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erius-Interne\Clients\Orpea\zTEMP_Cloture_2022.12.30\"/>
    </mc:Choice>
  </mc:AlternateContent>
  <xr:revisionPtr revIDLastSave="0" documentId="13_ncr:1_{AE9606B8-DF40-4AD1-9C71-1C0B9EAD33F8}" xr6:coauthVersionLast="47" xr6:coauthVersionMax="47" xr10:uidLastSave="{00000000-0000-0000-0000-000000000000}"/>
  <bookViews>
    <workbookView xWindow="-28920" yWindow="-120" windowWidth="29040" windowHeight="15720" activeTab="1" xr2:uid="{AB793C17-CE1B-4052-A045-9F9970BC87B8}"/>
  </bookViews>
  <sheets>
    <sheet name="Synthése globale" sheetId="12" r:id="rId1"/>
    <sheet name="Swap" sheetId="2" r:id="rId2"/>
    <sheet name="Fincmt Flooré" sheetId="14" r:id="rId3"/>
    <sheet name="TVSF et TF" sheetId="3" r:id="rId4"/>
    <sheet name="Option" sheetId="4" r:id="rId5"/>
  </sheets>
  <externalReferences>
    <externalReference r:id="rId6"/>
  </externalReferences>
  <definedNames>
    <definedName name="_xlnm._FilterDatabase" localSheetId="2" hidden="1">'Fincmt Flooré'!$A$1:$AW$601</definedName>
    <definedName name="_xlnm._FilterDatabase" localSheetId="4" hidden="1">Option!$T$1:$AL$13</definedName>
    <definedName name="_xlnm._FilterDatabase" localSheetId="1" hidden="1">Swap!$A$1:$L$121</definedName>
    <definedName name="_xlnm._FilterDatabase" localSheetId="3" hidden="1">'TVSF et TF'!$A$1:$AN$1446</definedName>
    <definedName name="Client">#REF!</definedName>
    <definedName name="DataAllClientsCroix">#REF!</definedName>
    <definedName name="DATACAPFLOOR">Option!$A:$AR</definedName>
    <definedName name="DataPricingMultiClients">#REF!</definedName>
    <definedName name="DataSelectAllRapportCF">#REF!</definedName>
    <definedName name="InputRAIR">#REF!</definedName>
    <definedName name="LogEXCF1">Option!$DK$2:$DO$13</definedName>
    <definedName name="LogExCF2">Option!$DP$2:$DP$13</definedName>
    <definedName name="LogEXCF3">Option!$DQ$2:$DQ$13</definedName>
    <definedName name="MarketDataIR">#REF!</definedName>
    <definedName name="NowDate">#REF!</definedName>
    <definedName name="RapportCFIR">#REF!</definedName>
    <definedName name="RapportCloture">#REF!</definedName>
    <definedName name="SpotDate">#REF!</definedName>
    <definedName name="SwapRange">Swap!$AN:$AN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2" l="1"/>
  <c r="E21" i="12"/>
  <c r="F21" i="12"/>
  <c r="D21" i="12"/>
  <c r="F19" i="12"/>
  <c r="E19" i="12"/>
  <c r="D19" i="12"/>
  <c r="AK684" i="3"/>
  <c r="AK575" i="3"/>
  <c r="AK127" i="3"/>
  <c r="AM1260" i="3"/>
  <c r="AM1019" i="3"/>
  <c r="AM763" i="3"/>
  <c r="AM725" i="3"/>
  <c r="AM497" i="3"/>
  <c r="AM479" i="3"/>
  <c r="AM277" i="3"/>
  <c r="AM265" i="3"/>
  <c r="AM259" i="3"/>
  <c r="AM174" i="3"/>
  <c r="AM162" i="3"/>
  <c r="AM84" i="3"/>
  <c r="E22" i="12"/>
  <c r="F22" i="12" s="1"/>
  <c r="AM3" i="3"/>
  <c r="AM4" i="3"/>
  <c r="AM5" i="3"/>
  <c r="AM6" i="3"/>
  <c r="AM7" i="3"/>
  <c r="AM8" i="3"/>
  <c r="AM9" i="3"/>
  <c r="AM10" i="3"/>
  <c r="AM11" i="3"/>
  <c r="AM12" i="3"/>
  <c r="AM13" i="3"/>
  <c r="AM14" i="3"/>
  <c r="AM15" i="3"/>
  <c r="AM16" i="3"/>
  <c r="AM17" i="3"/>
  <c r="AM18" i="3"/>
  <c r="AM19" i="3"/>
  <c r="AM20" i="3"/>
  <c r="AM21" i="3"/>
  <c r="AM22" i="3"/>
  <c r="AM25" i="3"/>
  <c r="AM26" i="3"/>
  <c r="AM29" i="3"/>
  <c r="AM30" i="3"/>
  <c r="AM31" i="3"/>
  <c r="AM32" i="3"/>
  <c r="AM34" i="3"/>
  <c r="AM35" i="3"/>
  <c r="AM48" i="3"/>
  <c r="AM49" i="3"/>
  <c r="AM50" i="3"/>
  <c r="AM51" i="3"/>
  <c r="AM52" i="3"/>
  <c r="AM53" i="3"/>
  <c r="AM54" i="3"/>
  <c r="AM55" i="3"/>
  <c r="AM56" i="3"/>
  <c r="AM57" i="3"/>
  <c r="AM58" i="3"/>
  <c r="AM59" i="3"/>
  <c r="AM60" i="3"/>
  <c r="AM61" i="3"/>
  <c r="AM62" i="3"/>
  <c r="AM63" i="3"/>
  <c r="AM64" i="3"/>
  <c r="AM65" i="3"/>
  <c r="AM67" i="3"/>
  <c r="AM68" i="3"/>
  <c r="AM69" i="3"/>
  <c r="AM70" i="3"/>
  <c r="AM90" i="3"/>
  <c r="AM91" i="3"/>
  <c r="AM128" i="3"/>
  <c r="AM129" i="3"/>
  <c r="AM130" i="3"/>
  <c r="AM131" i="3"/>
  <c r="AM133" i="3"/>
  <c r="AM134" i="3"/>
  <c r="AM135" i="3"/>
  <c r="AM136" i="3"/>
  <c r="AM143" i="3"/>
  <c r="AM144" i="3"/>
  <c r="AM145" i="3"/>
  <c r="AM146" i="3"/>
  <c r="AM153" i="3"/>
  <c r="AM154" i="3"/>
  <c r="AM155" i="3"/>
  <c r="AM156" i="3"/>
  <c r="AM188" i="3"/>
  <c r="AM189" i="3"/>
  <c r="AM194" i="3"/>
  <c r="AM195" i="3"/>
  <c r="AM204" i="3"/>
  <c r="AM205" i="3"/>
  <c r="AM206" i="3"/>
  <c r="AM207" i="3"/>
  <c r="AM214" i="3"/>
  <c r="AM215" i="3"/>
  <c r="AM216" i="3"/>
  <c r="AM217" i="3"/>
  <c r="AM218" i="3"/>
  <c r="AM219" i="3"/>
  <c r="AM220" i="3"/>
  <c r="AM221" i="3"/>
  <c r="AM222" i="3"/>
  <c r="AM223" i="3"/>
  <c r="AM224" i="3"/>
  <c r="AM225" i="3"/>
  <c r="AM226" i="3"/>
  <c r="AM227" i="3"/>
  <c r="AM228" i="3"/>
  <c r="AM229" i="3"/>
  <c r="AM282" i="3"/>
  <c r="AM283" i="3"/>
  <c r="AM295" i="3"/>
  <c r="AM296" i="3"/>
  <c r="AM297" i="3"/>
  <c r="AM298" i="3"/>
  <c r="AM299" i="3"/>
  <c r="AM300" i="3"/>
  <c r="AM301" i="3"/>
  <c r="AM302" i="3"/>
  <c r="AM303" i="3"/>
  <c r="AM304" i="3"/>
  <c r="AM305" i="3"/>
  <c r="AM306" i="3"/>
  <c r="AM307" i="3"/>
  <c r="AM308" i="3"/>
  <c r="AM309" i="3"/>
  <c r="AM310" i="3"/>
  <c r="AM311" i="3"/>
  <c r="AM312" i="3"/>
  <c r="AM313" i="3"/>
  <c r="AM314" i="3"/>
  <c r="AM315" i="3"/>
  <c r="AM316" i="3"/>
  <c r="AM317" i="3"/>
  <c r="AM318" i="3"/>
  <c r="AM319" i="3"/>
  <c r="AM320" i="3"/>
  <c r="AM321" i="3"/>
  <c r="AM322" i="3"/>
  <c r="AM323" i="3"/>
  <c r="AM324" i="3"/>
  <c r="AM325" i="3"/>
  <c r="AM326" i="3"/>
  <c r="AM327" i="3"/>
  <c r="AM328" i="3"/>
  <c r="AM329" i="3"/>
  <c r="AM330" i="3"/>
  <c r="AM331" i="3"/>
  <c r="AM332" i="3"/>
  <c r="AM333" i="3"/>
  <c r="AM334" i="3"/>
  <c r="AM343" i="3"/>
  <c r="AM344" i="3"/>
  <c r="AM345" i="3"/>
  <c r="AM346" i="3"/>
  <c r="AM347" i="3"/>
  <c r="AM348" i="3"/>
  <c r="AM355" i="3"/>
  <c r="AM356" i="3"/>
  <c r="AM595" i="3"/>
  <c r="AM596" i="3"/>
  <c r="AM600" i="3"/>
  <c r="AM601" i="3"/>
  <c r="AM608" i="3"/>
  <c r="AM609" i="3"/>
  <c r="AM623" i="3"/>
  <c r="AM624" i="3"/>
  <c r="AM631" i="3"/>
  <c r="AM632" i="3"/>
  <c r="AM651" i="3"/>
  <c r="AM652" i="3"/>
  <c r="AM665" i="3"/>
  <c r="AM753" i="3"/>
  <c r="AM754" i="3"/>
  <c r="AM771" i="3"/>
  <c r="AM778" i="3"/>
  <c r="AM779" i="3"/>
  <c r="AM780" i="3"/>
  <c r="AM781" i="3"/>
  <c r="AM782" i="3"/>
  <c r="AM783" i="3"/>
  <c r="AM784" i="3"/>
  <c r="AM785" i="3"/>
  <c r="AM792" i="3"/>
  <c r="AM793" i="3"/>
  <c r="AM794" i="3"/>
  <c r="AM795" i="3"/>
  <c r="AM796" i="3"/>
  <c r="AM797" i="3"/>
  <c r="AM798" i="3"/>
  <c r="AM803" i="3"/>
  <c r="AM804" i="3"/>
  <c r="AM857" i="3"/>
  <c r="AM858" i="3"/>
  <c r="AM859" i="3"/>
  <c r="AM860" i="3"/>
  <c r="AM861" i="3"/>
  <c r="AM862" i="3"/>
  <c r="AM894" i="3"/>
  <c r="AM895" i="3"/>
  <c r="AM896" i="3"/>
  <c r="AM897" i="3"/>
  <c r="AM898" i="3"/>
  <c r="AM899" i="3"/>
  <c r="AM900" i="3"/>
  <c r="AM901" i="3"/>
  <c r="AM1175" i="3"/>
  <c r="AM1445" i="3"/>
  <c r="AM1446" i="3"/>
  <c r="AM2" i="3"/>
  <c r="AL3" i="3"/>
  <c r="AL4" i="3"/>
  <c r="AL5" i="3"/>
  <c r="AL6" i="3"/>
  <c r="AL7" i="3"/>
  <c r="AL8" i="3"/>
  <c r="AL9" i="3"/>
  <c r="AL10" i="3"/>
  <c r="AL11" i="3"/>
  <c r="AL12" i="3"/>
  <c r="AL13" i="3"/>
  <c r="AL14" i="3"/>
  <c r="AL15" i="3"/>
  <c r="AL16" i="3"/>
  <c r="AL17" i="3"/>
  <c r="AL18" i="3"/>
  <c r="AL19" i="3"/>
  <c r="AL20" i="3"/>
  <c r="AL21" i="3"/>
  <c r="AL22" i="3"/>
  <c r="AL23" i="3"/>
  <c r="AL24" i="3"/>
  <c r="AK24" i="3" s="1"/>
  <c r="AL25" i="3"/>
  <c r="AL26" i="3"/>
  <c r="AL27" i="3"/>
  <c r="AK27" i="3" s="1"/>
  <c r="AL28" i="3"/>
  <c r="AK28" i="3" s="1"/>
  <c r="AL29" i="3"/>
  <c r="AL30" i="3"/>
  <c r="AL31" i="3"/>
  <c r="AL32" i="3"/>
  <c r="AL33" i="3"/>
  <c r="AL34" i="3"/>
  <c r="AL35" i="3"/>
  <c r="AL36" i="3"/>
  <c r="AL37" i="3"/>
  <c r="AL38" i="3"/>
  <c r="AK38" i="3" s="1"/>
  <c r="AL39" i="3"/>
  <c r="AK39" i="3" s="1"/>
  <c r="AL40" i="3"/>
  <c r="AK40" i="3" s="1"/>
  <c r="AL41" i="3"/>
  <c r="AL42" i="3"/>
  <c r="AL43" i="3"/>
  <c r="AL44" i="3"/>
  <c r="AK44" i="3" s="1"/>
  <c r="AL45" i="3"/>
  <c r="AK45" i="3" s="1"/>
  <c r="AL46" i="3"/>
  <c r="AK46" i="3" s="1"/>
  <c r="AL47" i="3"/>
  <c r="AL48" i="3"/>
  <c r="AL49" i="3"/>
  <c r="AL50" i="3"/>
  <c r="AL51" i="3"/>
  <c r="AL52" i="3"/>
  <c r="AL53" i="3"/>
  <c r="AL54" i="3"/>
  <c r="AL55" i="3"/>
  <c r="AL56" i="3"/>
  <c r="AL57" i="3"/>
  <c r="AL58" i="3"/>
  <c r="AL59" i="3"/>
  <c r="AL60" i="3"/>
  <c r="AL61" i="3"/>
  <c r="AL62" i="3"/>
  <c r="AL63" i="3"/>
  <c r="AL64" i="3"/>
  <c r="AL65" i="3"/>
  <c r="AL66" i="3"/>
  <c r="AL67" i="3"/>
  <c r="AL68" i="3"/>
  <c r="AL69" i="3"/>
  <c r="AL70" i="3"/>
  <c r="AL71" i="3"/>
  <c r="AL72" i="3"/>
  <c r="AK72" i="3" s="1"/>
  <c r="AL73" i="3"/>
  <c r="AK73" i="3" s="1"/>
  <c r="AL74" i="3"/>
  <c r="AK74" i="3" s="1"/>
  <c r="AL75" i="3"/>
  <c r="AL76" i="3"/>
  <c r="AL77" i="3"/>
  <c r="AM77" i="3" s="1"/>
  <c r="AL78" i="3"/>
  <c r="AK78" i="3" s="1"/>
  <c r="AL79" i="3"/>
  <c r="AK79" i="3" s="1"/>
  <c r="AL80" i="3"/>
  <c r="AK80" i="3" s="1"/>
  <c r="AL81" i="3"/>
  <c r="AL82" i="3"/>
  <c r="AL83" i="3"/>
  <c r="AL84" i="3"/>
  <c r="AK84" i="3" s="1"/>
  <c r="AL85" i="3"/>
  <c r="AK85" i="3" s="1"/>
  <c r="AL86" i="3"/>
  <c r="AK86" i="3" s="1"/>
  <c r="AL87" i="3"/>
  <c r="AL88" i="3"/>
  <c r="AL89" i="3"/>
  <c r="AL90" i="3"/>
  <c r="AL91" i="3"/>
  <c r="AL92" i="3"/>
  <c r="AK92" i="3" s="1"/>
  <c r="AL93" i="3"/>
  <c r="AK93" i="3" s="1"/>
  <c r="AL94" i="3"/>
  <c r="AK94" i="3" s="1"/>
  <c r="AL95" i="3"/>
  <c r="AL96" i="3"/>
  <c r="AL97" i="3"/>
  <c r="AL98" i="3"/>
  <c r="AK98" i="3" s="1"/>
  <c r="AL99" i="3"/>
  <c r="AK99" i="3" s="1"/>
  <c r="AL100" i="3"/>
  <c r="AK100" i="3" s="1"/>
  <c r="AL101" i="3"/>
  <c r="AL102" i="3"/>
  <c r="AL103" i="3"/>
  <c r="AL104" i="3"/>
  <c r="AK104" i="3" s="1"/>
  <c r="AL105" i="3"/>
  <c r="AK105" i="3" s="1"/>
  <c r="AL106" i="3"/>
  <c r="AK106" i="3" s="1"/>
  <c r="AL107" i="3"/>
  <c r="AL108" i="3"/>
  <c r="AL109" i="3"/>
  <c r="AL110" i="3"/>
  <c r="AK110" i="3" s="1"/>
  <c r="AL111" i="3"/>
  <c r="AK111" i="3" s="1"/>
  <c r="AL112" i="3"/>
  <c r="AK112" i="3" s="1"/>
  <c r="AL113" i="3"/>
  <c r="AL114" i="3"/>
  <c r="AL115" i="3"/>
  <c r="AL116" i="3"/>
  <c r="AK116" i="3" s="1"/>
  <c r="AL117" i="3"/>
  <c r="AK117" i="3" s="1"/>
  <c r="AL118" i="3"/>
  <c r="AK118" i="3" s="1"/>
  <c r="AL119" i="3"/>
  <c r="AL120" i="3"/>
  <c r="AL121" i="3"/>
  <c r="AL122" i="3"/>
  <c r="AK122" i="3" s="1"/>
  <c r="AL123" i="3"/>
  <c r="AK123" i="3" s="1"/>
  <c r="AL124" i="3"/>
  <c r="AK124" i="3" s="1"/>
  <c r="AL125" i="3"/>
  <c r="AL126" i="3"/>
  <c r="AL127" i="3"/>
  <c r="AM127" i="3" s="1"/>
  <c r="AL128" i="3"/>
  <c r="AL129" i="3"/>
  <c r="AL130" i="3"/>
  <c r="AL131" i="3"/>
  <c r="AL132" i="3"/>
  <c r="AK132" i="3" s="1"/>
  <c r="AL133" i="3"/>
  <c r="AL134" i="3"/>
  <c r="AL135" i="3"/>
  <c r="AL136" i="3"/>
  <c r="AL137" i="3"/>
  <c r="AK137" i="3" s="1"/>
  <c r="AL138" i="3"/>
  <c r="AK138" i="3" s="1"/>
  <c r="AL139" i="3"/>
  <c r="AL140" i="3"/>
  <c r="AL141" i="3"/>
  <c r="AL142" i="3"/>
  <c r="AK142" i="3" s="1"/>
  <c r="AL143" i="3"/>
  <c r="AL144" i="3"/>
  <c r="AL145" i="3"/>
  <c r="AL146" i="3"/>
  <c r="AL147" i="3"/>
  <c r="AK147" i="3" s="1"/>
  <c r="AL148" i="3"/>
  <c r="AK148" i="3" s="1"/>
  <c r="AL149" i="3"/>
  <c r="AL150" i="3"/>
  <c r="AL151" i="3"/>
  <c r="AL152" i="3"/>
  <c r="AK152" i="3" s="1"/>
  <c r="AL153" i="3"/>
  <c r="AL154" i="3"/>
  <c r="AL155" i="3"/>
  <c r="AL156" i="3"/>
  <c r="AL157" i="3"/>
  <c r="AK157" i="3" s="1"/>
  <c r="AL158" i="3"/>
  <c r="AK158" i="3" s="1"/>
  <c r="AL159" i="3"/>
  <c r="AL160" i="3"/>
  <c r="AL161" i="3"/>
  <c r="AL162" i="3"/>
  <c r="AK162" i="3" s="1"/>
  <c r="AL163" i="3"/>
  <c r="AK163" i="3" s="1"/>
  <c r="AL164" i="3"/>
  <c r="AK164" i="3" s="1"/>
  <c r="AL165" i="3"/>
  <c r="AL166" i="3"/>
  <c r="AL167" i="3"/>
  <c r="AL168" i="3"/>
  <c r="AK168" i="3" s="1"/>
  <c r="AL169" i="3"/>
  <c r="AK169" i="3" s="1"/>
  <c r="AL170" i="3"/>
  <c r="AK170" i="3" s="1"/>
  <c r="AL171" i="3"/>
  <c r="AL172" i="3"/>
  <c r="AL173" i="3"/>
  <c r="AL174" i="3"/>
  <c r="AK174" i="3" s="1"/>
  <c r="AL175" i="3"/>
  <c r="AK175" i="3" s="1"/>
  <c r="AL176" i="3"/>
  <c r="AK176" i="3" s="1"/>
  <c r="AL177" i="3"/>
  <c r="AL178" i="3"/>
  <c r="AL179" i="3"/>
  <c r="AL180" i="3"/>
  <c r="AK180" i="3" s="1"/>
  <c r="AL181" i="3"/>
  <c r="AK181" i="3" s="1"/>
  <c r="AL182" i="3"/>
  <c r="AK182" i="3" s="1"/>
  <c r="AL183" i="3"/>
  <c r="AL184" i="3"/>
  <c r="AL185" i="3"/>
  <c r="AL186" i="3"/>
  <c r="AK186" i="3" s="1"/>
  <c r="AL187" i="3"/>
  <c r="AK187" i="3" s="1"/>
  <c r="AL188" i="3"/>
  <c r="AL189" i="3"/>
  <c r="AL190" i="3"/>
  <c r="AK190" i="3" s="1"/>
  <c r="AL191" i="3"/>
  <c r="AL192" i="3"/>
  <c r="AL193" i="3"/>
  <c r="AM193" i="3" s="1"/>
  <c r="AL194" i="3"/>
  <c r="AL195" i="3"/>
  <c r="AL196" i="3"/>
  <c r="AK196" i="3" s="1"/>
  <c r="AL197" i="3"/>
  <c r="AK197" i="3" s="1"/>
  <c r="AL198" i="3"/>
  <c r="AK198" i="3" s="1"/>
  <c r="AL199" i="3"/>
  <c r="AL200" i="3"/>
  <c r="AL201" i="3"/>
  <c r="AL202" i="3"/>
  <c r="AK202" i="3" s="1"/>
  <c r="AL203" i="3"/>
  <c r="AK203" i="3" s="1"/>
  <c r="AL204" i="3"/>
  <c r="AL205" i="3"/>
  <c r="AL206" i="3"/>
  <c r="AL207" i="3"/>
  <c r="AL208" i="3"/>
  <c r="AK208" i="3" s="1"/>
  <c r="AL209" i="3"/>
  <c r="AL210" i="3"/>
  <c r="AL211" i="3"/>
  <c r="AL212" i="3"/>
  <c r="AK212" i="3" s="1"/>
  <c r="AL213" i="3"/>
  <c r="AK213" i="3" s="1"/>
  <c r="AL214" i="3"/>
  <c r="AL215" i="3"/>
  <c r="AL216" i="3"/>
  <c r="AL217" i="3"/>
  <c r="AL218" i="3"/>
  <c r="AL219" i="3"/>
  <c r="AL220" i="3"/>
  <c r="AL221" i="3"/>
  <c r="AL222" i="3"/>
  <c r="AL223" i="3"/>
  <c r="AL224" i="3"/>
  <c r="AL225" i="3"/>
  <c r="AL226" i="3"/>
  <c r="AL227" i="3"/>
  <c r="AL228" i="3"/>
  <c r="AL229" i="3"/>
  <c r="AL230" i="3"/>
  <c r="AK230" i="3" s="1"/>
  <c r="AL231" i="3"/>
  <c r="AL232" i="3"/>
  <c r="AL233" i="3"/>
  <c r="AL234" i="3"/>
  <c r="AK234" i="3" s="1"/>
  <c r="AL235" i="3"/>
  <c r="AK235" i="3" s="1"/>
  <c r="AL236" i="3"/>
  <c r="AK236" i="3" s="1"/>
  <c r="AL237" i="3"/>
  <c r="AL238" i="3"/>
  <c r="AL239" i="3"/>
  <c r="AL240" i="3"/>
  <c r="AK240" i="3" s="1"/>
  <c r="AL241" i="3"/>
  <c r="AK241" i="3" s="1"/>
  <c r="AL242" i="3"/>
  <c r="AK242" i="3" s="1"/>
  <c r="AL243" i="3"/>
  <c r="AL244" i="3"/>
  <c r="AL245" i="3"/>
  <c r="AL246" i="3"/>
  <c r="AK246" i="3" s="1"/>
  <c r="AL247" i="3"/>
  <c r="AK247" i="3" s="1"/>
  <c r="AL248" i="3"/>
  <c r="AK248" i="3" s="1"/>
  <c r="AL249" i="3"/>
  <c r="AL250" i="3"/>
  <c r="AL251" i="3"/>
  <c r="AL252" i="3"/>
  <c r="AK252" i="3" s="1"/>
  <c r="AL253" i="3"/>
  <c r="AK253" i="3" s="1"/>
  <c r="AL254" i="3"/>
  <c r="AK254" i="3" s="1"/>
  <c r="AL255" i="3"/>
  <c r="AL256" i="3"/>
  <c r="AL257" i="3"/>
  <c r="AL258" i="3"/>
  <c r="AL259" i="3"/>
  <c r="AK259" i="3" s="1"/>
  <c r="AL260" i="3"/>
  <c r="AK260" i="3" s="1"/>
  <c r="AL261" i="3"/>
  <c r="AL262" i="3"/>
  <c r="AL263" i="3"/>
  <c r="AM263" i="3" s="1"/>
  <c r="AL264" i="3"/>
  <c r="AM264" i="3" s="1"/>
  <c r="AL265" i="3"/>
  <c r="AK265" i="3" s="1"/>
  <c r="AL266" i="3"/>
  <c r="AK266" i="3" s="1"/>
  <c r="AL267" i="3"/>
  <c r="AL268" i="3"/>
  <c r="AL269" i="3"/>
  <c r="AL270" i="3"/>
  <c r="AL271" i="3"/>
  <c r="AK271" i="3" s="1"/>
  <c r="AL272" i="3"/>
  <c r="AK272" i="3" s="1"/>
  <c r="AL273" i="3"/>
  <c r="AL274" i="3"/>
  <c r="AL275" i="3"/>
  <c r="AL276" i="3"/>
  <c r="AL277" i="3"/>
  <c r="AK277" i="3" s="1"/>
  <c r="AL278" i="3"/>
  <c r="AK278" i="3" s="1"/>
  <c r="AL279" i="3"/>
  <c r="AL280" i="3"/>
  <c r="AL281" i="3"/>
  <c r="AL282" i="3"/>
  <c r="AL283" i="3"/>
  <c r="AL284" i="3"/>
  <c r="AL285" i="3"/>
  <c r="AK285" i="3" s="1"/>
  <c r="AL286" i="3"/>
  <c r="AK286" i="3" s="1"/>
  <c r="AL287" i="3"/>
  <c r="AL288" i="3"/>
  <c r="AL289" i="3"/>
  <c r="AL290" i="3"/>
  <c r="AL291" i="3"/>
  <c r="AK291" i="3" s="1"/>
  <c r="AL292" i="3"/>
  <c r="AK292" i="3" s="1"/>
  <c r="AL293" i="3"/>
  <c r="AL294" i="3"/>
  <c r="AL295" i="3"/>
  <c r="AL296" i="3"/>
  <c r="AL297" i="3"/>
  <c r="AL298" i="3"/>
  <c r="AL299" i="3"/>
  <c r="AL300" i="3"/>
  <c r="AL301" i="3"/>
  <c r="AL302" i="3"/>
  <c r="AL303" i="3"/>
  <c r="AL304" i="3"/>
  <c r="AL305" i="3"/>
  <c r="AL306" i="3"/>
  <c r="AL307" i="3"/>
  <c r="AL308" i="3"/>
  <c r="AL309" i="3"/>
  <c r="AL310" i="3"/>
  <c r="AL311" i="3"/>
  <c r="AL312" i="3"/>
  <c r="AL313" i="3"/>
  <c r="AL314" i="3"/>
  <c r="AL315" i="3"/>
  <c r="AL316" i="3"/>
  <c r="AL317" i="3"/>
  <c r="AL318" i="3"/>
  <c r="AL319" i="3"/>
  <c r="AL320" i="3"/>
  <c r="AL321" i="3"/>
  <c r="AL322" i="3"/>
  <c r="AL323" i="3"/>
  <c r="AL324" i="3"/>
  <c r="AL325" i="3"/>
  <c r="AL326" i="3"/>
  <c r="AL327" i="3"/>
  <c r="AL328" i="3"/>
  <c r="AL329" i="3"/>
  <c r="AL330" i="3"/>
  <c r="AL331" i="3"/>
  <c r="AL332" i="3"/>
  <c r="AL333" i="3"/>
  <c r="AL334" i="3"/>
  <c r="AL335" i="3"/>
  <c r="AL336" i="3"/>
  <c r="AL337" i="3"/>
  <c r="AK337" i="3" s="1"/>
  <c r="AL338" i="3"/>
  <c r="AK338" i="3" s="1"/>
  <c r="AL339" i="3"/>
  <c r="AL340" i="3"/>
  <c r="AL341" i="3"/>
  <c r="AL342" i="3"/>
  <c r="AL343" i="3"/>
  <c r="AL344" i="3"/>
  <c r="AL345" i="3"/>
  <c r="AL346" i="3"/>
  <c r="AL347" i="3"/>
  <c r="AL348" i="3"/>
  <c r="AL349" i="3"/>
  <c r="AK349" i="3" s="1"/>
  <c r="AL350" i="3"/>
  <c r="AK350" i="3" s="1"/>
  <c r="AL351" i="3"/>
  <c r="AL352" i="3"/>
  <c r="AL353" i="3"/>
  <c r="AL354" i="3"/>
  <c r="AL355" i="3"/>
  <c r="AL356" i="3"/>
  <c r="AL357" i="3"/>
  <c r="AK357" i="3" s="1"/>
  <c r="AL358" i="3"/>
  <c r="AK358" i="3" s="1"/>
  <c r="AL359" i="3"/>
  <c r="AL360" i="3"/>
  <c r="AL361" i="3"/>
  <c r="AM361" i="3" s="1"/>
  <c r="AL362" i="3"/>
  <c r="AM362" i="3" s="1"/>
  <c r="AL363" i="3"/>
  <c r="AK363" i="3" s="1"/>
  <c r="AL364" i="3"/>
  <c r="AK364" i="3" s="1"/>
  <c r="AL365" i="3"/>
  <c r="AL366" i="3"/>
  <c r="AL367" i="3"/>
  <c r="AL368" i="3"/>
  <c r="AL369" i="3"/>
  <c r="AK369" i="3" s="1"/>
  <c r="AL370" i="3"/>
  <c r="AK370" i="3" s="1"/>
  <c r="AL371" i="3"/>
  <c r="AL372" i="3"/>
  <c r="AL373" i="3"/>
  <c r="AL374" i="3"/>
  <c r="AL375" i="3"/>
  <c r="AK375" i="3" s="1"/>
  <c r="AL376" i="3"/>
  <c r="AK376" i="3" s="1"/>
  <c r="AL377" i="3"/>
  <c r="AL378" i="3"/>
  <c r="AL379" i="3"/>
  <c r="AL380" i="3"/>
  <c r="AL381" i="3"/>
  <c r="AK381" i="3" s="1"/>
  <c r="AL382" i="3"/>
  <c r="AK382" i="3" s="1"/>
  <c r="AL383" i="3"/>
  <c r="AL384" i="3"/>
  <c r="AL385" i="3"/>
  <c r="AL386" i="3"/>
  <c r="AL387" i="3"/>
  <c r="AK387" i="3" s="1"/>
  <c r="AL388" i="3"/>
  <c r="AK388" i="3" s="1"/>
  <c r="AL389" i="3"/>
  <c r="AL390" i="3"/>
  <c r="AL391" i="3"/>
  <c r="AL392" i="3"/>
  <c r="AL393" i="3"/>
  <c r="AK393" i="3" s="1"/>
  <c r="AL394" i="3"/>
  <c r="AK394" i="3" s="1"/>
  <c r="AL395" i="3"/>
  <c r="AL396" i="3"/>
  <c r="AL397" i="3"/>
  <c r="AL398" i="3"/>
  <c r="AL399" i="3"/>
  <c r="AK399" i="3" s="1"/>
  <c r="AL400" i="3"/>
  <c r="AK400" i="3" s="1"/>
  <c r="AL401" i="3"/>
  <c r="AL402" i="3"/>
  <c r="AL403" i="3"/>
  <c r="AL404" i="3"/>
  <c r="AL405" i="3"/>
  <c r="AK405" i="3" s="1"/>
  <c r="AL406" i="3"/>
  <c r="AK406" i="3" s="1"/>
  <c r="AL407" i="3"/>
  <c r="AL408" i="3"/>
  <c r="AL409" i="3"/>
  <c r="AM409" i="3" s="1"/>
  <c r="AL410" i="3"/>
  <c r="AM410" i="3" s="1"/>
  <c r="AL411" i="3"/>
  <c r="AK411" i="3" s="1"/>
  <c r="AL412" i="3"/>
  <c r="AK412" i="3" s="1"/>
  <c r="AL413" i="3"/>
  <c r="AL414" i="3"/>
  <c r="AL415" i="3"/>
  <c r="AL416" i="3"/>
  <c r="AL417" i="3"/>
  <c r="AK417" i="3" s="1"/>
  <c r="AL418" i="3"/>
  <c r="AK418" i="3" s="1"/>
  <c r="AL419" i="3"/>
  <c r="AL420" i="3"/>
  <c r="AL421" i="3"/>
  <c r="AL422" i="3"/>
  <c r="AL423" i="3"/>
  <c r="AK423" i="3" s="1"/>
  <c r="AL424" i="3"/>
  <c r="AK424" i="3" s="1"/>
  <c r="AL425" i="3"/>
  <c r="AL426" i="3"/>
  <c r="AL427" i="3"/>
  <c r="AL428" i="3"/>
  <c r="AL429" i="3"/>
  <c r="AK429" i="3" s="1"/>
  <c r="AL430" i="3"/>
  <c r="AK430" i="3" s="1"/>
  <c r="AL431" i="3"/>
  <c r="AL432" i="3"/>
  <c r="AL433" i="3"/>
  <c r="AL434" i="3"/>
  <c r="AL435" i="3"/>
  <c r="AK435" i="3" s="1"/>
  <c r="AL436" i="3"/>
  <c r="AK436" i="3" s="1"/>
  <c r="AL437" i="3"/>
  <c r="AL438" i="3"/>
  <c r="AL439" i="3"/>
  <c r="AL440" i="3"/>
  <c r="AL441" i="3"/>
  <c r="AK441" i="3" s="1"/>
  <c r="AL442" i="3"/>
  <c r="AK442" i="3" s="1"/>
  <c r="AL443" i="3"/>
  <c r="AL444" i="3"/>
  <c r="AL445" i="3"/>
  <c r="AL446" i="3"/>
  <c r="AL447" i="3"/>
  <c r="AK447" i="3" s="1"/>
  <c r="AL448" i="3"/>
  <c r="AK448" i="3" s="1"/>
  <c r="AL449" i="3"/>
  <c r="AL450" i="3"/>
  <c r="AL451" i="3"/>
  <c r="AL452" i="3"/>
  <c r="AL453" i="3"/>
  <c r="AK453" i="3" s="1"/>
  <c r="AL454" i="3"/>
  <c r="AK454" i="3" s="1"/>
  <c r="AL455" i="3"/>
  <c r="AL456" i="3"/>
  <c r="AL457" i="3"/>
  <c r="AL458" i="3"/>
  <c r="AL459" i="3"/>
  <c r="AK459" i="3" s="1"/>
  <c r="AL460" i="3"/>
  <c r="AK460" i="3" s="1"/>
  <c r="AL461" i="3"/>
  <c r="AL462" i="3"/>
  <c r="AL463" i="3"/>
  <c r="AL464" i="3"/>
  <c r="AL465" i="3"/>
  <c r="AK465" i="3" s="1"/>
  <c r="AL466" i="3"/>
  <c r="AK466" i="3" s="1"/>
  <c r="AL467" i="3"/>
  <c r="AL468" i="3"/>
  <c r="AL469" i="3"/>
  <c r="AL470" i="3"/>
  <c r="AL471" i="3"/>
  <c r="AK471" i="3" s="1"/>
  <c r="AL472" i="3"/>
  <c r="AK472" i="3" s="1"/>
  <c r="AL473" i="3"/>
  <c r="AL474" i="3"/>
  <c r="AL475" i="3"/>
  <c r="AL476" i="3"/>
  <c r="AL477" i="3"/>
  <c r="AL478" i="3"/>
  <c r="AL479" i="3"/>
  <c r="AK479" i="3" s="1"/>
  <c r="AL480" i="3"/>
  <c r="AM480" i="3" s="1"/>
  <c r="AL481" i="3"/>
  <c r="AL482" i="3"/>
  <c r="AK482" i="3" s="1"/>
  <c r="AL483" i="3"/>
  <c r="AL484" i="3"/>
  <c r="AL485" i="3"/>
  <c r="AL486" i="3"/>
  <c r="AL487" i="3"/>
  <c r="AL488" i="3"/>
  <c r="AL489" i="3"/>
  <c r="AK489" i="3" s="1"/>
  <c r="AL490" i="3"/>
  <c r="AK490" i="3" s="1"/>
  <c r="AL491" i="3"/>
  <c r="AL492" i="3"/>
  <c r="AL493" i="3"/>
  <c r="AL494" i="3"/>
  <c r="AL495" i="3"/>
  <c r="AL496" i="3"/>
  <c r="AL497" i="3"/>
  <c r="AK497" i="3" s="1"/>
  <c r="AL498" i="3"/>
  <c r="AL499" i="3"/>
  <c r="AL500" i="3"/>
  <c r="AK500" i="3" s="1"/>
  <c r="AL501" i="3"/>
  <c r="AL502" i="3"/>
  <c r="AL503" i="3"/>
  <c r="AL504" i="3"/>
  <c r="AL505" i="3"/>
  <c r="AL506" i="3"/>
  <c r="AL507" i="3"/>
  <c r="AL508" i="3"/>
  <c r="AK508" i="3" s="1"/>
  <c r="AL509" i="3"/>
  <c r="AK509" i="3" s="1"/>
  <c r="AL510" i="3"/>
  <c r="AL511" i="3"/>
  <c r="AL512" i="3"/>
  <c r="AL513" i="3"/>
  <c r="AL514" i="3"/>
  <c r="AL515" i="3"/>
  <c r="AL516" i="3"/>
  <c r="AL517" i="3"/>
  <c r="AL518" i="3"/>
  <c r="AL519" i="3"/>
  <c r="AK519" i="3" s="1"/>
  <c r="AL520" i="3"/>
  <c r="AL521" i="3"/>
  <c r="AK521" i="3" s="1"/>
  <c r="AL522" i="3"/>
  <c r="AL523" i="3"/>
  <c r="AL524" i="3"/>
  <c r="AL525" i="3"/>
  <c r="AL526" i="3"/>
  <c r="AL527" i="3"/>
  <c r="AL528" i="3"/>
  <c r="AL529" i="3"/>
  <c r="AL530" i="3"/>
  <c r="AL531" i="3"/>
  <c r="AK531" i="3" s="1"/>
  <c r="AL532" i="3"/>
  <c r="AK532" i="3" s="1"/>
  <c r="AL533" i="3"/>
  <c r="AL534" i="3"/>
  <c r="AL535" i="3"/>
  <c r="AL536" i="3"/>
  <c r="AL537" i="3"/>
  <c r="AL538" i="3"/>
  <c r="AL539" i="3"/>
  <c r="AL540" i="3"/>
  <c r="AL541" i="3"/>
  <c r="AL542" i="3"/>
  <c r="AK542" i="3" s="1"/>
  <c r="AL543" i="3"/>
  <c r="AK543" i="3" s="1"/>
  <c r="AL544" i="3"/>
  <c r="AL545" i="3"/>
  <c r="AL546" i="3"/>
  <c r="AL547" i="3"/>
  <c r="AL548" i="3"/>
  <c r="AL549" i="3"/>
  <c r="AL550" i="3"/>
  <c r="AL551" i="3"/>
  <c r="AK551" i="3" s="1"/>
  <c r="AL552" i="3"/>
  <c r="AL553" i="3"/>
  <c r="AL554" i="3"/>
  <c r="AK554" i="3" s="1"/>
  <c r="AL555" i="3"/>
  <c r="AL556" i="3"/>
  <c r="AL557" i="3"/>
  <c r="AL558" i="3"/>
  <c r="AL559" i="3"/>
  <c r="AL560" i="3"/>
  <c r="AL561" i="3"/>
  <c r="AL562" i="3"/>
  <c r="AK562" i="3" s="1"/>
  <c r="AL563" i="3"/>
  <c r="AK563" i="3" s="1"/>
  <c r="AL564" i="3"/>
  <c r="AL565" i="3"/>
  <c r="AL566" i="3"/>
  <c r="AL567" i="3"/>
  <c r="AL568" i="3"/>
  <c r="AL569" i="3"/>
  <c r="AL570" i="3"/>
  <c r="AL571" i="3"/>
  <c r="AL572" i="3"/>
  <c r="AL573" i="3"/>
  <c r="AK573" i="3" s="1"/>
  <c r="AL574" i="3"/>
  <c r="AL575" i="3"/>
  <c r="AM575" i="3" s="1"/>
  <c r="AL576" i="3"/>
  <c r="AM576" i="3" s="1"/>
  <c r="AL577" i="3"/>
  <c r="AL578" i="3"/>
  <c r="AL579" i="3"/>
  <c r="AL580" i="3"/>
  <c r="AL581" i="3"/>
  <c r="AL582" i="3"/>
  <c r="AL583" i="3"/>
  <c r="AL584" i="3"/>
  <c r="AL585" i="3"/>
  <c r="AL586" i="3"/>
  <c r="AK586" i="3" s="1"/>
  <c r="AL587" i="3"/>
  <c r="AK587" i="3" s="1"/>
  <c r="AL588" i="3"/>
  <c r="AL589" i="3"/>
  <c r="AL590" i="3"/>
  <c r="AL591" i="3"/>
  <c r="AL592" i="3"/>
  <c r="AL593" i="3"/>
  <c r="AL594" i="3"/>
  <c r="AL595" i="3"/>
  <c r="AL596" i="3"/>
  <c r="AL597" i="3"/>
  <c r="AL598" i="3"/>
  <c r="AL599" i="3"/>
  <c r="AL600" i="3"/>
  <c r="AL601" i="3"/>
  <c r="AL602" i="3"/>
  <c r="AK602" i="3" s="1"/>
  <c r="AL603" i="3"/>
  <c r="AK603" i="3" s="1"/>
  <c r="AL604" i="3"/>
  <c r="AL605" i="3"/>
  <c r="AL606" i="3"/>
  <c r="AL607" i="3"/>
  <c r="AL608" i="3"/>
  <c r="AL609" i="3"/>
  <c r="AL610" i="3"/>
  <c r="AL611" i="3"/>
  <c r="AL612" i="3"/>
  <c r="AL613" i="3"/>
  <c r="AL614" i="3"/>
  <c r="AL615" i="3"/>
  <c r="AL616" i="3"/>
  <c r="AL617" i="3"/>
  <c r="AL618" i="3"/>
  <c r="AL619" i="3"/>
  <c r="AL620" i="3"/>
  <c r="AK620" i="3" s="1"/>
  <c r="AL621" i="3"/>
  <c r="AK621" i="3" s="1"/>
  <c r="AL622" i="3"/>
  <c r="AL623" i="3"/>
  <c r="AL624" i="3"/>
  <c r="AL625" i="3"/>
  <c r="AL626" i="3"/>
  <c r="AL627" i="3"/>
  <c r="AL628" i="3"/>
  <c r="AL629" i="3"/>
  <c r="AL630" i="3"/>
  <c r="AL631" i="3"/>
  <c r="AL632" i="3"/>
  <c r="AL633" i="3"/>
  <c r="AL634" i="3"/>
  <c r="AL635" i="3"/>
  <c r="AL636" i="3"/>
  <c r="AK636" i="3" s="1"/>
  <c r="AL637" i="3"/>
  <c r="AK637" i="3" s="1"/>
  <c r="AL638" i="3"/>
  <c r="AL639" i="3"/>
  <c r="AL640" i="3"/>
  <c r="AL641" i="3"/>
  <c r="AL642" i="3"/>
  <c r="AL643" i="3"/>
  <c r="AL644" i="3"/>
  <c r="AL645" i="3"/>
  <c r="AL646" i="3"/>
  <c r="AL647" i="3"/>
  <c r="AL648" i="3"/>
  <c r="AL649" i="3"/>
  <c r="AL650" i="3"/>
  <c r="AK650" i="3" s="1"/>
  <c r="AL651" i="3"/>
  <c r="AL652" i="3"/>
  <c r="AL653" i="3"/>
  <c r="AK653" i="3" s="1"/>
  <c r="AL654" i="3"/>
  <c r="AL655" i="3"/>
  <c r="AL656" i="3"/>
  <c r="AL657" i="3"/>
  <c r="AL658" i="3"/>
  <c r="AL659" i="3"/>
  <c r="AL660" i="3"/>
  <c r="AL661" i="3"/>
  <c r="AL662" i="3"/>
  <c r="AL663" i="3"/>
  <c r="AL664" i="3"/>
  <c r="AL665" i="3"/>
  <c r="AL666" i="3"/>
  <c r="AL667" i="3"/>
  <c r="AL668" i="3"/>
  <c r="AL669" i="3"/>
  <c r="AL670" i="3"/>
  <c r="AL671" i="3"/>
  <c r="AK671" i="3" s="1"/>
  <c r="AL672" i="3"/>
  <c r="AK672" i="3" s="1"/>
  <c r="AL673" i="3"/>
  <c r="AL674" i="3"/>
  <c r="AL675" i="3"/>
  <c r="AL676" i="3"/>
  <c r="AL677" i="3"/>
  <c r="AL678" i="3"/>
  <c r="AL679" i="3"/>
  <c r="AL680" i="3"/>
  <c r="AL681" i="3"/>
  <c r="AL682" i="3"/>
  <c r="AL683" i="3"/>
  <c r="AL684" i="3"/>
  <c r="AM684" i="3" s="1"/>
  <c r="AL685" i="3"/>
  <c r="AM685" i="3" s="1"/>
  <c r="AL686" i="3"/>
  <c r="AL687" i="3"/>
  <c r="AL688" i="3"/>
  <c r="AL689" i="3"/>
  <c r="AK689" i="3" s="1"/>
  <c r="AL690" i="3"/>
  <c r="AK690" i="3" s="1"/>
  <c r="AL691" i="3"/>
  <c r="AL692" i="3"/>
  <c r="AL693" i="3"/>
  <c r="AL694" i="3"/>
  <c r="AL695" i="3"/>
  <c r="AL696" i="3"/>
  <c r="AL697" i="3"/>
  <c r="AL698" i="3"/>
  <c r="AL699" i="3"/>
  <c r="AL700" i="3"/>
  <c r="AL701" i="3"/>
  <c r="AL702" i="3"/>
  <c r="AL703" i="3"/>
  <c r="AL704" i="3"/>
  <c r="AL705" i="3"/>
  <c r="AL706" i="3"/>
  <c r="AL707" i="3"/>
  <c r="AK707" i="3" s="1"/>
  <c r="AL708" i="3"/>
  <c r="AK708" i="3" s="1"/>
  <c r="AL709" i="3"/>
  <c r="AL710" i="3"/>
  <c r="AL711" i="3"/>
  <c r="AL712" i="3"/>
  <c r="AL713" i="3"/>
  <c r="AL714" i="3"/>
  <c r="AL715" i="3"/>
  <c r="AL716" i="3"/>
  <c r="AL717" i="3"/>
  <c r="AL718" i="3"/>
  <c r="AL719" i="3"/>
  <c r="AL720" i="3"/>
  <c r="AL721" i="3"/>
  <c r="AL722" i="3"/>
  <c r="AL723" i="3"/>
  <c r="AL724" i="3"/>
  <c r="AL725" i="3"/>
  <c r="AK725" i="3" s="1"/>
  <c r="AL726" i="3"/>
  <c r="AK726" i="3" s="1"/>
  <c r="AL727" i="3"/>
  <c r="AL728" i="3"/>
  <c r="AL729" i="3"/>
  <c r="AL730" i="3"/>
  <c r="AL731" i="3"/>
  <c r="AL732" i="3"/>
  <c r="AL733" i="3"/>
  <c r="AL734" i="3"/>
  <c r="AL735" i="3"/>
  <c r="AL736" i="3"/>
  <c r="AL737" i="3"/>
  <c r="AL738" i="3"/>
  <c r="AL739" i="3"/>
  <c r="AL740" i="3"/>
  <c r="AL741" i="3"/>
  <c r="AL742" i="3"/>
  <c r="AL743" i="3"/>
  <c r="AK743" i="3" s="1"/>
  <c r="AL744" i="3"/>
  <c r="AK744" i="3" s="1"/>
  <c r="AL745" i="3"/>
  <c r="AL746" i="3"/>
  <c r="AL747" i="3"/>
  <c r="AL748" i="3"/>
  <c r="AL749" i="3"/>
  <c r="AL750" i="3"/>
  <c r="AL751" i="3"/>
  <c r="AL752" i="3"/>
  <c r="AL753" i="3"/>
  <c r="AL754" i="3"/>
  <c r="AL755" i="3"/>
  <c r="AL756" i="3"/>
  <c r="AL757" i="3"/>
  <c r="AL758" i="3"/>
  <c r="AL759" i="3"/>
  <c r="AL760" i="3"/>
  <c r="AL761" i="3"/>
  <c r="AL762" i="3"/>
  <c r="AL763" i="3"/>
  <c r="AK763" i="3" s="1"/>
  <c r="AL764" i="3"/>
  <c r="AK764" i="3" s="1"/>
  <c r="AL765" i="3"/>
  <c r="AL766" i="3"/>
  <c r="AL767" i="3"/>
  <c r="AL768" i="3"/>
  <c r="AL769" i="3"/>
  <c r="AL770" i="3"/>
  <c r="AL771" i="3"/>
  <c r="AL772" i="3"/>
  <c r="AL773" i="3"/>
  <c r="AL774" i="3"/>
  <c r="AL775" i="3"/>
  <c r="AL776" i="3"/>
  <c r="AL777" i="3"/>
  <c r="AL778" i="3"/>
  <c r="AL779" i="3"/>
  <c r="AL780" i="3"/>
  <c r="AL781" i="3"/>
  <c r="AL782" i="3"/>
  <c r="AL783" i="3"/>
  <c r="AL784" i="3"/>
  <c r="AL785" i="3"/>
  <c r="AL786" i="3"/>
  <c r="AL787" i="3"/>
  <c r="AL788" i="3"/>
  <c r="AL789" i="3"/>
  <c r="AL790" i="3"/>
  <c r="AK790" i="3" s="1"/>
  <c r="AL791" i="3"/>
  <c r="AK791" i="3" s="1"/>
  <c r="AL792" i="3"/>
  <c r="AL793" i="3"/>
  <c r="AL794" i="3"/>
  <c r="AL795" i="3"/>
  <c r="AL796" i="3"/>
  <c r="AL797" i="3"/>
  <c r="AL798" i="3"/>
  <c r="AL799" i="3"/>
  <c r="AL800" i="3"/>
  <c r="AL801" i="3"/>
  <c r="AL802" i="3"/>
  <c r="AL803" i="3"/>
  <c r="AL804" i="3"/>
  <c r="AL805" i="3"/>
  <c r="AL806" i="3"/>
  <c r="AL807" i="3"/>
  <c r="AL808" i="3"/>
  <c r="AL809" i="3"/>
  <c r="AL810" i="3"/>
  <c r="AL811" i="3"/>
  <c r="AL812" i="3"/>
  <c r="AL813" i="3"/>
  <c r="AL814" i="3"/>
  <c r="AL815" i="3"/>
  <c r="AL816" i="3"/>
  <c r="AL817" i="3"/>
  <c r="AK817" i="3" s="1"/>
  <c r="AL818" i="3"/>
  <c r="AK818" i="3" s="1"/>
  <c r="AL819" i="3"/>
  <c r="AL820" i="3"/>
  <c r="AL821" i="3"/>
  <c r="AL822" i="3"/>
  <c r="AL823" i="3"/>
  <c r="AL824" i="3"/>
  <c r="AL825" i="3"/>
  <c r="AL826" i="3"/>
  <c r="AL827" i="3"/>
  <c r="AL828" i="3"/>
  <c r="AL829" i="3"/>
  <c r="AL830" i="3"/>
  <c r="AL831" i="3"/>
  <c r="AL832" i="3"/>
  <c r="AL833" i="3"/>
  <c r="AL834" i="3"/>
  <c r="AL835" i="3"/>
  <c r="AK835" i="3" s="1"/>
  <c r="AL836" i="3"/>
  <c r="AK836" i="3" s="1"/>
  <c r="AL837" i="3"/>
  <c r="AL838" i="3"/>
  <c r="AL839" i="3"/>
  <c r="AL840" i="3"/>
  <c r="AL841" i="3"/>
  <c r="AL842" i="3"/>
  <c r="AL843" i="3"/>
  <c r="AL844" i="3"/>
  <c r="AM844" i="3" s="1"/>
  <c r="AL845" i="3"/>
  <c r="AL846" i="3"/>
  <c r="AM846" i="3" s="1"/>
  <c r="AL847" i="3"/>
  <c r="AL848" i="3"/>
  <c r="AL849" i="3"/>
  <c r="AL850" i="3"/>
  <c r="AL851" i="3"/>
  <c r="AL852" i="3"/>
  <c r="AL853" i="3"/>
  <c r="AK853" i="3" s="1"/>
  <c r="AL854" i="3"/>
  <c r="AK854" i="3" s="1"/>
  <c r="AL855" i="3"/>
  <c r="AL856" i="3"/>
  <c r="AL857" i="3"/>
  <c r="AL858" i="3"/>
  <c r="AL859" i="3"/>
  <c r="AL860" i="3"/>
  <c r="AL861" i="3"/>
  <c r="AL862" i="3"/>
  <c r="AL863" i="3"/>
  <c r="AL864" i="3"/>
  <c r="AL865" i="3"/>
  <c r="AL866" i="3"/>
  <c r="AL867" i="3"/>
  <c r="AL868" i="3"/>
  <c r="AL869" i="3"/>
  <c r="AL870" i="3"/>
  <c r="AL871" i="3"/>
  <c r="AL872" i="3"/>
  <c r="AL873" i="3"/>
  <c r="AL874" i="3"/>
  <c r="AL875" i="3"/>
  <c r="AL876" i="3"/>
  <c r="AL877" i="3"/>
  <c r="AK877" i="3" s="1"/>
  <c r="AL878" i="3"/>
  <c r="AK878" i="3" s="1"/>
  <c r="AL879" i="3"/>
  <c r="AL880" i="3"/>
  <c r="AL881" i="3"/>
  <c r="AL882" i="3"/>
  <c r="AL883" i="3"/>
  <c r="AL884" i="3"/>
  <c r="AL885" i="3"/>
  <c r="AL886" i="3"/>
  <c r="AL887" i="3"/>
  <c r="AL888" i="3"/>
  <c r="AL889" i="3"/>
  <c r="AL890" i="3"/>
  <c r="AL891" i="3"/>
  <c r="AL892" i="3"/>
  <c r="AL893" i="3"/>
  <c r="AL894" i="3"/>
  <c r="AL895" i="3"/>
  <c r="AL896" i="3"/>
  <c r="AL897" i="3"/>
  <c r="AL898" i="3"/>
  <c r="AL899" i="3"/>
  <c r="AL900" i="3"/>
  <c r="AL901" i="3"/>
  <c r="AL902" i="3"/>
  <c r="AL903" i="3"/>
  <c r="AK903" i="3" s="1"/>
  <c r="AL904" i="3"/>
  <c r="AK904" i="3" s="1"/>
  <c r="AL905" i="3"/>
  <c r="AL906" i="3"/>
  <c r="AL907" i="3"/>
  <c r="AL908" i="3"/>
  <c r="AL909" i="3"/>
  <c r="AL910" i="3"/>
  <c r="AL911" i="3"/>
  <c r="AL912" i="3"/>
  <c r="AL913" i="3"/>
  <c r="AL914" i="3"/>
  <c r="AL915" i="3"/>
  <c r="AL916" i="3"/>
  <c r="AL917" i="3"/>
  <c r="AL918" i="3"/>
  <c r="AL919" i="3"/>
  <c r="AL920" i="3"/>
  <c r="AL921" i="3"/>
  <c r="AK921" i="3" s="1"/>
  <c r="AL922" i="3"/>
  <c r="AK922" i="3" s="1"/>
  <c r="AL923" i="3"/>
  <c r="AL924" i="3"/>
  <c r="AL925" i="3"/>
  <c r="AL926" i="3"/>
  <c r="AL927" i="3"/>
  <c r="AL928" i="3"/>
  <c r="AL929" i="3"/>
  <c r="AL930" i="3"/>
  <c r="AL931" i="3"/>
  <c r="AL932" i="3"/>
  <c r="AL933" i="3"/>
  <c r="AL934" i="3"/>
  <c r="AL935" i="3"/>
  <c r="AL936" i="3"/>
  <c r="AL937" i="3"/>
  <c r="AL938" i="3"/>
  <c r="AL939" i="3"/>
  <c r="AK939" i="3" s="1"/>
  <c r="AL940" i="3"/>
  <c r="AK940" i="3" s="1"/>
  <c r="AL941" i="3"/>
  <c r="AL942" i="3"/>
  <c r="AL943" i="3"/>
  <c r="AL944" i="3"/>
  <c r="AL945" i="3"/>
  <c r="AL946" i="3"/>
  <c r="AL947" i="3"/>
  <c r="AL948" i="3"/>
  <c r="AL949" i="3"/>
  <c r="AL950" i="3"/>
  <c r="AL951" i="3"/>
  <c r="AL952" i="3"/>
  <c r="AL953" i="3"/>
  <c r="AL954" i="3"/>
  <c r="AL955" i="3"/>
  <c r="AL956" i="3"/>
  <c r="AL957" i="3"/>
  <c r="AK957" i="3" s="1"/>
  <c r="AL958" i="3"/>
  <c r="AK958" i="3" s="1"/>
  <c r="AL959" i="3"/>
  <c r="AL960" i="3"/>
  <c r="AL961" i="3"/>
  <c r="AL962" i="3"/>
  <c r="AL963" i="3"/>
  <c r="AL964" i="3"/>
  <c r="AL965" i="3"/>
  <c r="AL966" i="3"/>
  <c r="AL967" i="3"/>
  <c r="AL968" i="3"/>
  <c r="AL969" i="3"/>
  <c r="AL970" i="3"/>
  <c r="AL971" i="3"/>
  <c r="AL972" i="3"/>
  <c r="AL973" i="3"/>
  <c r="AL974" i="3"/>
  <c r="AL975" i="3"/>
  <c r="AL976" i="3"/>
  <c r="AK976" i="3" s="1"/>
  <c r="AL977" i="3"/>
  <c r="AK977" i="3" s="1"/>
  <c r="AL978" i="3"/>
  <c r="AL979" i="3"/>
  <c r="AL980" i="3"/>
  <c r="AL981" i="3"/>
  <c r="AL982" i="3"/>
  <c r="AL983" i="3"/>
  <c r="AL984" i="3"/>
  <c r="AL985" i="3"/>
  <c r="AL986" i="3"/>
  <c r="AL987" i="3"/>
  <c r="AL988" i="3"/>
  <c r="AL989" i="3"/>
  <c r="AL990" i="3"/>
  <c r="AL991" i="3"/>
  <c r="AL992" i="3"/>
  <c r="AL993" i="3"/>
  <c r="AL994" i="3"/>
  <c r="AL995" i="3"/>
  <c r="AL996" i="3"/>
  <c r="AL997" i="3"/>
  <c r="AL998" i="3"/>
  <c r="AK998" i="3" s="1"/>
  <c r="AL999" i="3"/>
  <c r="AK999" i="3" s="1"/>
  <c r="AL1000" i="3"/>
  <c r="AL1001" i="3"/>
  <c r="AL1002" i="3"/>
  <c r="AL1003" i="3"/>
  <c r="AL1004" i="3"/>
  <c r="AL1005" i="3"/>
  <c r="AL1006" i="3"/>
  <c r="AL1007" i="3"/>
  <c r="AL1008" i="3"/>
  <c r="AL1009" i="3"/>
  <c r="AL1010" i="3"/>
  <c r="AL1011" i="3"/>
  <c r="AL1012" i="3"/>
  <c r="AL1013" i="3"/>
  <c r="AL1014" i="3"/>
  <c r="AL1015" i="3"/>
  <c r="AL1016" i="3"/>
  <c r="AL1017" i="3"/>
  <c r="AL1018" i="3"/>
  <c r="AL1019" i="3"/>
  <c r="AK1019" i="3" s="1"/>
  <c r="AL1020" i="3"/>
  <c r="AK1020" i="3" s="1"/>
  <c r="AL1021" i="3"/>
  <c r="AL1022" i="3"/>
  <c r="AL1023" i="3"/>
  <c r="AL1024" i="3"/>
  <c r="AL1025" i="3"/>
  <c r="AL1026" i="3"/>
  <c r="AL1027" i="3"/>
  <c r="AL1028" i="3"/>
  <c r="AL1029" i="3"/>
  <c r="AL1030" i="3"/>
  <c r="AL1031" i="3"/>
  <c r="AL1032" i="3"/>
  <c r="AL1033" i="3"/>
  <c r="AL1034" i="3"/>
  <c r="AL1035" i="3"/>
  <c r="AL1036" i="3"/>
  <c r="AL1037" i="3"/>
  <c r="AL1038" i="3"/>
  <c r="AL1039" i="3"/>
  <c r="AL1040" i="3"/>
  <c r="AL1041" i="3"/>
  <c r="AL1042" i="3"/>
  <c r="AL1043" i="3"/>
  <c r="AK1043" i="3" s="1"/>
  <c r="AL1044" i="3"/>
  <c r="AK1044" i="3" s="1"/>
  <c r="AL1045" i="3"/>
  <c r="AL1046" i="3"/>
  <c r="AL1047" i="3"/>
  <c r="AL1048" i="3"/>
  <c r="AL1049" i="3"/>
  <c r="AL1050" i="3"/>
  <c r="AL1051" i="3"/>
  <c r="AL1052" i="3"/>
  <c r="AL1053" i="3"/>
  <c r="AL1054" i="3"/>
  <c r="AL1055" i="3"/>
  <c r="AL1056" i="3"/>
  <c r="AL1057" i="3"/>
  <c r="AL1058" i="3"/>
  <c r="AL1059" i="3"/>
  <c r="AL1060" i="3"/>
  <c r="AL1061" i="3"/>
  <c r="AL1062" i="3"/>
  <c r="AL1063" i="3"/>
  <c r="AL1064" i="3"/>
  <c r="AL1065" i="3"/>
  <c r="AL1066" i="3"/>
  <c r="AL1067" i="3"/>
  <c r="AL1068" i="3"/>
  <c r="AL1069" i="3"/>
  <c r="AL1070" i="3"/>
  <c r="AL1071" i="3"/>
  <c r="AK1071" i="3" s="1"/>
  <c r="AL1072" i="3"/>
  <c r="AK1072" i="3" s="1"/>
  <c r="AL1073" i="3"/>
  <c r="AL1074" i="3"/>
  <c r="AL1075" i="3"/>
  <c r="AL1076" i="3"/>
  <c r="AL1077" i="3"/>
  <c r="AL1078" i="3"/>
  <c r="AL1079" i="3"/>
  <c r="AL1080" i="3"/>
  <c r="AL1081" i="3"/>
  <c r="AL1082" i="3"/>
  <c r="AL1083" i="3"/>
  <c r="AL1084" i="3"/>
  <c r="AL1085" i="3"/>
  <c r="AL1086" i="3"/>
  <c r="AL1087" i="3"/>
  <c r="AL1088" i="3"/>
  <c r="AL1089" i="3"/>
  <c r="AM1089" i="3" s="1"/>
  <c r="AL1090" i="3"/>
  <c r="AL1091" i="3"/>
  <c r="AL1092" i="3"/>
  <c r="AL1093" i="3"/>
  <c r="AL1094" i="3"/>
  <c r="AL1095" i="3"/>
  <c r="AL1096" i="3"/>
  <c r="AL1097" i="3"/>
  <c r="AK1097" i="3" s="1"/>
  <c r="AL1098" i="3"/>
  <c r="AK1098" i="3" s="1"/>
  <c r="AL1099" i="3"/>
  <c r="AL1100" i="3"/>
  <c r="AL1101" i="3"/>
  <c r="AL1102" i="3"/>
  <c r="AL1103" i="3"/>
  <c r="AL1104" i="3"/>
  <c r="AL1105" i="3"/>
  <c r="AL1106" i="3"/>
  <c r="AL1107" i="3"/>
  <c r="AL1108" i="3"/>
  <c r="AL1109" i="3"/>
  <c r="AL1110" i="3"/>
  <c r="AL1111" i="3"/>
  <c r="AL1112" i="3"/>
  <c r="AL1113" i="3"/>
  <c r="AL1114" i="3"/>
  <c r="AL1115" i="3"/>
  <c r="AL1116" i="3"/>
  <c r="AL1117" i="3"/>
  <c r="AL1118" i="3"/>
  <c r="AL1119" i="3"/>
  <c r="AL1120" i="3"/>
  <c r="AL1121" i="3"/>
  <c r="AL1122" i="3"/>
  <c r="AL1123" i="3"/>
  <c r="AL1124" i="3"/>
  <c r="AL1125" i="3"/>
  <c r="AK1125" i="3" s="1"/>
  <c r="AL1126" i="3"/>
  <c r="AK1126" i="3" s="1"/>
  <c r="AL1127" i="3"/>
  <c r="AL1128" i="3"/>
  <c r="AL1129" i="3"/>
  <c r="AL1130" i="3"/>
  <c r="AL1131" i="3"/>
  <c r="AL1132" i="3"/>
  <c r="AL1133" i="3"/>
  <c r="AL1134" i="3"/>
  <c r="AL1135" i="3"/>
  <c r="AL1136" i="3"/>
  <c r="AL1137" i="3"/>
  <c r="AL1138" i="3"/>
  <c r="AL1139" i="3"/>
  <c r="AL1140" i="3"/>
  <c r="AL1141" i="3"/>
  <c r="AL1142" i="3"/>
  <c r="AL1143" i="3"/>
  <c r="AL1144" i="3"/>
  <c r="AL1145" i="3"/>
  <c r="AL1146" i="3"/>
  <c r="AL1147" i="3"/>
  <c r="AL1148" i="3"/>
  <c r="AL1149" i="3"/>
  <c r="AL1150" i="3"/>
  <c r="AL1151" i="3"/>
  <c r="AK1151" i="3" s="1"/>
  <c r="AL1152" i="3"/>
  <c r="AK1152" i="3" s="1"/>
  <c r="AL1153" i="3"/>
  <c r="AL1154" i="3"/>
  <c r="AL1155" i="3"/>
  <c r="AL1156" i="3"/>
  <c r="AL1157" i="3"/>
  <c r="AL1158" i="3"/>
  <c r="AL1159" i="3"/>
  <c r="AL1160" i="3"/>
  <c r="AL1161" i="3"/>
  <c r="AL1162" i="3"/>
  <c r="AL1163" i="3"/>
  <c r="AL1164" i="3"/>
  <c r="AL1165" i="3"/>
  <c r="AL1166" i="3"/>
  <c r="AL1167" i="3"/>
  <c r="AL1168" i="3"/>
  <c r="AL1169" i="3"/>
  <c r="AL1170" i="3"/>
  <c r="AL1171" i="3"/>
  <c r="AL1172" i="3"/>
  <c r="AL1173" i="3"/>
  <c r="AL1174" i="3"/>
  <c r="AL1175" i="3"/>
  <c r="AL1176" i="3"/>
  <c r="AL1177" i="3"/>
  <c r="AL1178" i="3"/>
  <c r="AL1179" i="3"/>
  <c r="AL1180" i="3"/>
  <c r="AK1180" i="3" s="1"/>
  <c r="AL1181" i="3"/>
  <c r="AK1181" i="3" s="1"/>
  <c r="AL1182" i="3"/>
  <c r="AL1183" i="3"/>
  <c r="AL1184" i="3"/>
  <c r="AL1185" i="3"/>
  <c r="AL1186" i="3"/>
  <c r="AL1187" i="3"/>
  <c r="AL1188" i="3"/>
  <c r="AL1189" i="3"/>
  <c r="AL1190" i="3"/>
  <c r="AL1191" i="3"/>
  <c r="AL1192" i="3"/>
  <c r="AL1193" i="3"/>
  <c r="AL1194" i="3"/>
  <c r="AL1195" i="3"/>
  <c r="AL1196" i="3"/>
  <c r="AL1197" i="3"/>
  <c r="AL1198" i="3"/>
  <c r="AL1199" i="3"/>
  <c r="AL1200" i="3"/>
  <c r="AL1201" i="3"/>
  <c r="AL1202" i="3"/>
  <c r="AL1203" i="3"/>
  <c r="AL1204" i="3"/>
  <c r="AL1205" i="3"/>
  <c r="AL1206" i="3"/>
  <c r="AK1206" i="3" s="1"/>
  <c r="AL1207" i="3"/>
  <c r="AK1207" i="3" s="1"/>
  <c r="AL1208" i="3"/>
  <c r="AL1209" i="3"/>
  <c r="AL1210" i="3"/>
  <c r="AL1211" i="3"/>
  <c r="AL1212" i="3"/>
  <c r="AL1213" i="3"/>
  <c r="AL1214" i="3"/>
  <c r="AL1215" i="3"/>
  <c r="AL1216" i="3"/>
  <c r="AL1217" i="3"/>
  <c r="AL1218" i="3"/>
  <c r="AL1219" i="3"/>
  <c r="AL1220" i="3"/>
  <c r="AL1221" i="3"/>
  <c r="AL1222" i="3"/>
  <c r="AL1223" i="3"/>
  <c r="AL1224" i="3"/>
  <c r="AL1225" i="3"/>
  <c r="AL1226" i="3"/>
  <c r="AL1227" i="3"/>
  <c r="AL1228" i="3"/>
  <c r="AL1229" i="3"/>
  <c r="AL1230" i="3"/>
  <c r="AL1231" i="3"/>
  <c r="AL1232" i="3"/>
  <c r="AL1233" i="3"/>
  <c r="AL1234" i="3"/>
  <c r="AK1234" i="3" s="1"/>
  <c r="AL1235" i="3"/>
  <c r="AK1235" i="3" s="1"/>
  <c r="AL1236" i="3"/>
  <c r="AL1237" i="3"/>
  <c r="AL1238" i="3"/>
  <c r="AL1239" i="3"/>
  <c r="AL1240" i="3"/>
  <c r="AL1241" i="3"/>
  <c r="AL1242" i="3"/>
  <c r="AL1243" i="3"/>
  <c r="AL1244" i="3"/>
  <c r="AL1245" i="3"/>
  <c r="AL1246" i="3"/>
  <c r="AL1247" i="3"/>
  <c r="AL1248" i="3"/>
  <c r="AL1249" i="3"/>
  <c r="AL1250" i="3"/>
  <c r="AL1251" i="3"/>
  <c r="AL1252" i="3"/>
  <c r="AL1253" i="3"/>
  <c r="AL1254" i="3"/>
  <c r="AL1255" i="3"/>
  <c r="AL1256" i="3"/>
  <c r="AL1257" i="3"/>
  <c r="AL1258" i="3"/>
  <c r="AL1259" i="3"/>
  <c r="AL1260" i="3"/>
  <c r="AK1260" i="3" s="1"/>
  <c r="AL1261" i="3"/>
  <c r="AK1261" i="3" s="1"/>
  <c r="AL1262" i="3"/>
  <c r="AL1263" i="3"/>
  <c r="AL1264" i="3"/>
  <c r="AL1265" i="3"/>
  <c r="AL1266" i="3"/>
  <c r="AL1267" i="3"/>
  <c r="AL1268" i="3"/>
  <c r="AL1269" i="3"/>
  <c r="AL1270" i="3"/>
  <c r="AL1271" i="3"/>
  <c r="AL1272" i="3"/>
  <c r="AL1273" i="3"/>
  <c r="AL1274" i="3"/>
  <c r="AL1275" i="3"/>
  <c r="AL1276" i="3"/>
  <c r="AL1277" i="3"/>
  <c r="AL1278" i="3"/>
  <c r="AL1279" i="3"/>
  <c r="AL1280" i="3"/>
  <c r="AL1281" i="3"/>
  <c r="AL1282" i="3"/>
  <c r="AL1283" i="3"/>
  <c r="AL1284" i="3"/>
  <c r="AL1285" i="3"/>
  <c r="AL1286" i="3"/>
  <c r="AL1287" i="3"/>
  <c r="AL1288" i="3"/>
  <c r="AK1288" i="3" s="1"/>
  <c r="AL1289" i="3"/>
  <c r="AK1289" i="3" s="1"/>
  <c r="AL1290" i="3"/>
  <c r="AL1291" i="3"/>
  <c r="AL1292" i="3"/>
  <c r="AL1293" i="3"/>
  <c r="AL1294" i="3"/>
  <c r="AL1295" i="3"/>
  <c r="AL1296" i="3"/>
  <c r="AL1297" i="3"/>
  <c r="AL1298" i="3"/>
  <c r="AL1299" i="3"/>
  <c r="AL1300" i="3"/>
  <c r="AL1301" i="3"/>
  <c r="AL1302" i="3"/>
  <c r="AL1303" i="3"/>
  <c r="AL1304" i="3"/>
  <c r="AL1305" i="3"/>
  <c r="AL1306" i="3"/>
  <c r="AL1307" i="3"/>
  <c r="AL1308" i="3"/>
  <c r="AL1309" i="3"/>
  <c r="AL1310" i="3"/>
  <c r="AL1311" i="3"/>
  <c r="AL1312" i="3"/>
  <c r="AL1313" i="3"/>
  <c r="AL1314" i="3"/>
  <c r="AL1315" i="3"/>
  <c r="AL1316" i="3"/>
  <c r="AL1317" i="3"/>
  <c r="AL1318" i="3"/>
  <c r="AL1319" i="3"/>
  <c r="AL1320" i="3"/>
  <c r="AL1321" i="3"/>
  <c r="AL1322" i="3"/>
  <c r="AL1323" i="3"/>
  <c r="AL1324" i="3"/>
  <c r="AK1324" i="3" s="1"/>
  <c r="AL1325" i="3"/>
  <c r="AK1325" i="3" s="1"/>
  <c r="AL1326" i="3"/>
  <c r="AL1327" i="3"/>
  <c r="AL1328" i="3"/>
  <c r="AL1329" i="3"/>
  <c r="AL1330" i="3"/>
  <c r="AL1331" i="3"/>
  <c r="AL1332" i="3"/>
  <c r="AL1333" i="3"/>
  <c r="AL1334" i="3"/>
  <c r="AL1335" i="3"/>
  <c r="AL1336" i="3"/>
  <c r="AL1337" i="3"/>
  <c r="AL1338" i="3"/>
  <c r="AL1339" i="3"/>
  <c r="AL1340" i="3"/>
  <c r="AL1341" i="3"/>
  <c r="AL1342" i="3"/>
  <c r="AL1343" i="3"/>
  <c r="AL1344" i="3"/>
  <c r="AL1345" i="3"/>
  <c r="AL1346" i="3"/>
  <c r="AL1347" i="3"/>
  <c r="AL1348" i="3"/>
  <c r="AL1349" i="3"/>
  <c r="AL1350" i="3"/>
  <c r="AL1351" i="3"/>
  <c r="AL1352" i="3"/>
  <c r="AL1353" i="3"/>
  <c r="AL1354" i="3"/>
  <c r="AL1355" i="3"/>
  <c r="AL1356" i="3"/>
  <c r="AL1357" i="3"/>
  <c r="AL1358" i="3"/>
  <c r="AL1359" i="3"/>
  <c r="AL1360" i="3"/>
  <c r="AL1361" i="3"/>
  <c r="AL1362" i="3"/>
  <c r="AL1363" i="3"/>
  <c r="AL1364" i="3"/>
  <c r="AL1365" i="3"/>
  <c r="AL1366" i="3"/>
  <c r="AL1367" i="3"/>
  <c r="AL1368" i="3"/>
  <c r="AL1369" i="3"/>
  <c r="AL1370" i="3"/>
  <c r="AL1371" i="3"/>
  <c r="AL1372" i="3"/>
  <c r="AK1372" i="3" s="1"/>
  <c r="AL1373" i="3"/>
  <c r="AK1373" i="3" s="1"/>
  <c r="AL1374" i="3"/>
  <c r="AL1375" i="3"/>
  <c r="AL1376" i="3"/>
  <c r="AL1377" i="3"/>
  <c r="AL1378" i="3"/>
  <c r="AL1379" i="3"/>
  <c r="AL1380" i="3"/>
  <c r="AL1381" i="3"/>
  <c r="AL1382" i="3"/>
  <c r="AL1383" i="3"/>
  <c r="AL1384" i="3"/>
  <c r="AL1385" i="3"/>
  <c r="AL1386" i="3"/>
  <c r="AL1387" i="3"/>
  <c r="AL1388" i="3"/>
  <c r="AL1389" i="3"/>
  <c r="AL1390" i="3"/>
  <c r="AL1391" i="3"/>
  <c r="AL1392" i="3"/>
  <c r="AL1393" i="3"/>
  <c r="AL1394" i="3"/>
  <c r="AL1395" i="3"/>
  <c r="AL1396" i="3"/>
  <c r="AL1397" i="3"/>
  <c r="AL1398" i="3"/>
  <c r="AL1399" i="3"/>
  <c r="AL1400" i="3"/>
  <c r="AL1401" i="3"/>
  <c r="AL1402" i="3"/>
  <c r="AL1403" i="3"/>
  <c r="AL1404" i="3"/>
  <c r="AL1405" i="3"/>
  <c r="AL1406" i="3"/>
  <c r="AL1407" i="3"/>
  <c r="AL1408" i="3"/>
  <c r="AL1409" i="3"/>
  <c r="AL1410" i="3"/>
  <c r="AL1411" i="3"/>
  <c r="AL1412" i="3"/>
  <c r="AL1413" i="3"/>
  <c r="AL1414" i="3"/>
  <c r="AL1415" i="3"/>
  <c r="AL1416" i="3"/>
  <c r="AL1417" i="3"/>
  <c r="AL1418" i="3"/>
  <c r="AL1419" i="3"/>
  <c r="AL1420" i="3"/>
  <c r="AK1420" i="3" s="1"/>
  <c r="AL1421" i="3"/>
  <c r="AK1421" i="3" s="1"/>
  <c r="AL1422" i="3"/>
  <c r="AL1423" i="3"/>
  <c r="AL1424" i="3"/>
  <c r="AL1425" i="3"/>
  <c r="AL1426" i="3"/>
  <c r="AL1427" i="3"/>
  <c r="AL1428" i="3"/>
  <c r="AL1429" i="3"/>
  <c r="AL1430" i="3"/>
  <c r="AL1431" i="3"/>
  <c r="AL1432" i="3"/>
  <c r="AL1433" i="3"/>
  <c r="AL1434" i="3"/>
  <c r="AL1435" i="3"/>
  <c r="AL1436" i="3"/>
  <c r="AL1437" i="3"/>
  <c r="AL1438" i="3"/>
  <c r="AL1439" i="3"/>
  <c r="AL1440" i="3"/>
  <c r="AL1441" i="3"/>
  <c r="AL1442" i="3"/>
  <c r="AL1443" i="3"/>
  <c r="AL1444" i="3"/>
  <c r="AL1445" i="3"/>
  <c r="AL1446" i="3"/>
  <c r="AL2" i="3"/>
  <c r="AK3" i="3"/>
  <c r="AK4" i="3"/>
  <c r="AK5" i="3"/>
  <c r="AK6" i="3"/>
  <c r="AK7" i="3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5" i="3"/>
  <c r="AK26" i="3"/>
  <c r="AK29" i="3"/>
  <c r="AK30" i="3"/>
  <c r="AK31" i="3"/>
  <c r="AK32" i="3"/>
  <c r="AK34" i="3"/>
  <c r="AK35" i="3"/>
  <c r="AK48" i="3"/>
  <c r="AK49" i="3"/>
  <c r="AK50" i="3"/>
  <c r="AK51" i="3"/>
  <c r="AK52" i="3"/>
  <c r="AK53" i="3"/>
  <c r="AK54" i="3"/>
  <c r="AK55" i="3"/>
  <c r="AK56" i="3"/>
  <c r="AK57" i="3"/>
  <c r="AK58" i="3"/>
  <c r="AK59" i="3"/>
  <c r="AK60" i="3"/>
  <c r="AK61" i="3"/>
  <c r="AK62" i="3"/>
  <c r="AK63" i="3"/>
  <c r="AK64" i="3"/>
  <c r="AK65" i="3"/>
  <c r="AK67" i="3"/>
  <c r="AK68" i="3"/>
  <c r="AK69" i="3"/>
  <c r="AK70" i="3"/>
  <c r="AK90" i="3"/>
  <c r="AK91" i="3"/>
  <c r="AK128" i="3"/>
  <c r="AK129" i="3"/>
  <c r="AK130" i="3"/>
  <c r="AK131" i="3"/>
  <c r="AK133" i="3"/>
  <c r="AK134" i="3"/>
  <c r="AK135" i="3"/>
  <c r="AK136" i="3"/>
  <c r="AK143" i="3"/>
  <c r="AK144" i="3"/>
  <c r="AK145" i="3"/>
  <c r="AK146" i="3"/>
  <c r="AK153" i="3"/>
  <c r="AK154" i="3"/>
  <c r="AK155" i="3"/>
  <c r="AK156" i="3"/>
  <c r="AK188" i="3"/>
  <c r="AK189" i="3"/>
  <c r="AK194" i="3"/>
  <c r="AK195" i="3"/>
  <c r="AK204" i="3"/>
  <c r="AK205" i="3"/>
  <c r="AK206" i="3"/>
  <c r="AK207" i="3"/>
  <c r="AK214" i="3"/>
  <c r="AK215" i="3"/>
  <c r="AK216" i="3"/>
  <c r="AK217" i="3"/>
  <c r="AK218" i="3"/>
  <c r="AK219" i="3"/>
  <c r="AK220" i="3"/>
  <c r="AK221" i="3"/>
  <c r="AK222" i="3"/>
  <c r="AK223" i="3"/>
  <c r="AK224" i="3"/>
  <c r="AK225" i="3"/>
  <c r="AK226" i="3"/>
  <c r="AK227" i="3"/>
  <c r="AK228" i="3"/>
  <c r="AK229" i="3"/>
  <c r="AK282" i="3"/>
  <c r="AK283" i="3"/>
  <c r="AK295" i="3"/>
  <c r="AK296" i="3"/>
  <c r="AK297" i="3"/>
  <c r="AK298" i="3"/>
  <c r="AK299" i="3"/>
  <c r="AK300" i="3"/>
  <c r="AK301" i="3"/>
  <c r="AK302" i="3"/>
  <c r="AK303" i="3"/>
  <c r="AK304" i="3"/>
  <c r="AK305" i="3"/>
  <c r="AK306" i="3"/>
  <c r="AK307" i="3"/>
  <c r="AK308" i="3"/>
  <c r="AK309" i="3"/>
  <c r="AK310" i="3"/>
  <c r="AK311" i="3"/>
  <c r="AK312" i="3"/>
  <c r="AK313" i="3"/>
  <c r="AK314" i="3"/>
  <c r="AK315" i="3"/>
  <c r="AK316" i="3"/>
  <c r="AK317" i="3"/>
  <c r="AK318" i="3"/>
  <c r="AK319" i="3"/>
  <c r="AK320" i="3"/>
  <c r="AK321" i="3"/>
  <c r="AK322" i="3"/>
  <c r="AK323" i="3"/>
  <c r="AK324" i="3"/>
  <c r="AK325" i="3"/>
  <c r="AK326" i="3"/>
  <c r="AK327" i="3"/>
  <c r="AK328" i="3"/>
  <c r="AK329" i="3"/>
  <c r="AK330" i="3"/>
  <c r="AK331" i="3"/>
  <c r="AK332" i="3"/>
  <c r="AK333" i="3"/>
  <c r="AK334" i="3"/>
  <c r="AK343" i="3"/>
  <c r="AK344" i="3"/>
  <c r="AK345" i="3"/>
  <c r="AK346" i="3"/>
  <c r="AK347" i="3"/>
  <c r="AK348" i="3"/>
  <c r="AK355" i="3"/>
  <c r="AK356" i="3"/>
  <c r="AK595" i="3"/>
  <c r="AK596" i="3"/>
  <c r="AK600" i="3"/>
  <c r="AK601" i="3"/>
  <c r="AK608" i="3"/>
  <c r="AK609" i="3"/>
  <c r="AK623" i="3"/>
  <c r="AK624" i="3"/>
  <c r="AK631" i="3"/>
  <c r="AK632" i="3"/>
  <c r="AK651" i="3"/>
  <c r="AK652" i="3"/>
  <c r="AK665" i="3"/>
  <c r="AK753" i="3"/>
  <c r="AK754" i="3"/>
  <c r="AK771" i="3"/>
  <c r="AK778" i="3"/>
  <c r="AK779" i="3"/>
  <c r="AK780" i="3"/>
  <c r="AK781" i="3"/>
  <c r="AK782" i="3"/>
  <c r="AK783" i="3"/>
  <c r="AK784" i="3"/>
  <c r="AK785" i="3"/>
  <c r="AK792" i="3"/>
  <c r="AK793" i="3"/>
  <c r="AK794" i="3"/>
  <c r="AK795" i="3"/>
  <c r="AK796" i="3"/>
  <c r="AK797" i="3"/>
  <c r="AK798" i="3"/>
  <c r="AK803" i="3"/>
  <c r="AK804" i="3"/>
  <c r="AK857" i="3"/>
  <c r="AK858" i="3"/>
  <c r="AK859" i="3"/>
  <c r="AK860" i="3"/>
  <c r="AK861" i="3"/>
  <c r="AK862" i="3"/>
  <c r="AK894" i="3"/>
  <c r="AK895" i="3"/>
  <c r="AK896" i="3"/>
  <c r="AK897" i="3"/>
  <c r="AK898" i="3"/>
  <c r="AK899" i="3"/>
  <c r="AK900" i="3"/>
  <c r="AK901" i="3"/>
  <c r="AK1175" i="3"/>
  <c r="AK1445" i="3"/>
  <c r="AK1446" i="3"/>
  <c r="AK2" i="3"/>
  <c r="AK78" i="14"/>
  <c r="AL78" i="14" s="1"/>
  <c r="AO78" i="14" s="1"/>
  <c r="AQ59" i="14"/>
  <c r="AQ77" i="14"/>
  <c r="AQ83" i="14"/>
  <c r="AQ96" i="14"/>
  <c r="AQ101" i="14"/>
  <c r="AQ114" i="14"/>
  <c r="AQ119" i="14"/>
  <c r="AQ132" i="14"/>
  <c r="AQ137" i="14"/>
  <c r="AQ150" i="14"/>
  <c r="AQ155" i="14"/>
  <c r="AQ168" i="14"/>
  <c r="AQ173" i="14"/>
  <c r="AQ186" i="14"/>
  <c r="AQ191" i="14"/>
  <c r="AQ204" i="14"/>
  <c r="AQ209" i="14"/>
  <c r="AQ222" i="14"/>
  <c r="AQ227" i="14"/>
  <c r="AQ240" i="14"/>
  <c r="AQ245" i="14"/>
  <c r="AQ258" i="14"/>
  <c r="AQ263" i="14"/>
  <c r="AQ276" i="14"/>
  <c r="AQ281" i="14"/>
  <c r="AQ294" i="14"/>
  <c r="AQ299" i="14"/>
  <c r="AQ312" i="14"/>
  <c r="AQ317" i="14"/>
  <c r="AQ330" i="14"/>
  <c r="AQ335" i="14"/>
  <c r="AQ348" i="14"/>
  <c r="AQ353" i="14"/>
  <c r="AQ366" i="14"/>
  <c r="AQ371" i="14"/>
  <c r="AQ384" i="14"/>
  <c r="AQ389" i="14"/>
  <c r="AQ402" i="14"/>
  <c r="AQ407" i="14"/>
  <c r="AQ420" i="14"/>
  <c r="AQ425" i="14"/>
  <c r="AQ438" i="14"/>
  <c r="AQ443" i="14"/>
  <c r="AQ455" i="14"/>
  <c r="AQ456" i="14"/>
  <c r="AQ473" i="14"/>
  <c r="AQ474" i="14"/>
  <c r="AQ491" i="14"/>
  <c r="AQ492" i="14"/>
  <c r="AN13" i="14"/>
  <c r="AQ13" i="14" s="1"/>
  <c r="AN18" i="14"/>
  <c r="AQ18" i="14" s="1"/>
  <c r="AN72" i="14"/>
  <c r="AQ72" i="14" s="1"/>
  <c r="AN85" i="14"/>
  <c r="AQ85" i="14" s="1"/>
  <c r="AN139" i="14"/>
  <c r="AQ139" i="14" s="1"/>
  <c r="AN162" i="14"/>
  <c r="AQ162" i="14" s="1"/>
  <c r="AN211" i="14"/>
  <c r="AQ211" i="14" s="1"/>
  <c r="AN216" i="14"/>
  <c r="AQ216" i="14" s="1"/>
  <c r="AN283" i="14"/>
  <c r="AQ283" i="14" s="1"/>
  <c r="AN288" i="14"/>
  <c r="AQ288" i="14" s="1"/>
  <c r="AN342" i="14"/>
  <c r="AQ342" i="14" s="1"/>
  <c r="AN355" i="14"/>
  <c r="AQ355" i="14" s="1"/>
  <c r="AN409" i="14"/>
  <c r="AQ409" i="14" s="1"/>
  <c r="AN414" i="14"/>
  <c r="AQ414" i="14" s="1"/>
  <c r="AN486" i="14"/>
  <c r="AQ486" i="14" s="1"/>
  <c r="AN517" i="14"/>
  <c r="AQ517" i="14" s="1"/>
  <c r="AN522" i="14"/>
  <c r="AQ522" i="14" s="1"/>
  <c r="AN535" i="14"/>
  <c r="AQ535" i="14" s="1"/>
  <c r="AN540" i="14"/>
  <c r="AQ540" i="14" s="1"/>
  <c r="AN553" i="14"/>
  <c r="AQ553" i="14" s="1"/>
  <c r="AN557" i="14"/>
  <c r="AQ557" i="14" s="1"/>
  <c r="AN566" i="14"/>
  <c r="AQ566" i="14" s="1"/>
  <c r="AN571" i="14"/>
  <c r="AQ571" i="14" s="1"/>
  <c r="AN581" i="14"/>
  <c r="AQ581" i="14" s="1"/>
  <c r="AN599" i="14"/>
  <c r="AQ599" i="14" s="1"/>
  <c r="AM103" i="14"/>
  <c r="AN103" i="14" s="1"/>
  <c r="AQ103" i="14" s="1"/>
  <c r="AP3" i="14"/>
  <c r="AP4" i="14"/>
  <c r="AP5" i="14"/>
  <c r="AP6" i="14"/>
  <c r="AP7" i="14"/>
  <c r="AP8" i="14"/>
  <c r="AP9" i="14"/>
  <c r="AP10" i="14"/>
  <c r="AP11" i="14"/>
  <c r="AP12" i="14"/>
  <c r="AP13" i="14"/>
  <c r="AP14" i="14"/>
  <c r="AP15" i="14"/>
  <c r="AP16" i="14"/>
  <c r="AP17" i="14"/>
  <c r="AP18" i="14"/>
  <c r="AP19" i="14"/>
  <c r="AP20" i="14"/>
  <c r="AP21" i="14"/>
  <c r="AP22" i="14"/>
  <c r="AP23" i="14"/>
  <c r="AP24" i="14"/>
  <c r="AP25" i="14"/>
  <c r="AP26" i="14"/>
  <c r="AP27" i="14"/>
  <c r="AP28" i="14"/>
  <c r="AP29" i="14"/>
  <c r="AP30" i="14"/>
  <c r="AP31" i="14"/>
  <c r="AP32" i="14"/>
  <c r="AP33" i="14"/>
  <c r="AP34" i="14"/>
  <c r="AP35" i="14"/>
  <c r="AP36" i="14"/>
  <c r="AP37" i="14"/>
  <c r="AP38" i="14"/>
  <c r="AP39" i="14"/>
  <c r="AP40" i="14"/>
  <c r="AP41" i="14"/>
  <c r="AP42" i="14"/>
  <c r="AP43" i="14"/>
  <c r="AP44" i="14"/>
  <c r="AP45" i="14"/>
  <c r="AP46" i="14"/>
  <c r="AP47" i="14"/>
  <c r="AP48" i="14"/>
  <c r="AP49" i="14"/>
  <c r="AP50" i="14"/>
  <c r="AP51" i="14"/>
  <c r="AP52" i="14"/>
  <c r="AP53" i="14"/>
  <c r="AP54" i="14"/>
  <c r="AP55" i="14"/>
  <c r="AP56" i="14"/>
  <c r="AP57" i="14"/>
  <c r="AP58" i="14"/>
  <c r="AP59" i="14"/>
  <c r="AP60" i="14"/>
  <c r="AP61" i="14"/>
  <c r="AP62" i="14"/>
  <c r="AP63" i="14"/>
  <c r="AP64" i="14"/>
  <c r="AP65" i="14"/>
  <c r="AP66" i="14"/>
  <c r="AP67" i="14"/>
  <c r="AP68" i="14"/>
  <c r="AP69" i="14"/>
  <c r="AP70" i="14"/>
  <c r="AP71" i="14"/>
  <c r="AP72" i="14"/>
  <c r="AP73" i="14"/>
  <c r="AP74" i="14"/>
  <c r="AP75" i="14"/>
  <c r="AP76" i="14"/>
  <c r="AP77" i="14"/>
  <c r="AP78" i="14"/>
  <c r="AP79" i="14"/>
  <c r="AP80" i="14"/>
  <c r="AP81" i="14"/>
  <c r="AP82" i="14"/>
  <c r="AP83" i="14"/>
  <c r="AP84" i="14"/>
  <c r="AP85" i="14"/>
  <c r="AP86" i="14"/>
  <c r="AP87" i="14"/>
  <c r="AP88" i="14"/>
  <c r="AP89" i="14"/>
  <c r="AP90" i="14"/>
  <c r="AP91" i="14"/>
  <c r="AP92" i="14"/>
  <c r="AP93" i="14"/>
  <c r="AP94" i="14"/>
  <c r="AP95" i="14"/>
  <c r="AP96" i="14"/>
  <c r="AP97" i="14"/>
  <c r="AP98" i="14"/>
  <c r="AP99" i="14"/>
  <c r="AP100" i="14"/>
  <c r="AP101" i="14"/>
  <c r="AP102" i="14"/>
  <c r="AP103" i="14"/>
  <c r="AP104" i="14"/>
  <c r="AP105" i="14"/>
  <c r="AP106" i="14"/>
  <c r="AP107" i="14"/>
  <c r="AP108" i="14"/>
  <c r="AP109" i="14"/>
  <c r="AP110" i="14"/>
  <c r="AP111" i="14"/>
  <c r="AP112" i="14"/>
  <c r="AP113" i="14"/>
  <c r="AP114" i="14"/>
  <c r="AP115" i="14"/>
  <c r="AP116" i="14"/>
  <c r="AP117" i="14"/>
  <c r="AP118" i="14"/>
  <c r="AP119" i="14"/>
  <c r="AP120" i="14"/>
  <c r="AP121" i="14"/>
  <c r="AP122" i="14"/>
  <c r="AP123" i="14"/>
  <c r="AP124" i="14"/>
  <c r="AP125" i="14"/>
  <c r="AP126" i="14"/>
  <c r="AP127" i="14"/>
  <c r="AP128" i="14"/>
  <c r="AP129" i="14"/>
  <c r="AP130" i="14"/>
  <c r="AP131" i="14"/>
  <c r="AP132" i="14"/>
  <c r="AP133" i="14"/>
  <c r="AP134" i="14"/>
  <c r="AP135" i="14"/>
  <c r="AP136" i="14"/>
  <c r="AP137" i="14"/>
  <c r="AP138" i="14"/>
  <c r="AP139" i="14"/>
  <c r="AP140" i="14"/>
  <c r="AP141" i="14"/>
  <c r="AP142" i="14"/>
  <c r="AP143" i="14"/>
  <c r="AP144" i="14"/>
  <c r="AP145" i="14"/>
  <c r="AP146" i="14"/>
  <c r="AP147" i="14"/>
  <c r="AP148" i="14"/>
  <c r="AP149" i="14"/>
  <c r="AP150" i="14"/>
  <c r="AP151" i="14"/>
  <c r="AP152" i="14"/>
  <c r="AP153" i="14"/>
  <c r="AP154" i="14"/>
  <c r="AP155" i="14"/>
  <c r="AP156" i="14"/>
  <c r="AP157" i="14"/>
  <c r="AP158" i="14"/>
  <c r="AP159" i="14"/>
  <c r="AP160" i="14"/>
  <c r="AP161" i="14"/>
  <c r="AP162" i="14"/>
  <c r="AP163" i="14"/>
  <c r="AP164" i="14"/>
  <c r="AP165" i="14"/>
  <c r="AP166" i="14"/>
  <c r="AP167" i="14"/>
  <c r="AP168" i="14"/>
  <c r="AP169" i="14"/>
  <c r="AP170" i="14"/>
  <c r="AP171" i="14"/>
  <c r="AP172" i="14"/>
  <c r="AP173" i="14"/>
  <c r="AP174" i="14"/>
  <c r="AP175" i="14"/>
  <c r="AP176" i="14"/>
  <c r="AP177" i="14"/>
  <c r="AP178" i="14"/>
  <c r="AP179" i="14"/>
  <c r="AP180" i="14"/>
  <c r="AP181" i="14"/>
  <c r="AP182" i="14"/>
  <c r="AP183" i="14"/>
  <c r="AP184" i="14"/>
  <c r="AP185" i="14"/>
  <c r="AP186" i="14"/>
  <c r="AP187" i="14"/>
  <c r="AP188" i="14"/>
  <c r="AP189" i="14"/>
  <c r="AP190" i="14"/>
  <c r="AP191" i="14"/>
  <c r="AP192" i="14"/>
  <c r="AP193" i="14"/>
  <c r="AP194" i="14"/>
  <c r="AP195" i="14"/>
  <c r="AP196" i="14"/>
  <c r="AP197" i="14"/>
  <c r="AP198" i="14"/>
  <c r="AP199" i="14"/>
  <c r="AP200" i="14"/>
  <c r="AP201" i="14"/>
  <c r="AP202" i="14"/>
  <c r="AP203" i="14"/>
  <c r="AP204" i="14"/>
  <c r="AP205" i="14"/>
  <c r="AP206" i="14"/>
  <c r="AP207" i="14"/>
  <c r="AP208" i="14"/>
  <c r="AP209" i="14"/>
  <c r="AP210" i="14"/>
  <c r="AP211" i="14"/>
  <c r="AP212" i="14"/>
  <c r="AP213" i="14"/>
  <c r="AP214" i="14"/>
  <c r="AP215" i="14"/>
  <c r="AP216" i="14"/>
  <c r="AP217" i="14"/>
  <c r="AP218" i="14"/>
  <c r="AP219" i="14"/>
  <c r="AP220" i="14"/>
  <c r="AP221" i="14"/>
  <c r="AP222" i="14"/>
  <c r="AP223" i="14"/>
  <c r="AP224" i="14"/>
  <c r="AP225" i="14"/>
  <c r="AP226" i="14"/>
  <c r="AP227" i="14"/>
  <c r="AP228" i="14"/>
  <c r="AP229" i="14"/>
  <c r="AP230" i="14"/>
  <c r="AP231" i="14"/>
  <c r="AP232" i="14"/>
  <c r="AP233" i="14"/>
  <c r="AP234" i="14"/>
  <c r="AP235" i="14"/>
  <c r="AP236" i="14"/>
  <c r="AP237" i="14"/>
  <c r="AP238" i="14"/>
  <c r="AP239" i="14"/>
  <c r="AP240" i="14"/>
  <c r="AP241" i="14"/>
  <c r="AP242" i="14"/>
  <c r="AP243" i="14"/>
  <c r="AP244" i="14"/>
  <c r="AP245" i="14"/>
  <c r="AP246" i="14"/>
  <c r="AP247" i="14"/>
  <c r="AP248" i="14"/>
  <c r="AP249" i="14"/>
  <c r="AP250" i="14"/>
  <c r="AP251" i="14"/>
  <c r="AP252" i="14"/>
  <c r="AP253" i="14"/>
  <c r="AP254" i="14"/>
  <c r="AP255" i="14"/>
  <c r="AP256" i="14"/>
  <c r="AP257" i="14"/>
  <c r="AP258" i="14"/>
  <c r="AP259" i="14"/>
  <c r="AP260" i="14"/>
  <c r="AP261" i="14"/>
  <c r="AP262" i="14"/>
  <c r="AP263" i="14"/>
  <c r="AP264" i="14"/>
  <c r="AP265" i="14"/>
  <c r="AP266" i="14"/>
  <c r="AP267" i="14"/>
  <c r="AP268" i="14"/>
  <c r="AP269" i="14"/>
  <c r="AP270" i="14"/>
  <c r="AP271" i="14"/>
  <c r="AP272" i="14"/>
  <c r="AP273" i="14"/>
  <c r="AP274" i="14"/>
  <c r="AP275" i="14"/>
  <c r="AP276" i="14"/>
  <c r="AP277" i="14"/>
  <c r="AP278" i="14"/>
  <c r="AP279" i="14"/>
  <c r="AP280" i="14"/>
  <c r="AP281" i="14"/>
  <c r="AP282" i="14"/>
  <c r="AP283" i="14"/>
  <c r="AP284" i="14"/>
  <c r="AP285" i="14"/>
  <c r="AP286" i="14"/>
  <c r="AP287" i="14"/>
  <c r="AP288" i="14"/>
  <c r="AP289" i="14"/>
  <c r="AP290" i="14"/>
  <c r="AP291" i="14"/>
  <c r="AP292" i="14"/>
  <c r="AP293" i="14"/>
  <c r="AP294" i="14"/>
  <c r="AP295" i="14"/>
  <c r="AP296" i="14"/>
  <c r="AP297" i="14"/>
  <c r="AP298" i="14"/>
  <c r="AP299" i="14"/>
  <c r="AP300" i="14"/>
  <c r="AP301" i="14"/>
  <c r="AP302" i="14"/>
  <c r="AP303" i="14"/>
  <c r="AP304" i="14"/>
  <c r="AP305" i="14"/>
  <c r="AP306" i="14"/>
  <c r="AP307" i="14"/>
  <c r="AP308" i="14"/>
  <c r="AP309" i="14"/>
  <c r="AP310" i="14"/>
  <c r="AP311" i="14"/>
  <c r="AP312" i="14"/>
  <c r="AP313" i="14"/>
  <c r="AP314" i="14"/>
  <c r="AP315" i="14"/>
  <c r="AP316" i="14"/>
  <c r="AP317" i="14"/>
  <c r="AP318" i="14"/>
  <c r="AP319" i="14"/>
  <c r="AP320" i="14"/>
  <c r="AP321" i="14"/>
  <c r="AP322" i="14"/>
  <c r="AP323" i="14"/>
  <c r="AP324" i="14"/>
  <c r="AP325" i="14"/>
  <c r="AP326" i="14"/>
  <c r="AP327" i="14"/>
  <c r="AP328" i="14"/>
  <c r="AP329" i="14"/>
  <c r="AP330" i="14"/>
  <c r="AP331" i="14"/>
  <c r="AP332" i="14"/>
  <c r="AP333" i="14"/>
  <c r="AP334" i="14"/>
  <c r="AP335" i="14"/>
  <c r="AP336" i="14"/>
  <c r="AP337" i="14"/>
  <c r="AP338" i="14"/>
  <c r="AP339" i="14"/>
  <c r="AP340" i="14"/>
  <c r="AP341" i="14"/>
  <c r="AP342" i="14"/>
  <c r="AP343" i="14"/>
  <c r="AP344" i="14"/>
  <c r="AP345" i="14"/>
  <c r="AP346" i="14"/>
  <c r="AP347" i="14"/>
  <c r="AP348" i="14"/>
  <c r="AP349" i="14"/>
  <c r="AP350" i="14"/>
  <c r="AP351" i="14"/>
  <c r="AP352" i="14"/>
  <c r="AP353" i="14"/>
  <c r="AP354" i="14"/>
  <c r="AP355" i="14"/>
  <c r="AP356" i="14"/>
  <c r="AP357" i="14"/>
  <c r="AP358" i="14"/>
  <c r="AP359" i="14"/>
  <c r="AP360" i="14"/>
  <c r="AP361" i="14"/>
  <c r="AP362" i="14"/>
  <c r="AP363" i="14"/>
  <c r="AP364" i="14"/>
  <c r="AP365" i="14"/>
  <c r="AP366" i="14"/>
  <c r="AP367" i="14"/>
  <c r="AP368" i="14"/>
  <c r="AP369" i="14"/>
  <c r="AP370" i="14"/>
  <c r="AP371" i="14"/>
  <c r="AP372" i="14"/>
  <c r="AP373" i="14"/>
  <c r="AP374" i="14"/>
  <c r="AP375" i="14"/>
  <c r="AP376" i="14"/>
  <c r="AP377" i="14"/>
  <c r="AP378" i="14"/>
  <c r="AP379" i="14"/>
  <c r="AP380" i="14"/>
  <c r="AP381" i="14"/>
  <c r="AP382" i="14"/>
  <c r="AP383" i="14"/>
  <c r="AP384" i="14"/>
  <c r="AP385" i="14"/>
  <c r="AP386" i="14"/>
  <c r="AP387" i="14"/>
  <c r="AP388" i="14"/>
  <c r="AP389" i="14"/>
  <c r="AP390" i="14"/>
  <c r="AP391" i="14"/>
  <c r="AP392" i="14"/>
  <c r="AP393" i="14"/>
  <c r="AP394" i="14"/>
  <c r="AP395" i="14"/>
  <c r="AP396" i="14"/>
  <c r="AP397" i="14"/>
  <c r="AP398" i="14"/>
  <c r="AP399" i="14"/>
  <c r="AP400" i="14"/>
  <c r="AP401" i="14"/>
  <c r="AP402" i="14"/>
  <c r="AP403" i="14"/>
  <c r="AP404" i="14"/>
  <c r="AP405" i="14"/>
  <c r="AP406" i="14"/>
  <c r="AP407" i="14"/>
  <c r="AP408" i="14"/>
  <c r="AP409" i="14"/>
  <c r="AP410" i="14"/>
  <c r="AP411" i="14"/>
  <c r="AP412" i="14"/>
  <c r="AP413" i="14"/>
  <c r="AP414" i="14"/>
  <c r="AP415" i="14"/>
  <c r="AP416" i="14"/>
  <c r="AP417" i="14"/>
  <c r="AP418" i="14"/>
  <c r="AP419" i="14"/>
  <c r="AP420" i="14"/>
  <c r="AP421" i="14"/>
  <c r="AP422" i="14"/>
  <c r="AP423" i="14"/>
  <c r="AP424" i="14"/>
  <c r="AP425" i="14"/>
  <c r="AP426" i="14"/>
  <c r="AP427" i="14"/>
  <c r="AP428" i="14"/>
  <c r="AP429" i="14"/>
  <c r="AP430" i="14"/>
  <c r="AP431" i="14"/>
  <c r="AP432" i="14"/>
  <c r="AP433" i="14"/>
  <c r="AP434" i="14"/>
  <c r="AP435" i="14"/>
  <c r="AP436" i="14"/>
  <c r="AP437" i="14"/>
  <c r="AP438" i="14"/>
  <c r="AP439" i="14"/>
  <c r="AP440" i="14"/>
  <c r="AP441" i="14"/>
  <c r="AP442" i="14"/>
  <c r="AP443" i="14"/>
  <c r="AP444" i="14"/>
  <c r="AP445" i="14"/>
  <c r="AP446" i="14"/>
  <c r="AP447" i="14"/>
  <c r="AP448" i="14"/>
  <c r="AP449" i="14"/>
  <c r="AP450" i="14"/>
  <c r="AP451" i="14"/>
  <c r="AP452" i="14"/>
  <c r="AP453" i="14"/>
  <c r="AP454" i="14"/>
  <c r="AP455" i="14"/>
  <c r="AP456" i="14"/>
  <c r="AP457" i="14"/>
  <c r="AP458" i="14"/>
  <c r="AP459" i="14"/>
  <c r="AP460" i="14"/>
  <c r="AP461" i="14"/>
  <c r="AP462" i="14"/>
  <c r="AP463" i="14"/>
  <c r="AP464" i="14"/>
  <c r="AP465" i="14"/>
  <c r="AP466" i="14"/>
  <c r="AP467" i="14"/>
  <c r="AP468" i="14"/>
  <c r="AP469" i="14"/>
  <c r="AP470" i="14"/>
  <c r="AP471" i="14"/>
  <c r="AP472" i="14"/>
  <c r="AP473" i="14"/>
  <c r="AP474" i="14"/>
  <c r="AP475" i="14"/>
  <c r="AP476" i="14"/>
  <c r="AP477" i="14"/>
  <c r="AP478" i="14"/>
  <c r="AP479" i="14"/>
  <c r="AP480" i="14"/>
  <c r="AP481" i="14"/>
  <c r="AP482" i="14"/>
  <c r="AP483" i="14"/>
  <c r="AP484" i="14"/>
  <c r="AP485" i="14"/>
  <c r="AP486" i="14"/>
  <c r="AP487" i="14"/>
  <c r="AP488" i="14"/>
  <c r="AP489" i="14"/>
  <c r="AP490" i="14"/>
  <c r="AP491" i="14"/>
  <c r="AP492" i="14"/>
  <c r="AP493" i="14"/>
  <c r="AP494" i="14"/>
  <c r="AP495" i="14"/>
  <c r="AP496" i="14"/>
  <c r="AP497" i="14"/>
  <c r="AP498" i="14"/>
  <c r="AP499" i="14"/>
  <c r="AP500" i="14"/>
  <c r="AP501" i="14"/>
  <c r="AP502" i="14"/>
  <c r="AP503" i="14"/>
  <c r="AP504" i="14"/>
  <c r="AP505" i="14"/>
  <c r="AP506" i="14"/>
  <c r="AP507" i="14"/>
  <c r="AP508" i="14"/>
  <c r="AP509" i="14"/>
  <c r="AP510" i="14"/>
  <c r="AP511" i="14"/>
  <c r="AP512" i="14"/>
  <c r="AP513" i="14"/>
  <c r="AP514" i="14"/>
  <c r="AP515" i="14"/>
  <c r="AP516" i="14"/>
  <c r="AP517" i="14"/>
  <c r="AP518" i="14"/>
  <c r="AP519" i="14"/>
  <c r="AP520" i="14"/>
  <c r="AP521" i="14"/>
  <c r="AP522" i="14"/>
  <c r="AP523" i="14"/>
  <c r="AP524" i="14"/>
  <c r="AP525" i="14"/>
  <c r="AP526" i="14"/>
  <c r="AP527" i="14"/>
  <c r="AP528" i="14"/>
  <c r="AP529" i="14"/>
  <c r="AP530" i="14"/>
  <c r="AP531" i="14"/>
  <c r="AP532" i="14"/>
  <c r="AP533" i="14"/>
  <c r="AP534" i="14"/>
  <c r="AP535" i="14"/>
  <c r="AP536" i="14"/>
  <c r="AP537" i="14"/>
  <c r="AP538" i="14"/>
  <c r="AP539" i="14"/>
  <c r="AP540" i="14"/>
  <c r="AP541" i="14"/>
  <c r="AP542" i="14"/>
  <c r="AP543" i="14"/>
  <c r="AP544" i="14"/>
  <c r="AP545" i="14"/>
  <c r="AP546" i="14"/>
  <c r="AP547" i="14"/>
  <c r="AP548" i="14"/>
  <c r="AP549" i="14"/>
  <c r="AP550" i="14"/>
  <c r="AP551" i="14"/>
  <c r="AP552" i="14"/>
  <c r="AP553" i="14"/>
  <c r="AP554" i="14"/>
  <c r="AP555" i="14"/>
  <c r="AP556" i="14"/>
  <c r="AP557" i="14"/>
  <c r="AP558" i="14"/>
  <c r="AP559" i="14"/>
  <c r="AP560" i="14"/>
  <c r="AP561" i="14"/>
  <c r="AP562" i="14"/>
  <c r="AP563" i="14"/>
  <c r="AP564" i="14"/>
  <c r="AP565" i="14"/>
  <c r="AP566" i="14"/>
  <c r="AP567" i="14"/>
  <c r="AP568" i="14"/>
  <c r="AP569" i="14"/>
  <c r="AP570" i="14"/>
  <c r="AP571" i="14"/>
  <c r="AP572" i="14"/>
  <c r="AP573" i="14"/>
  <c r="AP574" i="14"/>
  <c r="AP575" i="14"/>
  <c r="AP576" i="14"/>
  <c r="AP577" i="14"/>
  <c r="AP578" i="14"/>
  <c r="AP579" i="14"/>
  <c r="AP580" i="14"/>
  <c r="AP581" i="14"/>
  <c r="AP582" i="14"/>
  <c r="AP583" i="14"/>
  <c r="AP584" i="14"/>
  <c r="AP585" i="14"/>
  <c r="AP586" i="14"/>
  <c r="AP587" i="14"/>
  <c r="AP588" i="14"/>
  <c r="AP589" i="14"/>
  <c r="AP590" i="14"/>
  <c r="AP591" i="14"/>
  <c r="AP592" i="14"/>
  <c r="AP593" i="14"/>
  <c r="AP594" i="14"/>
  <c r="AP595" i="14"/>
  <c r="AP596" i="14"/>
  <c r="AP597" i="14"/>
  <c r="AP598" i="14"/>
  <c r="AP599" i="14"/>
  <c r="AP600" i="14"/>
  <c r="AP601" i="14"/>
  <c r="AP2" i="14"/>
  <c r="AL90" i="14"/>
  <c r="AO90" i="14" s="1"/>
  <c r="AL110" i="14"/>
  <c r="AO110" i="14" s="1"/>
  <c r="AL198" i="14"/>
  <c r="AO198" i="14" s="1"/>
  <c r="AL218" i="14"/>
  <c r="AO218" i="14" s="1"/>
  <c r="AL306" i="14"/>
  <c r="AO306" i="14" s="1"/>
  <c r="AL326" i="14"/>
  <c r="AO326" i="14" s="1"/>
  <c r="AK3" i="14"/>
  <c r="AK4" i="14"/>
  <c r="AK5" i="14"/>
  <c r="AK6" i="14"/>
  <c r="AM6" i="14" s="1"/>
  <c r="AN6" i="14" s="1"/>
  <c r="AQ6" i="14" s="1"/>
  <c r="AK7" i="14"/>
  <c r="AM7" i="14" s="1"/>
  <c r="AN7" i="14" s="1"/>
  <c r="AQ7" i="14" s="1"/>
  <c r="AK8" i="14"/>
  <c r="AM8" i="14" s="1"/>
  <c r="AN8" i="14" s="1"/>
  <c r="AQ8" i="14" s="1"/>
  <c r="AK9" i="14"/>
  <c r="AM9" i="14" s="1"/>
  <c r="AN9" i="14" s="1"/>
  <c r="AQ9" i="14" s="1"/>
  <c r="AK10" i="14"/>
  <c r="AK11" i="14"/>
  <c r="AK12" i="14"/>
  <c r="AM12" i="14" s="1"/>
  <c r="AN12" i="14" s="1"/>
  <c r="AQ12" i="14" s="1"/>
  <c r="AK13" i="14"/>
  <c r="AM13" i="14" s="1"/>
  <c r="AK14" i="14"/>
  <c r="AK15" i="14"/>
  <c r="AK16" i="14"/>
  <c r="AK17" i="14"/>
  <c r="AK18" i="14"/>
  <c r="AM18" i="14" s="1"/>
  <c r="AK19" i="14"/>
  <c r="AM19" i="14" s="1"/>
  <c r="AN19" i="14" s="1"/>
  <c r="AQ19" i="14" s="1"/>
  <c r="AK20" i="14"/>
  <c r="AK21" i="14"/>
  <c r="AK22" i="14"/>
  <c r="AK23" i="14"/>
  <c r="AK24" i="14"/>
  <c r="AM24" i="14" s="1"/>
  <c r="AN24" i="14" s="1"/>
  <c r="AQ24" i="14" s="1"/>
  <c r="AK25" i="14"/>
  <c r="AM25" i="14" s="1"/>
  <c r="AN25" i="14" s="1"/>
  <c r="AQ25" i="14" s="1"/>
  <c r="AK26" i="14"/>
  <c r="AM26" i="14" s="1"/>
  <c r="AN26" i="14" s="1"/>
  <c r="AQ26" i="14" s="1"/>
  <c r="AK27" i="14"/>
  <c r="AM27" i="14" s="1"/>
  <c r="AN27" i="14" s="1"/>
  <c r="AQ27" i="14" s="1"/>
  <c r="AK28" i="14"/>
  <c r="AK29" i="14"/>
  <c r="AK30" i="14"/>
  <c r="AM30" i="14" s="1"/>
  <c r="AN30" i="14" s="1"/>
  <c r="AQ30" i="14" s="1"/>
  <c r="AK31" i="14"/>
  <c r="AM31" i="14" s="1"/>
  <c r="AN31" i="14" s="1"/>
  <c r="AQ31" i="14" s="1"/>
  <c r="AK32" i="14"/>
  <c r="AK33" i="14"/>
  <c r="AK34" i="14"/>
  <c r="AK35" i="14"/>
  <c r="AK36" i="14"/>
  <c r="AM36" i="14" s="1"/>
  <c r="AN36" i="14" s="1"/>
  <c r="AQ36" i="14" s="1"/>
  <c r="AK37" i="14"/>
  <c r="AM37" i="14" s="1"/>
  <c r="AN37" i="14" s="1"/>
  <c r="AQ37" i="14" s="1"/>
  <c r="AK38" i="14"/>
  <c r="AK39" i="14"/>
  <c r="AK40" i="14"/>
  <c r="AK41" i="14"/>
  <c r="AK42" i="14"/>
  <c r="AM42" i="14" s="1"/>
  <c r="AN42" i="14" s="1"/>
  <c r="AQ42" i="14" s="1"/>
  <c r="AK43" i="14"/>
  <c r="AM43" i="14" s="1"/>
  <c r="AN43" i="14" s="1"/>
  <c r="AQ43" i="14" s="1"/>
  <c r="AK44" i="14"/>
  <c r="AM44" i="14" s="1"/>
  <c r="AN44" i="14" s="1"/>
  <c r="AQ44" i="14" s="1"/>
  <c r="AK45" i="14"/>
  <c r="AM45" i="14" s="1"/>
  <c r="AN45" i="14" s="1"/>
  <c r="AQ45" i="14" s="1"/>
  <c r="AK46" i="14"/>
  <c r="AK47" i="14"/>
  <c r="AK48" i="14"/>
  <c r="AM48" i="14" s="1"/>
  <c r="AN48" i="14" s="1"/>
  <c r="AQ48" i="14" s="1"/>
  <c r="AK49" i="14"/>
  <c r="AL49" i="14" s="1"/>
  <c r="AO49" i="14" s="1"/>
  <c r="AK50" i="14"/>
  <c r="AK51" i="14"/>
  <c r="AK52" i="14"/>
  <c r="AK53" i="14"/>
  <c r="AM53" i="14" s="1"/>
  <c r="AN53" i="14" s="1"/>
  <c r="AQ53" i="14" s="1"/>
  <c r="AK54" i="14"/>
  <c r="AM54" i="14" s="1"/>
  <c r="AN54" i="14" s="1"/>
  <c r="AQ54" i="14" s="1"/>
  <c r="AK55" i="14"/>
  <c r="AM55" i="14" s="1"/>
  <c r="AN55" i="14" s="1"/>
  <c r="AQ55" i="14" s="1"/>
  <c r="AK56" i="14"/>
  <c r="AK57" i="14"/>
  <c r="AK58" i="14"/>
  <c r="AK59" i="14"/>
  <c r="AM59" i="14" s="1"/>
  <c r="AN59" i="14" s="1"/>
  <c r="AK60" i="14"/>
  <c r="AM60" i="14" s="1"/>
  <c r="AN60" i="14" s="1"/>
  <c r="AQ60" i="14" s="1"/>
  <c r="AK61" i="14"/>
  <c r="AM61" i="14" s="1"/>
  <c r="AN61" i="14" s="1"/>
  <c r="AQ61" i="14" s="1"/>
  <c r="AK62" i="14"/>
  <c r="AK63" i="14"/>
  <c r="AK64" i="14"/>
  <c r="AK65" i="14"/>
  <c r="AM65" i="14" s="1"/>
  <c r="AN65" i="14" s="1"/>
  <c r="AQ65" i="14" s="1"/>
  <c r="AK66" i="14"/>
  <c r="AM66" i="14" s="1"/>
  <c r="AN66" i="14" s="1"/>
  <c r="AQ66" i="14" s="1"/>
  <c r="AK67" i="14"/>
  <c r="AM67" i="14" s="1"/>
  <c r="AN67" i="14" s="1"/>
  <c r="AQ67" i="14" s="1"/>
  <c r="AK68" i="14"/>
  <c r="AM68" i="14" s="1"/>
  <c r="AN68" i="14" s="1"/>
  <c r="AQ68" i="14" s="1"/>
  <c r="AK69" i="14"/>
  <c r="AK70" i="14"/>
  <c r="AK71" i="14"/>
  <c r="AM71" i="14" s="1"/>
  <c r="AN71" i="14" s="1"/>
  <c r="AQ71" i="14" s="1"/>
  <c r="AK72" i="14"/>
  <c r="AM72" i="14" s="1"/>
  <c r="AK73" i="14"/>
  <c r="AM73" i="14" s="1"/>
  <c r="AN73" i="14" s="1"/>
  <c r="AQ73" i="14" s="1"/>
  <c r="AK74" i="14"/>
  <c r="AM74" i="14" s="1"/>
  <c r="AN74" i="14" s="1"/>
  <c r="AQ74" i="14" s="1"/>
  <c r="AK75" i="14"/>
  <c r="AM75" i="14" s="1"/>
  <c r="AN75" i="14" s="1"/>
  <c r="AQ75" i="14" s="1"/>
  <c r="AK76" i="14"/>
  <c r="AK77" i="14"/>
  <c r="AM77" i="14" s="1"/>
  <c r="AN77" i="14" s="1"/>
  <c r="AK79" i="14"/>
  <c r="AM79" i="14" s="1"/>
  <c r="AN79" i="14" s="1"/>
  <c r="AQ79" i="14" s="1"/>
  <c r="AK80" i="14"/>
  <c r="AK81" i="14"/>
  <c r="AM81" i="14" s="1"/>
  <c r="AN81" i="14" s="1"/>
  <c r="AQ81" i="14" s="1"/>
  <c r="AK82" i="14"/>
  <c r="AK83" i="14"/>
  <c r="AM83" i="14" s="1"/>
  <c r="AN83" i="14" s="1"/>
  <c r="AK84" i="14"/>
  <c r="AM84" i="14" s="1"/>
  <c r="AN84" i="14" s="1"/>
  <c r="AQ84" i="14" s="1"/>
  <c r="AK85" i="14"/>
  <c r="AM85" i="14" s="1"/>
  <c r="AK86" i="14"/>
  <c r="AK87" i="14"/>
  <c r="AK88" i="14"/>
  <c r="AK89" i="14"/>
  <c r="AM89" i="14" s="1"/>
  <c r="AN89" i="14" s="1"/>
  <c r="AQ89" i="14" s="1"/>
  <c r="AK90" i="14"/>
  <c r="AM90" i="14" s="1"/>
  <c r="AN90" i="14" s="1"/>
  <c r="AQ90" i="14" s="1"/>
  <c r="AK91" i="14"/>
  <c r="AM91" i="14" s="1"/>
  <c r="AN91" i="14" s="1"/>
  <c r="AQ91" i="14" s="1"/>
  <c r="AK92" i="14"/>
  <c r="AK93" i="14"/>
  <c r="AK94" i="14"/>
  <c r="AK95" i="14"/>
  <c r="AM95" i="14" s="1"/>
  <c r="AN95" i="14" s="1"/>
  <c r="AQ95" i="14" s="1"/>
  <c r="AK96" i="14"/>
  <c r="AM96" i="14" s="1"/>
  <c r="AN96" i="14" s="1"/>
  <c r="AK97" i="14"/>
  <c r="AM97" i="14" s="1"/>
  <c r="AN97" i="14" s="1"/>
  <c r="AQ97" i="14" s="1"/>
  <c r="AK98" i="14"/>
  <c r="AK99" i="14"/>
  <c r="AK100" i="14"/>
  <c r="AK101" i="14"/>
  <c r="AM101" i="14" s="1"/>
  <c r="AN101" i="14" s="1"/>
  <c r="AK102" i="14"/>
  <c r="AM102" i="14" s="1"/>
  <c r="AN102" i="14" s="1"/>
  <c r="AQ102" i="14" s="1"/>
  <c r="AK103" i="14"/>
  <c r="AL103" i="14" s="1"/>
  <c r="AO103" i="14" s="1"/>
  <c r="AK104" i="14"/>
  <c r="AM104" i="14" s="1"/>
  <c r="AN104" i="14" s="1"/>
  <c r="AQ104" i="14" s="1"/>
  <c r="AK105" i="14"/>
  <c r="AK106" i="14"/>
  <c r="AK107" i="14"/>
  <c r="AM107" i="14" s="1"/>
  <c r="AN107" i="14" s="1"/>
  <c r="AQ107" i="14" s="1"/>
  <c r="AK108" i="14"/>
  <c r="AM108" i="14" s="1"/>
  <c r="AN108" i="14" s="1"/>
  <c r="AQ108" i="14" s="1"/>
  <c r="AK109" i="14"/>
  <c r="AM109" i="14" s="1"/>
  <c r="AN109" i="14" s="1"/>
  <c r="AQ109" i="14" s="1"/>
  <c r="AK110" i="14"/>
  <c r="AM110" i="14" s="1"/>
  <c r="AN110" i="14" s="1"/>
  <c r="AQ110" i="14" s="1"/>
  <c r="AK111" i="14"/>
  <c r="AM111" i="14" s="1"/>
  <c r="AN111" i="14" s="1"/>
  <c r="AQ111" i="14" s="1"/>
  <c r="AK112" i="14"/>
  <c r="AK113" i="14"/>
  <c r="AM113" i="14" s="1"/>
  <c r="AN113" i="14" s="1"/>
  <c r="AQ113" i="14" s="1"/>
  <c r="AK114" i="14"/>
  <c r="AM114" i="14" s="1"/>
  <c r="AN114" i="14" s="1"/>
  <c r="AK115" i="14"/>
  <c r="AM115" i="14" s="1"/>
  <c r="AN115" i="14" s="1"/>
  <c r="AQ115" i="14" s="1"/>
  <c r="AK116" i="14"/>
  <c r="AK117" i="14"/>
  <c r="AM117" i="14" s="1"/>
  <c r="AN117" i="14" s="1"/>
  <c r="AQ117" i="14" s="1"/>
  <c r="AK118" i="14"/>
  <c r="AK119" i="14"/>
  <c r="AM119" i="14" s="1"/>
  <c r="AN119" i="14" s="1"/>
  <c r="AK120" i="14"/>
  <c r="AM120" i="14" s="1"/>
  <c r="AN120" i="14" s="1"/>
  <c r="AQ120" i="14" s="1"/>
  <c r="AK121" i="14"/>
  <c r="AM121" i="14" s="1"/>
  <c r="AN121" i="14" s="1"/>
  <c r="AQ121" i="14" s="1"/>
  <c r="AK122" i="14"/>
  <c r="AK123" i="14"/>
  <c r="AK124" i="14"/>
  <c r="AK125" i="14"/>
  <c r="AM125" i="14" s="1"/>
  <c r="AN125" i="14" s="1"/>
  <c r="AQ125" i="14" s="1"/>
  <c r="AK126" i="14"/>
  <c r="AM126" i="14" s="1"/>
  <c r="AN126" i="14" s="1"/>
  <c r="AQ126" i="14" s="1"/>
  <c r="AK127" i="14"/>
  <c r="AM127" i="14" s="1"/>
  <c r="AN127" i="14" s="1"/>
  <c r="AQ127" i="14" s="1"/>
  <c r="AK128" i="14"/>
  <c r="AK129" i="14"/>
  <c r="AK130" i="14"/>
  <c r="AK131" i="14"/>
  <c r="AM131" i="14" s="1"/>
  <c r="AN131" i="14" s="1"/>
  <c r="AQ131" i="14" s="1"/>
  <c r="AK132" i="14"/>
  <c r="AM132" i="14" s="1"/>
  <c r="AN132" i="14" s="1"/>
  <c r="AK133" i="14"/>
  <c r="AM133" i="14" s="1"/>
  <c r="AN133" i="14" s="1"/>
  <c r="AQ133" i="14" s="1"/>
  <c r="AK134" i="14"/>
  <c r="AK135" i="14"/>
  <c r="AK136" i="14"/>
  <c r="AK137" i="14"/>
  <c r="AM137" i="14" s="1"/>
  <c r="AN137" i="14" s="1"/>
  <c r="AK138" i="14"/>
  <c r="AM138" i="14" s="1"/>
  <c r="AN138" i="14" s="1"/>
  <c r="AQ138" i="14" s="1"/>
  <c r="AK139" i="14"/>
  <c r="AM139" i="14" s="1"/>
  <c r="AK140" i="14"/>
  <c r="AM140" i="14" s="1"/>
  <c r="AN140" i="14" s="1"/>
  <c r="AQ140" i="14" s="1"/>
  <c r="AK141" i="14"/>
  <c r="AK142" i="14"/>
  <c r="AK143" i="14"/>
  <c r="AM143" i="14" s="1"/>
  <c r="AN143" i="14" s="1"/>
  <c r="AQ143" i="14" s="1"/>
  <c r="AK144" i="14"/>
  <c r="AL144" i="14" s="1"/>
  <c r="AO144" i="14" s="1"/>
  <c r="AK145" i="14"/>
  <c r="AM145" i="14" s="1"/>
  <c r="AN145" i="14" s="1"/>
  <c r="AQ145" i="14" s="1"/>
  <c r="AK146" i="14"/>
  <c r="AM146" i="14" s="1"/>
  <c r="AN146" i="14" s="1"/>
  <c r="AQ146" i="14" s="1"/>
  <c r="AK147" i="14"/>
  <c r="AM147" i="14" s="1"/>
  <c r="AN147" i="14" s="1"/>
  <c r="AQ147" i="14" s="1"/>
  <c r="AK148" i="14"/>
  <c r="AK149" i="14"/>
  <c r="AM149" i="14" s="1"/>
  <c r="AN149" i="14" s="1"/>
  <c r="AQ149" i="14" s="1"/>
  <c r="AK150" i="14"/>
  <c r="AM150" i="14" s="1"/>
  <c r="AN150" i="14" s="1"/>
  <c r="AK151" i="14"/>
  <c r="AM151" i="14" s="1"/>
  <c r="AN151" i="14" s="1"/>
  <c r="AQ151" i="14" s="1"/>
  <c r="AK152" i="14"/>
  <c r="AK153" i="14"/>
  <c r="AM153" i="14" s="1"/>
  <c r="AN153" i="14" s="1"/>
  <c r="AQ153" i="14" s="1"/>
  <c r="AK154" i="14"/>
  <c r="AK155" i="14"/>
  <c r="AM155" i="14" s="1"/>
  <c r="AN155" i="14" s="1"/>
  <c r="AK156" i="14"/>
  <c r="AM156" i="14" s="1"/>
  <c r="AN156" i="14" s="1"/>
  <c r="AQ156" i="14" s="1"/>
  <c r="AK157" i="14"/>
  <c r="AL157" i="14" s="1"/>
  <c r="AO157" i="14" s="1"/>
  <c r="AK158" i="14"/>
  <c r="AK159" i="14"/>
  <c r="AK160" i="14"/>
  <c r="AK161" i="14"/>
  <c r="AM161" i="14" s="1"/>
  <c r="AN161" i="14" s="1"/>
  <c r="AQ161" i="14" s="1"/>
  <c r="AK162" i="14"/>
  <c r="AM162" i="14" s="1"/>
  <c r="AK163" i="14"/>
  <c r="AM163" i="14" s="1"/>
  <c r="AN163" i="14" s="1"/>
  <c r="AQ163" i="14" s="1"/>
  <c r="AK164" i="14"/>
  <c r="AK165" i="14"/>
  <c r="AK166" i="14"/>
  <c r="AK167" i="14"/>
  <c r="AM167" i="14" s="1"/>
  <c r="AN167" i="14" s="1"/>
  <c r="AQ167" i="14" s="1"/>
  <c r="AK168" i="14"/>
  <c r="AM168" i="14" s="1"/>
  <c r="AN168" i="14" s="1"/>
  <c r="AK169" i="14"/>
  <c r="AM169" i="14" s="1"/>
  <c r="AN169" i="14" s="1"/>
  <c r="AQ169" i="14" s="1"/>
  <c r="AK170" i="14"/>
  <c r="AK171" i="14"/>
  <c r="AK172" i="14"/>
  <c r="AK173" i="14"/>
  <c r="AM173" i="14" s="1"/>
  <c r="AN173" i="14" s="1"/>
  <c r="AK174" i="14"/>
  <c r="AM174" i="14" s="1"/>
  <c r="AN174" i="14" s="1"/>
  <c r="AQ174" i="14" s="1"/>
  <c r="AK175" i="14"/>
  <c r="AM175" i="14" s="1"/>
  <c r="AN175" i="14" s="1"/>
  <c r="AQ175" i="14" s="1"/>
  <c r="AK176" i="14"/>
  <c r="AM176" i="14" s="1"/>
  <c r="AN176" i="14" s="1"/>
  <c r="AQ176" i="14" s="1"/>
  <c r="AK177" i="14"/>
  <c r="AK178" i="14"/>
  <c r="AK179" i="14"/>
  <c r="AM179" i="14" s="1"/>
  <c r="AN179" i="14" s="1"/>
  <c r="AQ179" i="14" s="1"/>
  <c r="AK180" i="14"/>
  <c r="AM180" i="14" s="1"/>
  <c r="AN180" i="14" s="1"/>
  <c r="AQ180" i="14" s="1"/>
  <c r="AK181" i="14"/>
  <c r="AM181" i="14" s="1"/>
  <c r="AN181" i="14" s="1"/>
  <c r="AQ181" i="14" s="1"/>
  <c r="AK182" i="14"/>
  <c r="AM182" i="14" s="1"/>
  <c r="AN182" i="14" s="1"/>
  <c r="AQ182" i="14" s="1"/>
  <c r="AK183" i="14"/>
  <c r="AM183" i="14" s="1"/>
  <c r="AN183" i="14" s="1"/>
  <c r="AQ183" i="14" s="1"/>
  <c r="AK184" i="14"/>
  <c r="AK185" i="14"/>
  <c r="AM185" i="14" s="1"/>
  <c r="AN185" i="14" s="1"/>
  <c r="AQ185" i="14" s="1"/>
  <c r="AK186" i="14"/>
  <c r="AM186" i="14" s="1"/>
  <c r="AN186" i="14" s="1"/>
  <c r="AK187" i="14"/>
  <c r="AM187" i="14" s="1"/>
  <c r="AN187" i="14" s="1"/>
  <c r="AQ187" i="14" s="1"/>
  <c r="AK188" i="14"/>
  <c r="AK189" i="14"/>
  <c r="AM189" i="14" s="1"/>
  <c r="AN189" i="14" s="1"/>
  <c r="AQ189" i="14" s="1"/>
  <c r="AK190" i="14"/>
  <c r="AK191" i="14"/>
  <c r="AM191" i="14" s="1"/>
  <c r="AN191" i="14" s="1"/>
  <c r="AK192" i="14"/>
  <c r="AM192" i="14" s="1"/>
  <c r="AN192" i="14" s="1"/>
  <c r="AQ192" i="14" s="1"/>
  <c r="AK193" i="14"/>
  <c r="AM193" i="14" s="1"/>
  <c r="AN193" i="14" s="1"/>
  <c r="AQ193" i="14" s="1"/>
  <c r="AK194" i="14"/>
  <c r="AK195" i="14"/>
  <c r="AK196" i="14"/>
  <c r="AK197" i="14"/>
  <c r="AM197" i="14" s="1"/>
  <c r="AN197" i="14" s="1"/>
  <c r="AQ197" i="14" s="1"/>
  <c r="AK198" i="14"/>
  <c r="AM198" i="14" s="1"/>
  <c r="AN198" i="14" s="1"/>
  <c r="AQ198" i="14" s="1"/>
  <c r="AK199" i="14"/>
  <c r="AM199" i="14" s="1"/>
  <c r="AN199" i="14" s="1"/>
  <c r="AQ199" i="14" s="1"/>
  <c r="AK200" i="14"/>
  <c r="AK201" i="14"/>
  <c r="AK202" i="14"/>
  <c r="AK203" i="14"/>
  <c r="AM203" i="14" s="1"/>
  <c r="AN203" i="14" s="1"/>
  <c r="AQ203" i="14" s="1"/>
  <c r="AK204" i="14"/>
  <c r="AM204" i="14" s="1"/>
  <c r="AN204" i="14" s="1"/>
  <c r="AK205" i="14"/>
  <c r="AM205" i="14" s="1"/>
  <c r="AN205" i="14" s="1"/>
  <c r="AQ205" i="14" s="1"/>
  <c r="AK206" i="14"/>
  <c r="AK207" i="14"/>
  <c r="AK208" i="14"/>
  <c r="AK209" i="14"/>
  <c r="AM209" i="14" s="1"/>
  <c r="AN209" i="14" s="1"/>
  <c r="AK210" i="14"/>
  <c r="AM210" i="14" s="1"/>
  <c r="AN210" i="14" s="1"/>
  <c r="AQ210" i="14" s="1"/>
  <c r="AK211" i="14"/>
  <c r="AM211" i="14" s="1"/>
  <c r="AK212" i="14"/>
  <c r="AM212" i="14" s="1"/>
  <c r="AN212" i="14" s="1"/>
  <c r="AQ212" i="14" s="1"/>
  <c r="AK213" i="14"/>
  <c r="AK214" i="14"/>
  <c r="AK215" i="14"/>
  <c r="AM215" i="14" s="1"/>
  <c r="AN215" i="14" s="1"/>
  <c r="AQ215" i="14" s="1"/>
  <c r="AK216" i="14"/>
  <c r="AM216" i="14" s="1"/>
  <c r="AK217" i="14"/>
  <c r="AM217" i="14" s="1"/>
  <c r="AN217" i="14" s="1"/>
  <c r="AQ217" i="14" s="1"/>
  <c r="AK218" i="14"/>
  <c r="AM218" i="14" s="1"/>
  <c r="AN218" i="14" s="1"/>
  <c r="AQ218" i="14" s="1"/>
  <c r="AK219" i="14"/>
  <c r="AM219" i="14" s="1"/>
  <c r="AN219" i="14" s="1"/>
  <c r="AQ219" i="14" s="1"/>
  <c r="AK220" i="14"/>
  <c r="AK221" i="14"/>
  <c r="AM221" i="14" s="1"/>
  <c r="AN221" i="14" s="1"/>
  <c r="AQ221" i="14" s="1"/>
  <c r="AK222" i="14"/>
  <c r="AM222" i="14" s="1"/>
  <c r="AN222" i="14" s="1"/>
  <c r="AK223" i="14"/>
  <c r="AM223" i="14" s="1"/>
  <c r="AN223" i="14" s="1"/>
  <c r="AQ223" i="14" s="1"/>
  <c r="AK224" i="14"/>
  <c r="AK225" i="14"/>
  <c r="AM225" i="14" s="1"/>
  <c r="AN225" i="14" s="1"/>
  <c r="AQ225" i="14" s="1"/>
  <c r="AK226" i="14"/>
  <c r="AK227" i="14"/>
  <c r="AM227" i="14" s="1"/>
  <c r="AN227" i="14" s="1"/>
  <c r="AK228" i="14"/>
  <c r="AM228" i="14" s="1"/>
  <c r="AN228" i="14" s="1"/>
  <c r="AQ228" i="14" s="1"/>
  <c r="AK229" i="14"/>
  <c r="AM229" i="14" s="1"/>
  <c r="AN229" i="14" s="1"/>
  <c r="AQ229" i="14" s="1"/>
  <c r="AK230" i="14"/>
  <c r="AK231" i="14"/>
  <c r="AK232" i="14"/>
  <c r="AK233" i="14"/>
  <c r="AM233" i="14" s="1"/>
  <c r="AN233" i="14" s="1"/>
  <c r="AQ233" i="14" s="1"/>
  <c r="AK234" i="14"/>
  <c r="AM234" i="14" s="1"/>
  <c r="AN234" i="14" s="1"/>
  <c r="AQ234" i="14" s="1"/>
  <c r="AK235" i="14"/>
  <c r="AM235" i="14" s="1"/>
  <c r="AN235" i="14" s="1"/>
  <c r="AQ235" i="14" s="1"/>
  <c r="AK236" i="14"/>
  <c r="AK237" i="14"/>
  <c r="AK238" i="14"/>
  <c r="AK239" i="14"/>
  <c r="AM239" i="14" s="1"/>
  <c r="AN239" i="14" s="1"/>
  <c r="AQ239" i="14" s="1"/>
  <c r="AK240" i="14"/>
  <c r="AM240" i="14" s="1"/>
  <c r="AN240" i="14" s="1"/>
  <c r="AK241" i="14"/>
  <c r="AM241" i="14" s="1"/>
  <c r="AN241" i="14" s="1"/>
  <c r="AQ241" i="14" s="1"/>
  <c r="AK242" i="14"/>
  <c r="AK243" i="14"/>
  <c r="AK244" i="14"/>
  <c r="AK245" i="14"/>
  <c r="AM245" i="14" s="1"/>
  <c r="AN245" i="14" s="1"/>
  <c r="AK246" i="14"/>
  <c r="AM246" i="14" s="1"/>
  <c r="AN246" i="14" s="1"/>
  <c r="AQ246" i="14" s="1"/>
  <c r="AK247" i="14"/>
  <c r="AM247" i="14" s="1"/>
  <c r="AN247" i="14" s="1"/>
  <c r="AQ247" i="14" s="1"/>
  <c r="AK248" i="14"/>
  <c r="AM248" i="14" s="1"/>
  <c r="AN248" i="14" s="1"/>
  <c r="AQ248" i="14" s="1"/>
  <c r="AK249" i="14"/>
  <c r="AK250" i="14"/>
  <c r="AK251" i="14"/>
  <c r="AM251" i="14" s="1"/>
  <c r="AN251" i="14" s="1"/>
  <c r="AQ251" i="14" s="1"/>
  <c r="AK252" i="14"/>
  <c r="AL252" i="14" s="1"/>
  <c r="AO252" i="14" s="1"/>
  <c r="AK253" i="14"/>
  <c r="AM253" i="14" s="1"/>
  <c r="AN253" i="14" s="1"/>
  <c r="AQ253" i="14" s="1"/>
  <c r="AK254" i="14"/>
  <c r="AM254" i="14" s="1"/>
  <c r="AN254" i="14" s="1"/>
  <c r="AQ254" i="14" s="1"/>
  <c r="AK255" i="14"/>
  <c r="AM255" i="14" s="1"/>
  <c r="AN255" i="14" s="1"/>
  <c r="AQ255" i="14" s="1"/>
  <c r="AK256" i="14"/>
  <c r="AK257" i="14"/>
  <c r="AM257" i="14" s="1"/>
  <c r="AN257" i="14" s="1"/>
  <c r="AQ257" i="14" s="1"/>
  <c r="AK258" i="14"/>
  <c r="AM258" i="14" s="1"/>
  <c r="AN258" i="14" s="1"/>
  <c r="AK259" i="14"/>
  <c r="AM259" i="14" s="1"/>
  <c r="AN259" i="14" s="1"/>
  <c r="AQ259" i="14" s="1"/>
  <c r="AK260" i="14"/>
  <c r="AK261" i="14"/>
  <c r="AM261" i="14" s="1"/>
  <c r="AN261" i="14" s="1"/>
  <c r="AQ261" i="14" s="1"/>
  <c r="AK262" i="14"/>
  <c r="AK263" i="14"/>
  <c r="AM263" i="14" s="1"/>
  <c r="AN263" i="14" s="1"/>
  <c r="AK264" i="14"/>
  <c r="AM264" i="14" s="1"/>
  <c r="AN264" i="14" s="1"/>
  <c r="AQ264" i="14" s="1"/>
  <c r="AK265" i="14"/>
  <c r="AL265" i="14" s="1"/>
  <c r="AO265" i="14" s="1"/>
  <c r="AK266" i="14"/>
  <c r="AK267" i="14"/>
  <c r="AK268" i="14"/>
  <c r="AK269" i="14"/>
  <c r="AM269" i="14" s="1"/>
  <c r="AN269" i="14" s="1"/>
  <c r="AQ269" i="14" s="1"/>
  <c r="AK270" i="14"/>
  <c r="AM270" i="14" s="1"/>
  <c r="AN270" i="14" s="1"/>
  <c r="AQ270" i="14" s="1"/>
  <c r="AK271" i="14"/>
  <c r="AM271" i="14" s="1"/>
  <c r="AN271" i="14" s="1"/>
  <c r="AQ271" i="14" s="1"/>
  <c r="AK272" i="14"/>
  <c r="AK273" i="14"/>
  <c r="AK274" i="14"/>
  <c r="AK275" i="14"/>
  <c r="AM275" i="14" s="1"/>
  <c r="AN275" i="14" s="1"/>
  <c r="AQ275" i="14" s="1"/>
  <c r="AK276" i="14"/>
  <c r="AM276" i="14" s="1"/>
  <c r="AN276" i="14" s="1"/>
  <c r="AK277" i="14"/>
  <c r="AM277" i="14" s="1"/>
  <c r="AN277" i="14" s="1"/>
  <c r="AQ277" i="14" s="1"/>
  <c r="AK278" i="14"/>
  <c r="AK279" i="14"/>
  <c r="AK280" i="14"/>
  <c r="AK281" i="14"/>
  <c r="AM281" i="14" s="1"/>
  <c r="AN281" i="14" s="1"/>
  <c r="AK282" i="14"/>
  <c r="AM282" i="14" s="1"/>
  <c r="AN282" i="14" s="1"/>
  <c r="AQ282" i="14" s="1"/>
  <c r="AK283" i="14"/>
  <c r="AM283" i="14" s="1"/>
  <c r="AK284" i="14"/>
  <c r="AM284" i="14" s="1"/>
  <c r="AN284" i="14" s="1"/>
  <c r="AQ284" i="14" s="1"/>
  <c r="AK285" i="14"/>
  <c r="AK286" i="14"/>
  <c r="AK287" i="14"/>
  <c r="AM287" i="14" s="1"/>
  <c r="AN287" i="14" s="1"/>
  <c r="AQ287" i="14" s="1"/>
  <c r="AK288" i="14"/>
  <c r="AM288" i="14" s="1"/>
  <c r="AK289" i="14"/>
  <c r="AM289" i="14" s="1"/>
  <c r="AN289" i="14" s="1"/>
  <c r="AQ289" i="14" s="1"/>
  <c r="AK290" i="14"/>
  <c r="AM290" i="14" s="1"/>
  <c r="AN290" i="14" s="1"/>
  <c r="AQ290" i="14" s="1"/>
  <c r="AK291" i="14"/>
  <c r="AM291" i="14" s="1"/>
  <c r="AN291" i="14" s="1"/>
  <c r="AQ291" i="14" s="1"/>
  <c r="AK292" i="14"/>
  <c r="AK293" i="14"/>
  <c r="AM293" i="14" s="1"/>
  <c r="AN293" i="14" s="1"/>
  <c r="AQ293" i="14" s="1"/>
  <c r="AK294" i="14"/>
  <c r="AM294" i="14" s="1"/>
  <c r="AN294" i="14" s="1"/>
  <c r="AK295" i="14"/>
  <c r="AM295" i="14" s="1"/>
  <c r="AN295" i="14" s="1"/>
  <c r="AQ295" i="14" s="1"/>
  <c r="AK296" i="14"/>
  <c r="AK297" i="14"/>
  <c r="AM297" i="14" s="1"/>
  <c r="AN297" i="14" s="1"/>
  <c r="AQ297" i="14" s="1"/>
  <c r="AK298" i="14"/>
  <c r="AK299" i="14"/>
  <c r="AM299" i="14" s="1"/>
  <c r="AN299" i="14" s="1"/>
  <c r="AK300" i="14"/>
  <c r="AM300" i="14" s="1"/>
  <c r="AN300" i="14" s="1"/>
  <c r="AQ300" i="14" s="1"/>
  <c r="AK301" i="14"/>
  <c r="AM301" i="14" s="1"/>
  <c r="AN301" i="14" s="1"/>
  <c r="AQ301" i="14" s="1"/>
  <c r="AK302" i="14"/>
  <c r="AK303" i="14"/>
  <c r="AK304" i="14"/>
  <c r="AK305" i="14"/>
  <c r="AM305" i="14" s="1"/>
  <c r="AN305" i="14" s="1"/>
  <c r="AQ305" i="14" s="1"/>
  <c r="AK306" i="14"/>
  <c r="AM306" i="14" s="1"/>
  <c r="AN306" i="14" s="1"/>
  <c r="AQ306" i="14" s="1"/>
  <c r="AK307" i="14"/>
  <c r="AM307" i="14" s="1"/>
  <c r="AN307" i="14" s="1"/>
  <c r="AQ307" i="14" s="1"/>
  <c r="AK308" i="14"/>
  <c r="AK309" i="14"/>
  <c r="AK310" i="14"/>
  <c r="AK311" i="14"/>
  <c r="AM311" i="14" s="1"/>
  <c r="AN311" i="14" s="1"/>
  <c r="AQ311" i="14" s="1"/>
  <c r="AK312" i="14"/>
  <c r="AM312" i="14" s="1"/>
  <c r="AN312" i="14" s="1"/>
  <c r="AK313" i="14"/>
  <c r="AM313" i="14" s="1"/>
  <c r="AN313" i="14" s="1"/>
  <c r="AQ313" i="14" s="1"/>
  <c r="AK314" i="14"/>
  <c r="AK315" i="14"/>
  <c r="AK316" i="14"/>
  <c r="AK317" i="14"/>
  <c r="AM317" i="14" s="1"/>
  <c r="AN317" i="14" s="1"/>
  <c r="AK318" i="14"/>
  <c r="AM318" i="14" s="1"/>
  <c r="AN318" i="14" s="1"/>
  <c r="AQ318" i="14" s="1"/>
  <c r="AK319" i="14"/>
  <c r="AM319" i="14" s="1"/>
  <c r="AN319" i="14" s="1"/>
  <c r="AQ319" i="14" s="1"/>
  <c r="AK320" i="14"/>
  <c r="AM320" i="14" s="1"/>
  <c r="AN320" i="14" s="1"/>
  <c r="AQ320" i="14" s="1"/>
  <c r="AK321" i="14"/>
  <c r="AK322" i="14"/>
  <c r="AK323" i="14"/>
  <c r="AM323" i="14" s="1"/>
  <c r="AN323" i="14" s="1"/>
  <c r="AQ323" i="14" s="1"/>
  <c r="AK324" i="14"/>
  <c r="AM324" i="14" s="1"/>
  <c r="AN324" i="14" s="1"/>
  <c r="AQ324" i="14" s="1"/>
  <c r="AK325" i="14"/>
  <c r="AM325" i="14" s="1"/>
  <c r="AN325" i="14" s="1"/>
  <c r="AQ325" i="14" s="1"/>
  <c r="AK326" i="14"/>
  <c r="AM326" i="14" s="1"/>
  <c r="AN326" i="14" s="1"/>
  <c r="AQ326" i="14" s="1"/>
  <c r="AK327" i="14"/>
  <c r="AM327" i="14" s="1"/>
  <c r="AN327" i="14" s="1"/>
  <c r="AQ327" i="14" s="1"/>
  <c r="AK328" i="14"/>
  <c r="AK329" i="14"/>
  <c r="AM329" i="14" s="1"/>
  <c r="AN329" i="14" s="1"/>
  <c r="AQ329" i="14" s="1"/>
  <c r="AK330" i="14"/>
  <c r="AM330" i="14" s="1"/>
  <c r="AN330" i="14" s="1"/>
  <c r="AK331" i="14"/>
  <c r="AM331" i="14" s="1"/>
  <c r="AN331" i="14" s="1"/>
  <c r="AQ331" i="14" s="1"/>
  <c r="AK332" i="14"/>
  <c r="AK333" i="14"/>
  <c r="AM333" i="14" s="1"/>
  <c r="AN333" i="14" s="1"/>
  <c r="AQ333" i="14" s="1"/>
  <c r="AK334" i="14"/>
  <c r="AK335" i="14"/>
  <c r="AM335" i="14" s="1"/>
  <c r="AN335" i="14" s="1"/>
  <c r="AK336" i="14"/>
  <c r="AM336" i="14" s="1"/>
  <c r="AN336" i="14" s="1"/>
  <c r="AQ336" i="14" s="1"/>
  <c r="AK337" i="14"/>
  <c r="AM337" i="14" s="1"/>
  <c r="AN337" i="14" s="1"/>
  <c r="AQ337" i="14" s="1"/>
  <c r="AK338" i="14"/>
  <c r="AK339" i="14"/>
  <c r="AK340" i="14"/>
  <c r="AK341" i="14"/>
  <c r="AM341" i="14" s="1"/>
  <c r="AN341" i="14" s="1"/>
  <c r="AQ341" i="14" s="1"/>
  <c r="AK342" i="14"/>
  <c r="AM342" i="14" s="1"/>
  <c r="AK343" i="14"/>
  <c r="AM343" i="14" s="1"/>
  <c r="AN343" i="14" s="1"/>
  <c r="AQ343" i="14" s="1"/>
  <c r="AK344" i="14"/>
  <c r="AK345" i="14"/>
  <c r="AK346" i="14"/>
  <c r="AK347" i="14"/>
  <c r="AM347" i="14" s="1"/>
  <c r="AN347" i="14" s="1"/>
  <c r="AQ347" i="14" s="1"/>
  <c r="AK348" i="14"/>
  <c r="AM348" i="14" s="1"/>
  <c r="AN348" i="14" s="1"/>
  <c r="AK349" i="14"/>
  <c r="AM349" i="14" s="1"/>
  <c r="AN349" i="14" s="1"/>
  <c r="AQ349" i="14" s="1"/>
  <c r="AK350" i="14"/>
  <c r="AK351" i="14"/>
  <c r="AK352" i="14"/>
  <c r="AK353" i="14"/>
  <c r="AM353" i="14" s="1"/>
  <c r="AN353" i="14" s="1"/>
  <c r="AK354" i="14"/>
  <c r="AM354" i="14" s="1"/>
  <c r="AN354" i="14" s="1"/>
  <c r="AQ354" i="14" s="1"/>
  <c r="AK355" i="14"/>
  <c r="AM355" i="14" s="1"/>
  <c r="AK356" i="14"/>
  <c r="AM356" i="14" s="1"/>
  <c r="AN356" i="14" s="1"/>
  <c r="AQ356" i="14" s="1"/>
  <c r="AK357" i="14"/>
  <c r="AK358" i="14"/>
  <c r="AK359" i="14"/>
  <c r="AM359" i="14" s="1"/>
  <c r="AN359" i="14" s="1"/>
  <c r="AQ359" i="14" s="1"/>
  <c r="AK360" i="14"/>
  <c r="AM360" i="14" s="1"/>
  <c r="AN360" i="14" s="1"/>
  <c r="AQ360" i="14" s="1"/>
  <c r="AK361" i="14"/>
  <c r="AM361" i="14" s="1"/>
  <c r="AN361" i="14" s="1"/>
  <c r="AQ361" i="14" s="1"/>
  <c r="AK362" i="14"/>
  <c r="AM362" i="14" s="1"/>
  <c r="AN362" i="14" s="1"/>
  <c r="AQ362" i="14" s="1"/>
  <c r="AK363" i="14"/>
  <c r="AM363" i="14" s="1"/>
  <c r="AN363" i="14" s="1"/>
  <c r="AQ363" i="14" s="1"/>
  <c r="AK364" i="14"/>
  <c r="AK365" i="14"/>
  <c r="AM365" i="14" s="1"/>
  <c r="AN365" i="14" s="1"/>
  <c r="AQ365" i="14" s="1"/>
  <c r="AK366" i="14"/>
  <c r="AM366" i="14" s="1"/>
  <c r="AN366" i="14" s="1"/>
  <c r="AK367" i="14"/>
  <c r="AM367" i="14" s="1"/>
  <c r="AN367" i="14" s="1"/>
  <c r="AQ367" i="14" s="1"/>
  <c r="AK368" i="14"/>
  <c r="AK369" i="14"/>
  <c r="AM369" i="14" s="1"/>
  <c r="AN369" i="14" s="1"/>
  <c r="AQ369" i="14" s="1"/>
  <c r="AK370" i="14"/>
  <c r="AK371" i="14"/>
  <c r="AM371" i="14" s="1"/>
  <c r="AN371" i="14" s="1"/>
  <c r="AK372" i="14"/>
  <c r="AM372" i="14" s="1"/>
  <c r="AN372" i="14" s="1"/>
  <c r="AQ372" i="14" s="1"/>
  <c r="AK373" i="14"/>
  <c r="AL373" i="14" s="1"/>
  <c r="AO373" i="14" s="1"/>
  <c r="AK374" i="14"/>
  <c r="AK375" i="14"/>
  <c r="AK376" i="14"/>
  <c r="AM376" i="14" s="1"/>
  <c r="AN376" i="14" s="1"/>
  <c r="AQ376" i="14" s="1"/>
  <c r="AK377" i="14"/>
  <c r="AM377" i="14" s="1"/>
  <c r="AN377" i="14" s="1"/>
  <c r="AQ377" i="14" s="1"/>
  <c r="AK378" i="14"/>
  <c r="AM378" i="14" s="1"/>
  <c r="AN378" i="14" s="1"/>
  <c r="AQ378" i="14" s="1"/>
  <c r="AK379" i="14"/>
  <c r="AM379" i="14" s="1"/>
  <c r="AN379" i="14" s="1"/>
  <c r="AQ379" i="14" s="1"/>
  <c r="AK380" i="14"/>
  <c r="AK381" i="14"/>
  <c r="AK382" i="14"/>
  <c r="AM382" i="14" s="1"/>
  <c r="AN382" i="14" s="1"/>
  <c r="AQ382" i="14" s="1"/>
  <c r="AK383" i="14"/>
  <c r="AM383" i="14" s="1"/>
  <c r="AN383" i="14" s="1"/>
  <c r="AQ383" i="14" s="1"/>
  <c r="AK384" i="14"/>
  <c r="AM384" i="14" s="1"/>
  <c r="AN384" i="14" s="1"/>
  <c r="AK385" i="14"/>
  <c r="AM385" i="14" s="1"/>
  <c r="AN385" i="14" s="1"/>
  <c r="AQ385" i="14" s="1"/>
  <c r="AK386" i="14"/>
  <c r="AK387" i="14"/>
  <c r="AK388" i="14"/>
  <c r="AM388" i="14" s="1"/>
  <c r="AN388" i="14" s="1"/>
  <c r="AQ388" i="14" s="1"/>
  <c r="AK389" i="14"/>
  <c r="AM389" i="14" s="1"/>
  <c r="AN389" i="14" s="1"/>
  <c r="AK390" i="14"/>
  <c r="AM390" i="14" s="1"/>
  <c r="AN390" i="14" s="1"/>
  <c r="AQ390" i="14" s="1"/>
  <c r="AK391" i="14"/>
  <c r="AM391" i="14" s="1"/>
  <c r="AN391" i="14" s="1"/>
  <c r="AQ391" i="14" s="1"/>
  <c r="AK392" i="14"/>
  <c r="AK393" i="14"/>
  <c r="AK394" i="14"/>
  <c r="AM394" i="14" s="1"/>
  <c r="AN394" i="14" s="1"/>
  <c r="AQ394" i="14" s="1"/>
  <c r="AK395" i="14"/>
  <c r="AM395" i="14" s="1"/>
  <c r="AN395" i="14" s="1"/>
  <c r="AQ395" i="14" s="1"/>
  <c r="AK396" i="14"/>
  <c r="AM396" i="14" s="1"/>
  <c r="AN396" i="14" s="1"/>
  <c r="AQ396" i="14" s="1"/>
  <c r="AK397" i="14"/>
  <c r="AM397" i="14" s="1"/>
  <c r="AN397" i="14" s="1"/>
  <c r="AQ397" i="14" s="1"/>
  <c r="AK398" i="14"/>
  <c r="AK399" i="14"/>
  <c r="AK400" i="14"/>
  <c r="AM400" i="14" s="1"/>
  <c r="AN400" i="14" s="1"/>
  <c r="AQ400" i="14" s="1"/>
  <c r="AK401" i="14"/>
  <c r="AM401" i="14" s="1"/>
  <c r="AN401" i="14" s="1"/>
  <c r="AQ401" i="14" s="1"/>
  <c r="AK402" i="14"/>
  <c r="AM402" i="14" s="1"/>
  <c r="AN402" i="14" s="1"/>
  <c r="AK403" i="14"/>
  <c r="AM403" i="14" s="1"/>
  <c r="AN403" i="14" s="1"/>
  <c r="AQ403" i="14" s="1"/>
  <c r="AK404" i="14"/>
  <c r="AK405" i="14"/>
  <c r="AK406" i="14"/>
  <c r="AM406" i="14" s="1"/>
  <c r="AN406" i="14" s="1"/>
  <c r="AQ406" i="14" s="1"/>
  <c r="AK407" i="14"/>
  <c r="AM407" i="14" s="1"/>
  <c r="AN407" i="14" s="1"/>
  <c r="AK408" i="14"/>
  <c r="AM408" i="14" s="1"/>
  <c r="AN408" i="14" s="1"/>
  <c r="AQ408" i="14" s="1"/>
  <c r="AK409" i="14"/>
  <c r="AM409" i="14" s="1"/>
  <c r="AK410" i="14"/>
  <c r="AK411" i="14"/>
  <c r="AK412" i="14"/>
  <c r="AM412" i="14" s="1"/>
  <c r="AN412" i="14" s="1"/>
  <c r="AQ412" i="14" s="1"/>
  <c r="AK413" i="14"/>
  <c r="AM413" i="14" s="1"/>
  <c r="AN413" i="14" s="1"/>
  <c r="AQ413" i="14" s="1"/>
  <c r="AK414" i="14"/>
  <c r="AM414" i="14" s="1"/>
  <c r="AK415" i="14"/>
  <c r="AM415" i="14" s="1"/>
  <c r="AN415" i="14" s="1"/>
  <c r="AQ415" i="14" s="1"/>
  <c r="AK416" i="14"/>
  <c r="AK417" i="14"/>
  <c r="AK418" i="14"/>
  <c r="AM418" i="14" s="1"/>
  <c r="AN418" i="14" s="1"/>
  <c r="AQ418" i="14" s="1"/>
  <c r="AK419" i="14"/>
  <c r="AM419" i="14" s="1"/>
  <c r="AN419" i="14" s="1"/>
  <c r="AQ419" i="14" s="1"/>
  <c r="AK420" i="14"/>
  <c r="AM420" i="14" s="1"/>
  <c r="AN420" i="14" s="1"/>
  <c r="AK421" i="14"/>
  <c r="AM421" i="14" s="1"/>
  <c r="AN421" i="14" s="1"/>
  <c r="AQ421" i="14" s="1"/>
  <c r="AK422" i="14"/>
  <c r="AK423" i="14"/>
  <c r="AK424" i="14"/>
  <c r="AM424" i="14" s="1"/>
  <c r="AN424" i="14" s="1"/>
  <c r="AQ424" i="14" s="1"/>
  <c r="AK425" i="14"/>
  <c r="AM425" i="14" s="1"/>
  <c r="AN425" i="14" s="1"/>
  <c r="AK426" i="14"/>
  <c r="AM426" i="14" s="1"/>
  <c r="AN426" i="14" s="1"/>
  <c r="AQ426" i="14" s="1"/>
  <c r="AK427" i="14"/>
  <c r="AL427" i="14" s="1"/>
  <c r="AO427" i="14" s="1"/>
  <c r="AK428" i="14"/>
  <c r="AK429" i="14"/>
  <c r="AK430" i="14"/>
  <c r="AM430" i="14" s="1"/>
  <c r="AN430" i="14" s="1"/>
  <c r="AQ430" i="14" s="1"/>
  <c r="AK431" i="14"/>
  <c r="AM431" i="14" s="1"/>
  <c r="AN431" i="14" s="1"/>
  <c r="AQ431" i="14" s="1"/>
  <c r="AK432" i="14"/>
  <c r="AM432" i="14" s="1"/>
  <c r="AN432" i="14" s="1"/>
  <c r="AQ432" i="14" s="1"/>
  <c r="AK433" i="14"/>
  <c r="AM433" i="14" s="1"/>
  <c r="AN433" i="14" s="1"/>
  <c r="AQ433" i="14" s="1"/>
  <c r="AK434" i="14"/>
  <c r="AK435" i="14"/>
  <c r="AK436" i="14"/>
  <c r="AM436" i="14" s="1"/>
  <c r="AN436" i="14" s="1"/>
  <c r="AQ436" i="14" s="1"/>
  <c r="AK437" i="14"/>
  <c r="AM437" i="14" s="1"/>
  <c r="AN437" i="14" s="1"/>
  <c r="AQ437" i="14" s="1"/>
  <c r="AK438" i="14"/>
  <c r="AM438" i="14" s="1"/>
  <c r="AN438" i="14" s="1"/>
  <c r="AK439" i="14"/>
  <c r="AM439" i="14" s="1"/>
  <c r="AN439" i="14" s="1"/>
  <c r="AQ439" i="14" s="1"/>
  <c r="AK440" i="14"/>
  <c r="AK441" i="14"/>
  <c r="AK442" i="14"/>
  <c r="AM442" i="14" s="1"/>
  <c r="AN442" i="14" s="1"/>
  <c r="AQ442" i="14" s="1"/>
  <c r="AK443" i="14"/>
  <c r="AM443" i="14" s="1"/>
  <c r="AN443" i="14" s="1"/>
  <c r="AK444" i="14"/>
  <c r="AM444" i="14" s="1"/>
  <c r="AN444" i="14" s="1"/>
  <c r="AQ444" i="14" s="1"/>
  <c r="AK445" i="14"/>
  <c r="AM445" i="14" s="1"/>
  <c r="AN445" i="14" s="1"/>
  <c r="AQ445" i="14" s="1"/>
  <c r="AK446" i="14"/>
  <c r="AK447" i="14"/>
  <c r="AK448" i="14"/>
  <c r="AM448" i="14" s="1"/>
  <c r="AN448" i="14" s="1"/>
  <c r="AQ448" i="14" s="1"/>
  <c r="AK449" i="14"/>
  <c r="AM449" i="14" s="1"/>
  <c r="AN449" i="14" s="1"/>
  <c r="AQ449" i="14" s="1"/>
  <c r="AK450" i="14"/>
  <c r="AM450" i="14" s="1"/>
  <c r="AN450" i="14" s="1"/>
  <c r="AQ450" i="14" s="1"/>
  <c r="AK451" i="14"/>
  <c r="AM451" i="14" s="1"/>
  <c r="AN451" i="14" s="1"/>
  <c r="AQ451" i="14" s="1"/>
  <c r="AK452" i="14"/>
  <c r="AK453" i="14"/>
  <c r="AK454" i="14"/>
  <c r="AM454" i="14" s="1"/>
  <c r="AN454" i="14" s="1"/>
  <c r="AQ454" i="14" s="1"/>
  <c r="AK455" i="14"/>
  <c r="AM455" i="14" s="1"/>
  <c r="AN455" i="14" s="1"/>
  <c r="AK456" i="14"/>
  <c r="AM456" i="14" s="1"/>
  <c r="AN456" i="14" s="1"/>
  <c r="AK457" i="14"/>
  <c r="AM457" i="14" s="1"/>
  <c r="AN457" i="14" s="1"/>
  <c r="AQ457" i="14" s="1"/>
  <c r="AK458" i="14"/>
  <c r="AK459" i="14"/>
  <c r="AK460" i="14"/>
  <c r="AM460" i="14" s="1"/>
  <c r="AN460" i="14" s="1"/>
  <c r="AQ460" i="14" s="1"/>
  <c r="AK461" i="14"/>
  <c r="AM461" i="14" s="1"/>
  <c r="AN461" i="14" s="1"/>
  <c r="AQ461" i="14" s="1"/>
  <c r="AK462" i="14"/>
  <c r="AM462" i="14" s="1"/>
  <c r="AN462" i="14" s="1"/>
  <c r="AQ462" i="14" s="1"/>
  <c r="AK463" i="14"/>
  <c r="AM463" i="14" s="1"/>
  <c r="AN463" i="14" s="1"/>
  <c r="AQ463" i="14" s="1"/>
  <c r="AK464" i="14"/>
  <c r="AK465" i="14"/>
  <c r="AK466" i="14"/>
  <c r="AM466" i="14" s="1"/>
  <c r="AN466" i="14" s="1"/>
  <c r="AQ466" i="14" s="1"/>
  <c r="AK467" i="14"/>
  <c r="AM467" i="14" s="1"/>
  <c r="AN467" i="14" s="1"/>
  <c r="AQ467" i="14" s="1"/>
  <c r="AK468" i="14"/>
  <c r="AL468" i="14" s="1"/>
  <c r="AO468" i="14" s="1"/>
  <c r="AK469" i="14"/>
  <c r="AM469" i="14" s="1"/>
  <c r="AN469" i="14" s="1"/>
  <c r="AQ469" i="14" s="1"/>
  <c r="AK470" i="14"/>
  <c r="AK471" i="14"/>
  <c r="AK472" i="14"/>
  <c r="AM472" i="14" s="1"/>
  <c r="AN472" i="14" s="1"/>
  <c r="AQ472" i="14" s="1"/>
  <c r="AK473" i="14"/>
  <c r="AM473" i="14" s="1"/>
  <c r="AN473" i="14" s="1"/>
  <c r="AK474" i="14"/>
  <c r="AM474" i="14" s="1"/>
  <c r="AN474" i="14" s="1"/>
  <c r="AK475" i="14"/>
  <c r="AM475" i="14" s="1"/>
  <c r="AN475" i="14" s="1"/>
  <c r="AQ475" i="14" s="1"/>
  <c r="AK476" i="14"/>
  <c r="AK477" i="14"/>
  <c r="AK478" i="14"/>
  <c r="AM478" i="14" s="1"/>
  <c r="AN478" i="14" s="1"/>
  <c r="AQ478" i="14" s="1"/>
  <c r="AK479" i="14"/>
  <c r="AM479" i="14" s="1"/>
  <c r="AN479" i="14" s="1"/>
  <c r="AQ479" i="14" s="1"/>
  <c r="AK480" i="14"/>
  <c r="AM480" i="14" s="1"/>
  <c r="AN480" i="14" s="1"/>
  <c r="AQ480" i="14" s="1"/>
  <c r="AK481" i="14"/>
  <c r="AL481" i="14" s="1"/>
  <c r="AO481" i="14" s="1"/>
  <c r="AK482" i="14"/>
  <c r="AK483" i="14"/>
  <c r="AK484" i="14"/>
  <c r="AM484" i="14" s="1"/>
  <c r="AN484" i="14" s="1"/>
  <c r="AQ484" i="14" s="1"/>
  <c r="AK485" i="14"/>
  <c r="AM485" i="14" s="1"/>
  <c r="AN485" i="14" s="1"/>
  <c r="AQ485" i="14" s="1"/>
  <c r="AK486" i="14"/>
  <c r="AM486" i="14" s="1"/>
  <c r="AK487" i="14"/>
  <c r="AM487" i="14" s="1"/>
  <c r="AN487" i="14" s="1"/>
  <c r="AQ487" i="14" s="1"/>
  <c r="AK488" i="14"/>
  <c r="AK489" i="14"/>
  <c r="AK490" i="14"/>
  <c r="AM490" i="14" s="1"/>
  <c r="AN490" i="14" s="1"/>
  <c r="AQ490" i="14" s="1"/>
  <c r="AK491" i="14"/>
  <c r="AM491" i="14" s="1"/>
  <c r="AN491" i="14" s="1"/>
  <c r="AK492" i="14"/>
  <c r="AM492" i="14" s="1"/>
  <c r="AN492" i="14" s="1"/>
  <c r="AK493" i="14"/>
  <c r="AM493" i="14" s="1"/>
  <c r="AN493" i="14" s="1"/>
  <c r="AQ493" i="14" s="1"/>
  <c r="AK494" i="14"/>
  <c r="AK495" i="14"/>
  <c r="AK496" i="14"/>
  <c r="AM496" i="14" s="1"/>
  <c r="AN496" i="14" s="1"/>
  <c r="AQ496" i="14" s="1"/>
  <c r="AK497" i="14"/>
  <c r="AM497" i="14" s="1"/>
  <c r="AN497" i="14" s="1"/>
  <c r="AQ497" i="14" s="1"/>
  <c r="AK498" i="14"/>
  <c r="AM498" i="14" s="1"/>
  <c r="AN498" i="14" s="1"/>
  <c r="AQ498" i="14" s="1"/>
  <c r="AK499" i="14"/>
  <c r="AM499" i="14" s="1"/>
  <c r="AN499" i="14" s="1"/>
  <c r="AQ499" i="14" s="1"/>
  <c r="AK500" i="14"/>
  <c r="AK501" i="14"/>
  <c r="AK502" i="14"/>
  <c r="AM502" i="14" s="1"/>
  <c r="AN502" i="14" s="1"/>
  <c r="AQ502" i="14" s="1"/>
  <c r="AK503" i="14"/>
  <c r="AM503" i="14" s="1"/>
  <c r="AN503" i="14" s="1"/>
  <c r="AQ503" i="14" s="1"/>
  <c r="AK504" i="14"/>
  <c r="AM504" i="14" s="1"/>
  <c r="AN504" i="14" s="1"/>
  <c r="AQ504" i="14" s="1"/>
  <c r="AK505" i="14"/>
  <c r="AM505" i="14" s="1"/>
  <c r="AN505" i="14" s="1"/>
  <c r="AQ505" i="14" s="1"/>
  <c r="AK506" i="14"/>
  <c r="AK507" i="14"/>
  <c r="AK508" i="14"/>
  <c r="AM508" i="14" s="1"/>
  <c r="AN508" i="14" s="1"/>
  <c r="AQ508" i="14" s="1"/>
  <c r="AK509" i="14"/>
  <c r="AM509" i="14" s="1"/>
  <c r="AN509" i="14" s="1"/>
  <c r="AQ509" i="14" s="1"/>
  <c r="AK510" i="14"/>
  <c r="AM510" i="14" s="1"/>
  <c r="AN510" i="14" s="1"/>
  <c r="AQ510" i="14" s="1"/>
  <c r="AK511" i="14"/>
  <c r="AM511" i="14" s="1"/>
  <c r="AN511" i="14" s="1"/>
  <c r="AQ511" i="14" s="1"/>
  <c r="AK512" i="14"/>
  <c r="AK513" i="14"/>
  <c r="AK514" i="14"/>
  <c r="AM514" i="14" s="1"/>
  <c r="AN514" i="14" s="1"/>
  <c r="AQ514" i="14" s="1"/>
  <c r="AK515" i="14"/>
  <c r="AM515" i="14" s="1"/>
  <c r="AN515" i="14" s="1"/>
  <c r="AQ515" i="14" s="1"/>
  <c r="AK516" i="14"/>
  <c r="AM516" i="14" s="1"/>
  <c r="AN516" i="14" s="1"/>
  <c r="AQ516" i="14" s="1"/>
  <c r="AK517" i="14"/>
  <c r="AM517" i="14" s="1"/>
  <c r="AK518" i="14"/>
  <c r="AK519" i="14"/>
  <c r="AK520" i="14"/>
  <c r="AM520" i="14" s="1"/>
  <c r="AN520" i="14" s="1"/>
  <c r="AQ520" i="14" s="1"/>
  <c r="AK521" i="14"/>
  <c r="AM521" i="14" s="1"/>
  <c r="AN521" i="14" s="1"/>
  <c r="AQ521" i="14" s="1"/>
  <c r="AK522" i="14"/>
  <c r="AM522" i="14" s="1"/>
  <c r="AK523" i="14"/>
  <c r="AM523" i="14" s="1"/>
  <c r="AN523" i="14" s="1"/>
  <c r="AQ523" i="14" s="1"/>
  <c r="AK524" i="14"/>
  <c r="AK525" i="14"/>
  <c r="AK526" i="14"/>
  <c r="AM526" i="14" s="1"/>
  <c r="AN526" i="14" s="1"/>
  <c r="AQ526" i="14" s="1"/>
  <c r="AK527" i="14"/>
  <c r="AM527" i="14" s="1"/>
  <c r="AN527" i="14" s="1"/>
  <c r="AQ527" i="14" s="1"/>
  <c r="AK528" i="14"/>
  <c r="AM528" i="14" s="1"/>
  <c r="AN528" i="14" s="1"/>
  <c r="AQ528" i="14" s="1"/>
  <c r="AK529" i="14"/>
  <c r="AM529" i="14" s="1"/>
  <c r="AN529" i="14" s="1"/>
  <c r="AQ529" i="14" s="1"/>
  <c r="AK530" i="14"/>
  <c r="AK531" i="14"/>
  <c r="AK532" i="14"/>
  <c r="AM532" i="14" s="1"/>
  <c r="AN532" i="14" s="1"/>
  <c r="AQ532" i="14" s="1"/>
  <c r="AK533" i="14"/>
  <c r="AM533" i="14" s="1"/>
  <c r="AN533" i="14" s="1"/>
  <c r="AQ533" i="14" s="1"/>
  <c r="AK534" i="14"/>
  <c r="AM534" i="14" s="1"/>
  <c r="AN534" i="14" s="1"/>
  <c r="AQ534" i="14" s="1"/>
  <c r="AK535" i="14"/>
  <c r="AM535" i="14" s="1"/>
  <c r="AK536" i="14"/>
  <c r="AK537" i="14"/>
  <c r="AK538" i="14"/>
  <c r="AM538" i="14" s="1"/>
  <c r="AN538" i="14" s="1"/>
  <c r="AQ538" i="14" s="1"/>
  <c r="AK539" i="14"/>
  <c r="AM539" i="14" s="1"/>
  <c r="AN539" i="14" s="1"/>
  <c r="AQ539" i="14" s="1"/>
  <c r="AK540" i="14"/>
  <c r="AM540" i="14" s="1"/>
  <c r="AK541" i="14"/>
  <c r="AM541" i="14" s="1"/>
  <c r="AN541" i="14" s="1"/>
  <c r="AQ541" i="14" s="1"/>
  <c r="AK542" i="14"/>
  <c r="AK543" i="14"/>
  <c r="AK544" i="14"/>
  <c r="AM544" i="14" s="1"/>
  <c r="AN544" i="14" s="1"/>
  <c r="AQ544" i="14" s="1"/>
  <c r="AK545" i="14"/>
  <c r="AM545" i="14" s="1"/>
  <c r="AN545" i="14" s="1"/>
  <c r="AQ545" i="14" s="1"/>
  <c r="AK546" i="14"/>
  <c r="AM546" i="14" s="1"/>
  <c r="AN546" i="14" s="1"/>
  <c r="AQ546" i="14" s="1"/>
  <c r="AK547" i="14"/>
  <c r="AM547" i="14" s="1"/>
  <c r="AN547" i="14" s="1"/>
  <c r="AQ547" i="14" s="1"/>
  <c r="AK548" i="14"/>
  <c r="AK549" i="14"/>
  <c r="AK550" i="14"/>
  <c r="AM550" i="14" s="1"/>
  <c r="AN550" i="14" s="1"/>
  <c r="AQ550" i="14" s="1"/>
  <c r="AK551" i="14"/>
  <c r="AM551" i="14" s="1"/>
  <c r="AN551" i="14" s="1"/>
  <c r="AQ551" i="14" s="1"/>
  <c r="AK552" i="14"/>
  <c r="AM552" i="14" s="1"/>
  <c r="AN552" i="14" s="1"/>
  <c r="AQ552" i="14" s="1"/>
  <c r="AK553" i="14"/>
  <c r="AM553" i="14" s="1"/>
  <c r="AK554" i="14"/>
  <c r="AK555" i="14"/>
  <c r="AK556" i="14"/>
  <c r="AM556" i="14" s="1"/>
  <c r="AN556" i="14" s="1"/>
  <c r="AQ556" i="14" s="1"/>
  <c r="AK557" i="14"/>
  <c r="AM557" i="14" s="1"/>
  <c r="AK558" i="14"/>
  <c r="AM558" i="14" s="1"/>
  <c r="AN558" i="14" s="1"/>
  <c r="AQ558" i="14" s="1"/>
  <c r="AK559" i="14"/>
  <c r="AM559" i="14" s="1"/>
  <c r="AN559" i="14" s="1"/>
  <c r="AQ559" i="14" s="1"/>
  <c r="AK560" i="14"/>
  <c r="AM560" i="14" s="1"/>
  <c r="AN560" i="14" s="1"/>
  <c r="AQ560" i="14" s="1"/>
  <c r="AK561" i="14"/>
  <c r="AK562" i="14"/>
  <c r="AK563" i="14"/>
  <c r="AM563" i="14" s="1"/>
  <c r="AN563" i="14" s="1"/>
  <c r="AQ563" i="14" s="1"/>
  <c r="AK564" i="14"/>
  <c r="AM564" i="14" s="1"/>
  <c r="AN564" i="14" s="1"/>
  <c r="AQ564" i="14" s="1"/>
  <c r="AK565" i="14"/>
  <c r="AM565" i="14" s="1"/>
  <c r="AN565" i="14" s="1"/>
  <c r="AQ565" i="14" s="1"/>
  <c r="AK566" i="14"/>
  <c r="AM566" i="14" s="1"/>
  <c r="AK567" i="14"/>
  <c r="AK568" i="14"/>
  <c r="AK569" i="14"/>
  <c r="AM569" i="14" s="1"/>
  <c r="AN569" i="14" s="1"/>
  <c r="AQ569" i="14" s="1"/>
  <c r="AK570" i="14"/>
  <c r="AM570" i="14" s="1"/>
  <c r="AN570" i="14" s="1"/>
  <c r="AQ570" i="14" s="1"/>
  <c r="AK571" i="14"/>
  <c r="AM571" i="14" s="1"/>
  <c r="AK572" i="14"/>
  <c r="AM572" i="14" s="1"/>
  <c r="AN572" i="14" s="1"/>
  <c r="AQ572" i="14" s="1"/>
  <c r="AK573" i="14"/>
  <c r="AK574" i="14"/>
  <c r="AM574" i="14" s="1"/>
  <c r="AN574" i="14" s="1"/>
  <c r="AQ574" i="14" s="1"/>
  <c r="AK575" i="14"/>
  <c r="AM575" i="14" s="1"/>
  <c r="AN575" i="14" s="1"/>
  <c r="AQ575" i="14" s="1"/>
  <c r="AK576" i="14"/>
  <c r="AK577" i="14"/>
  <c r="AK578" i="14"/>
  <c r="AM578" i="14" s="1"/>
  <c r="AN578" i="14" s="1"/>
  <c r="AQ578" i="14" s="1"/>
  <c r="AK579" i="14"/>
  <c r="AM579" i="14" s="1"/>
  <c r="AN579" i="14" s="1"/>
  <c r="AQ579" i="14" s="1"/>
  <c r="AK580" i="14"/>
  <c r="AM580" i="14" s="1"/>
  <c r="AN580" i="14" s="1"/>
  <c r="AQ580" i="14" s="1"/>
  <c r="AK581" i="14"/>
  <c r="AM581" i="14" s="1"/>
  <c r="AK582" i="14"/>
  <c r="AK583" i="14"/>
  <c r="AK584" i="14"/>
  <c r="AM584" i="14" s="1"/>
  <c r="AN584" i="14" s="1"/>
  <c r="AQ584" i="14" s="1"/>
  <c r="AK585" i="14"/>
  <c r="AM585" i="14" s="1"/>
  <c r="AN585" i="14" s="1"/>
  <c r="AQ585" i="14" s="1"/>
  <c r="AK586" i="14"/>
  <c r="AM586" i="14" s="1"/>
  <c r="AN586" i="14" s="1"/>
  <c r="AQ586" i="14" s="1"/>
  <c r="AK587" i="14"/>
  <c r="AM587" i="14" s="1"/>
  <c r="AN587" i="14" s="1"/>
  <c r="AQ587" i="14" s="1"/>
  <c r="AK588" i="14"/>
  <c r="AK589" i="14"/>
  <c r="AK590" i="14"/>
  <c r="AM590" i="14" s="1"/>
  <c r="AN590" i="14" s="1"/>
  <c r="AQ590" i="14" s="1"/>
  <c r="AK591" i="14"/>
  <c r="AM591" i="14" s="1"/>
  <c r="AN591" i="14" s="1"/>
  <c r="AQ591" i="14" s="1"/>
  <c r="AK592" i="14"/>
  <c r="AM592" i="14" s="1"/>
  <c r="AN592" i="14" s="1"/>
  <c r="AQ592" i="14" s="1"/>
  <c r="AK593" i="14"/>
  <c r="AM593" i="14" s="1"/>
  <c r="AN593" i="14" s="1"/>
  <c r="AQ593" i="14" s="1"/>
  <c r="AK594" i="14"/>
  <c r="AK595" i="14"/>
  <c r="AK596" i="14"/>
  <c r="AM596" i="14" s="1"/>
  <c r="AN596" i="14" s="1"/>
  <c r="AQ596" i="14" s="1"/>
  <c r="AK597" i="14"/>
  <c r="AL597" i="14" s="1"/>
  <c r="AO597" i="14" s="1"/>
  <c r="AK598" i="14"/>
  <c r="AM598" i="14" s="1"/>
  <c r="AN598" i="14" s="1"/>
  <c r="AQ598" i="14" s="1"/>
  <c r="AK599" i="14"/>
  <c r="AM599" i="14" s="1"/>
  <c r="AK600" i="14"/>
  <c r="AK601" i="14"/>
  <c r="AK2" i="14"/>
  <c r="AM2" i="14" s="1"/>
  <c r="AN2" i="14" s="1"/>
  <c r="AQ2" i="14" s="1"/>
  <c r="AM369" i="3" l="1"/>
  <c r="AM363" i="3"/>
  <c r="AM417" i="3"/>
  <c r="AM471" i="3"/>
  <c r="AM707" i="3"/>
  <c r="AM921" i="3"/>
  <c r="AM1206" i="3"/>
  <c r="AM957" i="3"/>
  <c r="AM381" i="3"/>
  <c r="AM435" i="3"/>
  <c r="AK1089" i="3"/>
  <c r="AM186" i="3"/>
  <c r="AM285" i="3"/>
  <c r="AM387" i="3"/>
  <c r="AM441" i="3"/>
  <c r="AM531" i="3"/>
  <c r="AM835" i="3"/>
  <c r="AM1043" i="3"/>
  <c r="AK193" i="3"/>
  <c r="AM423" i="3"/>
  <c r="AM234" i="3"/>
  <c r="AM337" i="3"/>
  <c r="AM399" i="3"/>
  <c r="AM453" i="3"/>
  <c r="AM573" i="3"/>
  <c r="AM853" i="3"/>
  <c r="AM1097" i="3"/>
  <c r="AK361" i="3"/>
  <c r="AM72" i="3"/>
  <c r="AM246" i="3"/>
  <c r="AM349" i="3"/>
  <c r="AM405" i="3"/>
  <c r="AM459" i="3"/>
  <c r="AM671" i="3"/>
  <c r="AM903" i="3"/>
  <c r="AM1125" i="3"/>
  <c r="AK409" i="3"/>
  <c r="AK1094" i="3"/>
  <c r="AM1094" i="3"/>
  <c r="AK1088" i="3"/>
  <c r="AM1088" i="3"/>
  <c r="AK1070" i="3"/>
  <c r="AM1070" i="3"/>
  <c r="AK1058" i="3"/>
  <c r="AM1058" i="3"/>
  <c r="AK1040" i="3"/>
  <c r="AM1040" i="3"/>
  <c r="AK1022" i="3"/>
  <c r="AM1022" i="3"/>
  <c r="AK980" i="3"/>
  <c r="AM980" i="3"/>
  <c r="AK968" i="3"/>
  <c r="AM968" i="3"/>
  <c r="AK950" i="3"/>
  <c r="AM950" i="3"/>
  <c r="AK932" i="3"/>
  <c r="AM932" i="3"/>
  <c r="AK908" i="3"/>
  <c r="AM908" i="3"/>
  <c r="AK884" i="3"/>
  <c r="AM884" i="3"/>
  <c r="AK866" i="3"/>
  <c r="AM866" i="3"/>
  <c r="AK848" i="3"/>
  <c r="AM848" i="3"/>
  <c r="AK830" i="3"/>
  <c r="AM830" i="3"/>
  <c r="AK812" i="3"/>
  <c r="AM812" i="3"/>
  <c r="AK788" i="3"/>
  <c r="AM788" i="3"/>
  <c r="AK758" i="3"/>
  <c r="AM758" i="3"/>
  <c r="AK740" i="3"/>
  <c r="AM740" i="3"/>
  <c r="AM722" i="3"/>
  <c r="AK722" i="3"/>
  <c r="AK704" i="3"/>
  <c r="AM704" i="3"/>
  <c r="AK680" i="3"/>
  <c r="AM680" i="3"/>
  <c r="AK662" i="3"/>
  <c r="AM662" i="3"/>
  <c r="AK572" i="3"/>
  <c r="AM572" i="3"/>
  <c r="AK470" i="3"/>
  <c r="AM470" i="3"/>
  <c r="AK446" i="3"/>
  <c r="AM446" i="3"/>
  <c r="AK416" i="3"/>
  <c r="AM416" i="3"/>
  <c r="AK386" i="3"/>
  <c r="AM386" i="3"/>
  <c r="AK290" i="3"/>
  <c r="AM290" i="3"/>
  <c r="AK200" i="3"/>
  <c r="AM200" i="3"/>
  <c r="AM100" i="3"/>
  <c r="AM164" i="3"/>
  <c r="AM190" i="3"/>
  <c r="AM236" i="3"/>
  <c r="AM1420" i="3"/>
  <c r="AL1448" i="3"/>
  <c r="E20" i="12" s="1"/>
  <c r="E24" i="12" s="1"/>
  <c r="AK1441" i="3"/>
  <c r="AM1441" i="3"/>
  <c r="AK1435" i="3"/>
  <c r="AM1435" i="3"/>
  <c r="AK1429" i="3"/>
  <c r="AM1429" i="3"/>
  <c r="AK1423" i="3"/>
  <c r="AM1423" i="3"/>
  <c r="AK1417" i="3"/>
  <c r="AM1417" i="3"/>
  <c r="AK1411" i="3"/>
  <c r="AM1411" i="3"/>
  <c r="AK1405" i="3"/>
  <c r="AM1405" i="3"/>
  <c r="AK1399" i="3"/>
  <c r="AM1399" i="3"/>
  <c r="AK1393" i="3"/>
  <c r="AM1393" i="3"/>
  <c r="AK1387" i="3"/>
  <c r="AM1387" i="3"/>
  <c r="AK1381" i="3"/>
  <c r="AM1381" i="3"/>
  <c r="AK1375" i="3"/>
  <c r="AM1375" i="3"/>
  <c r="AK1369" i="3"/>
  <c r="AM1369" i="3"/>
  <c r="AK1363" i="3"/>
  <c r="AM1363" i="3"/>
  <c r="AK1357" i="3"/>
  <c r="AM1357" i="3"/>
  <c r="AK1351" i="3"/>
  <c r="AM1351" i="3"/>
  <c r="AK1345" i="3"/>
  <c r="AM1345" i="3"/>
  <c r="AK1339" i="3"/>
  <c r="AM1339" i="3"/>
  <c r="AK1333" i="3"/>
  <c r="AM1333" i="3"/>
  <c r="AK1327" i="3"/>
  <c r="AM1327" i="3"/>
  <c r="AK1321" i="3"/>
  <c r="AM1321" i="3"/>
  <c r="AK1315" i="3"/>
  <c r="AM1315" i="3"/>
  <c r="AK1309" i="3"/>
  <c r="AM1309" i="3"/>
  <c r="AK1303" i="3"/>
  <c r="AM1303" i="3"/>
  <c r="AK1297" i="3"/>
  <c r="AM1297" i="3"/>
  <c r="AK1291" i="3"/>
  <c r="AM1291" i="3"/>
  <c r="AK1285" i="3"/>
  <c r="AM1285" i="3"/>
  <c r="AK1279" i="3"/>
  <c r="AM1279" i="3"/>
  <c r="AK1273" i="3"/>
  <c r="AM1273" i="3"/>
  <c r="AK1267" i="3"/>
  <c r="AM1267" i="3"/>
  <c r="AK1255" i="3"/>
  <c r="AM1255" i="3"/>
  <c r="AK1249" i="3"/>
  <c r="AM1249" i="3"/>
  <c r="AK1243" i="3"/>
  <c r="AM1243" i="3"/>
  <c r="AK1237" i="3"/>
  <c r="AM1237" i="3"/>
  <c r="AK1231" i="3"/>
  <c r="AM1231" i="3"/>
  <c r="AK1225" i="3"/>
  <c r="AM1225" i="3"/>
  <c r="AK1219" i="3"/>
  <c r="AM1219" i="3"/>
  <c r="AK1213" i="3"/>
  <c r="AM1213" i="3"/>
  <c r="AK1201" i="3"/>
  <c r="AM1201" i="3"/>
  <c r="AK1195" i="3"/>
  <c r="AM1195" i="3"/>
  <c r="AK1189" i="3"/>
  <c r="AM1189" i="3"/>
  <c r="AK1183" i="3"/>
  <c r="AM1183" i="3"/>
  <c r="AK1177" i="3"/>
  <c r="AM1177" i="3"/>
  <c r="AK1171" i="3"/>
  <c r="AM1171" i="3"/>
  <c r="AK1165" i="3"/>
  <c r="AM1165" i="3"/>
  <c r="AM1159" i="3"/>
  <c r="AK1159" i="3"/>
  <c r="AK1153" i="3"/>
  <c r="AM1153" i="3"/>
  <c r="AK1147" i="3"/>
  <c r="AM1147" i="3"/>
  <c r="AM1141" i="3"/>
  <c r="AK1141" i="3"/>
  <c r="AK1135" i="3"/>
  <c r="AM1135" i="3"/>
  <c r="AK1129" i="3"/>
  <c r="AM1129" i="3"/>
  <c r="AM1123" i="3"/>
  <c r="AK1123" i="3"/>
  <c r="AK1117" i="3"/>
  <c r="AM1117" i="3"/>
  <c r="AK1111" i="3"/>
  <c r="AM1111" i="3"/>
  <c r="AM1105" i="3"/>
  <c r="AK1105" i="3"/>
  <c r="AK1099" i="3"/>
  <c r="AM1099" i="3"/>
  <c r="AK1093" i="3"/>
  <c r="AM1093" i="3"/>
  <c r="AM1087" i="3"/>
  <c r="AK1087" i="3"/>
  <c r="AK1081" i="3"/>
  <c r="AM1081" i="3"/>
  <c r="AK1075" i="3"/>
  <c r="AM1075" i="3"/>
  <c r="AM1069" i="3"/>
  <c r="AK1069" i="3"/>
  <c r="AK1063" i="3"/>
  <c r="AM1063" i="3"/>
  <c r="AK1057" i="3"/>
  <c r="AM1057" i="3"/>
  <c r="AM1051" i="3"/>
  <c r="AK1051" i="3"/>
  <c r="AK1045" i="3"/>
  <c r="AM1045" i="3"/>
  <c r="AK1039" i="3"/>
  <c r="AM1039" i="3"/>
  <c r="AM1033" i="3"/>
  <c r="AK1033" i="3"/>
  <c r="AK1027" i="3"/>
  <c r="AM1027" i="3"/>
  <c r="AK1021" i="3"/>
  <c r="AM1021" i="3"/>
  <c r="AM1015" i="3"/>
  <c r="AK1015" i="3"/>
  <c r="AK1009" i="3"/>
  <c r="AM1009" i="3"/>
  <c r="AK1003" i="3"/>
  <c r="AM1003" i="3"/>
  <c r="AM997" i="3"/>
  <c r="AK997" i="3"/>
  <c r="AK991" i="3"/>
  <c r="AM991" i="3"/>
  <c r="AK985" i="3"/>
  <c r="AM985" i="3"/>
  <c r="AM979" i="3"/>
  <c r="AK979" i="3"/>
  <c r="AK973" i="3"/>
  <c r="AM973" i="3"/>
  <c r="AK967" i="3"/>
  <c r="AM967" i="3"/>
  <c r="AK961" i="3"/>
  <c r="AM961" i="3"/>
  <c r="AK955" i="3"/>
  <c r="AM955" i="3"/>
  <c r="AK949" i="3"/>
  <c r="AM949" i="3"/>
  <c r="AK943" i="3"/>
  <c r="AM943" i="3"/>
  <c r="AK937" i="3"/>
  <c r="AM937" i="3"/>
  <c r="AK931" i="3"/>
  <c r="AM931" i="3"/>
  <c r="AK925" i="3"/>
  <c r="AM925" i="3"/>
  <c r="AK919" i="3"/>
  <c r="AM919" i="3"/>
  <c r="AK913" i="3"/>
  <c r="AM913" i="3"/>
  <c r="AK907" i="3"/>
  <c r="AM907" i="3"/>
  <c r="AK889" i="3"/>
  <c r="AM889" i="3"/>
  <c r="AK883" i="3"/>
  <c r="AM883" i="3"/>
  <c r="AK871" i="3"/>
  <c r="AM871" i="3"/>
  <c r="AK865" i="3"/>
  <c r="AM865" i="3"/>
  <c r="AK847" i="3"/>
  <c r="AM847" i="3"/>
  <c r="AK841" i="3"/>
  <c r="AM841" i="3"/>
  <c r="AK829" i="3"/>
  <c r="AM829" i="3"/>
  <c r="AK823" i="3"/>
  <c r="AM823" i="3"/>
  <c r="AK811" i="3"/>
  <c r="AM811" i="3"/>
  <c r="AK805" i="3"/>
  <c r="AM805" i="3"/>
  <c r="AK799" i="3"/>
  <c r="AM799" i="3"/>
  <c r="AK787" i="3"/>
  <c r="AM787" i="3"/>
  <c r="AK775" i="3"/>
  <c r="AM775" i="3"/>
  <c r="AK769" i="3"/>
  <c r="AM769" i="3"/>
  <c r="AK757" i="3"/>
  <c r="AM757" i="3"/>
  <c r="AK751" i="3"/>
  <c r="AM751" i="3"/>
  <c r="AK745" i="3"/>
  <c r="AM745" i="3"/>
  <c r="AK739" i="3"/>
  <c r="AM739" i="3"/>
  <c r="AK733" i="3"/>
  <c r="AM733" i="3"/>
  <c r="AK727" i="3"/>
  <c r="AM727" i="3"/>
  <c r="AK721" i="3"/>
  <c r="AM721" i="3"/>
  <c r="AK715" i="3"/>
  <c r="AM715" i="3"/>
  <c r="AK709" i="3"/>
  <c r="AM709" i="3"/>
  <c r="AK703" i="3"/>
  <c r="AM703" i="3"/>
  <c r="AK697" i="3"/>
  <c r="AM697" i="3"/>
  <c r="AK691" i="3"/>
  <c r="AM691" i="3"/>
  <c r="AK679" i="3"/>
  <c r="AM679" i="3"/>
  <c r="AK673" i="3"/>
  <c r="AM673" i="3"/>
  <c r="AK667" i="3"/>
  <c r="AM667" i="3"/>
  <c r="AK661" i="3"/>
  <c r="AM661" i="3"/>
  <c r="AK655" i="3"/>
  <c r="AM655" i="3"/>
  <c r="AK649" i="3"/>
  <c r="AM649" i="3"/>
  <c r="AK643" i="3"/>
  <c r="AM643" i="3"/>
  <c r="AK625" i="3"/>
  <c r="AM625" i="3"/>
  <c r="AK619" i="3"/>
  <c r="AM619" i="3"/>
  <c r="AK613" i="3"/>
  <c r="AM613" i="3"/>
  <c r="AK607" i="3"/>
  <c r="AM607" i="3"/>
  <c r="AK589" i="3"/>
  <c r="AM589" i="3"/>
  <c r="AK583" i="3"/>
  <c r="AM583" i="3"/>
  <c r="AK577" i="3"/>
  <c r="AM577" i="3"/>
  <c r="AK571" i="3"/>
  <c r="AM571" i="3"/>
  <c r="AK565" i="3"/>
  <c r="AM565" i="3"/>
  <c r="AK559" i="3"/>
  <c r="AM559" i="3"/>
  <c r="AK553" i="3"/>
  <c r="AM553" i="3"/>
  <c r="AK547" i="3"/>
  <c r="AM547" i="3"/>
  <c r="AK541" i="3"/>
  <c r="AM541" i="3"/>
  <c r="AK535" i="3"/>
  <c r="AM535" i="3"/>
  <c r="AK529" i="3"/>
  <c r="AM529" i="3"/>
  <c r="AK523" i="3"/>
  <c r="AM523" i="3"/>
  <c r="AK517" i="3"/>
  <c r="AM517" i="3"/>
  <c r="AK511" i="3"/>
  <c r="AM511" i="3"/>
  <c r="AK505" i="3"/>
  <c r="AM505" i="3"/>
  <c r="AK499" i="3"/>
  <c r="AM499" i="3"/>
  <c r="AK493" i="3"/>
  <c r="AM493" i="3"/>
  <c r="AK487" i="3"/>
  <c r="AM487" i="3"/>
  <c r="AK481" i="3"/>
  <c r="AM481" i="3"/>
  <c r="AK475" i="3"/>
  <c r="AM475" i="3"/>
  <c r="AK469" i="3"/>
  <c r="AM469" i="3"/>
  <c r="AK463" i="3"/>
  <c r="AM463" i="3"/>
  <c r="AK457" i="3"/>
  <c r="AM457" i="3"/>
  <c r="AK451" i="3"/>
  <c r="AM451" i="3"/>
  <c r="AK445" i="3"/>
  <c r="AM445" i="3"/>
  <c r="AK439" i="3"/>
  <c r="AM439" i="3"/>
  <c r="AM433" i="3"/>
  <c r="AK433" i="3"/>
  <c r="AK427" i="3"/>
  <c r="AM427" i="3"/>
  <c r="AK421" i="3"/>
  <c r="AM421" i="3"/>
  <c r="AK415" i="3"/>
  <c r="AM415" i="3"/>
  <c r="AK403" i="3"/>
  <c r="AM403" i="3"/>
  <c r="AK397" i="3"/>
  <c r="AM397" i="3"/>
  <c r="AK391" i="3"/>
  <c r="AM391" i="3"/>
  <c r="AM385" i="3"/>
  <c r="AK385" i="3"/>
  <c r="AK379" i="3"/>
  <c r="AM379" i="3"/>
  <c r="AK373" i="3"/>
  <c r="AM373" i="3"/>
  <c r="AK367" i="3"/>
  <c r="AM367" i="3"/>
  <c r="AM289" i="3"/>
  <c r="AK289" i="3"/>
  <c r="AK211" i="3"/>
  <c r="AM211" i="3"/>
  <c r="AK199" i="3"/>
  <c r="AM199" i="3"/>
  <c r="AK151" i="3"/>
  <c r="AM151" i="3"/>
  <c r="AK139" i="3"/>
  <c r="AM139" i="3"/>
  <c r="AK121" i="3"/>
  <c r="AM121" i="3"/>
  <c r="AK115" i="3"/>
  <c r="AM115" i="3"/>
  <c r="AK109" i="3"/>
  <c r="AM109" i="3"/>
  <c r="AM103" i="3"/>
  <c r="AK103" i="3"/>
  <c r="AK97" i="3"/>
  <c r="AM97" i="3"/>
  <c r="AK43" i="3"/>
  <c r="AM43" i="3"/>
  <c r="AK37" i="3"/>
  <c r="AM37" i="3"/>
  <c r="AM24" i="3"/>
  <c r="AM44" i="3"/>
  <c r="AM78" i="3"/>
  <c r="AM92" i="3"/>
  <c r="AM104" i="3"/>
  <c r="AM116" i="3"/>
  <c r="AM132" i="3"/>
  <c r="AM152" i="3"/>
  <c r="AM168" i="3"/>
  <c r="AM180" i="3"/>
  <c r="AM196" i="3"/>
  <c r="AM212" i="3"/>
  <c r="AM240" i="3"/>
  <c r="AM252" i="3"/>
  <c r="AM266" i="3"/>
  <c r="AM286" i="3"/>
  <c r="AM350" i="3"/>
  <c r="AM370" i="3"/>
  <c r="AM388" i="3"/>
  <c r="AM406" i="3"/>
  <c r="AM424" i="3"/>
  <c r="AM442" i="3"/>
  <c r="AM460" i="3"/>
  <c r="AM482" i="3"/>
  <c r="AM509" i="3"/>
  <c r="AM543" i="3"/>
  <c r="AM621" i="3"/>
  <c r="AM672" i="3"/>
  <c r="AM726" i="3"/>
  <c r="AM791" i="3"/>
  <c r="AM854" i="3"/>
  <c r="AM922" i="3"/>
  <c r="AM977" i="3"/>
  <c r="AM1044" i="3"/>
  <c r="AM1126" i="3"/>
  <c r="AM1207" i="3"/>
  <c r="AM1289" i="3"/>
  <c r="AM1421" i="3"/>
  <c r="AK410" i="3"/>
  <c r="AK685" i="3"/>
  <c r="AK1082" i="3"/>
  <c r="AM1082" i="3"/>
  <c r="AK1064" i="3"/>
  <c r="AM1064" i="3"/>
  <c r="AK1046" i="3"/>
  <c r="AM1046" i="3"/>
  <c r="AK1028" i="3"/>
  <c r="AM1028" i="3"/>
  <c r="AK1010" i="3"/>
  <c r="AM1010" i="3"/>
  <c r="AK992" i="3"/>
  <c r="AM992" i="3"/>
  <c r="AK962" i="3"/>
  <c r="AM962" i="3"/>
  <c r="AK944" i="3"/>
  <c r="AM944" i="3"/>
  <c r="AK926" i="3"/>
  <c r="AM926" i="3"/>
  <c r="AK914" i="3"/>
  <c r="AM914" i="3"/>
  <c r="AK902" i="3"/>
  <c r="AM902" i="3"/>
  <c r="AK890" i="3"/>
  <c r="AM890" i="3"/>
  <c r="AK872" i="3"/>
  <c r="AM872" i="3"/>
  <c r="AK842" i="3"/>
  <c r="AM842" i="3"/>
  <c r="AK824" i="3"/>
  <c r="AM824" i="3"/>
  <c r="AK800" i="3"/>
  <c r="AM800" i="3"/>
  <c r="AK746" i="3"/>
  <c r="AM746" i="3"/>
  <c r="AK728" i="3"/>
  <c r="AM728" i="3"/>
  <c r="AK710" i="3"/>
  <c r="AM710" i="3"/>
  <c r="AM698" i="3"/>
  <c r="AK698" i="3"/>
  <c r="AK686" i="3"/>
  <c r="AM686" i="3"/>
  <c r="AK668" i="3"/>
  <c r="AM668" i="3"/>
  <c r="AK644" i="3"/>
  <c r="AM644" i="3"/>
  <c r="AK590" i="3"/>
  <c r="AM590" i="3"/>
  <c r="AK578" i="3"/>
  <c r="AM578" i="3"/>
  <c r="AK560" i="3"/>
  <c r="AM560" i="3"/>
  <c r="AK530" i="3"/>
  <c r="AM530" i="3"/>
  <c r="AK518" i="3"/>
  <c r="AM518" i="3"/>
  <c r="AK506" i="3"/>
  <c r="AM506" i="3"/>
  <c r="AK458" i="3"/>
  <c r="AM458" i="3"/>
  <c r="AK422" i="3"/>
  <c r="AM422" i="3"/>
  <c r="AK398" i="3"/>
  <c r="AM398" i="3"/>
  <c r="AK374" i="3"/>
  <c r="AM374" i="3"/>
  <c r="AK284" i="3"/>
  <c r="AM284" i="3"/>
  <c r="AK140" i="3"/>
  <c r="AM140" i="3"/>
  <c r="AM40" i="3"/>
  <c r="AM86" i="3"/>
  <c r="AM124" i="3"/>
  <c r="AM208" i="3"/>
  <c r="AM508" i="3"/>
  <c r="AM620" i="3"/>
  <c r="AM976" i="3"/>
  <c r="AK1440" i="3"/>
  <c r="AM1440" i="3"/>
  <c r="AK1434" i="3"/>
  <c r="AM1434" i="3"/>
  <c r="AK1428" i="3"/>
  <c r="AM1428" i="3"/>
  <c r="AK1422" i="3"/>
  <c r="AM1422" i="3"/>
  <c r="AK1416" i="3"/>
  <c r="AM1416" i="3"/>
  <c r="AK1410" i="3"/>
  <c r="AM1410" i="3"/>
  <c r="AK1404" i="3"/>
  <c r="AM1404" i="3"/>
  <c r="AK1398" i="3"/>
  <c r="AM1398" i="3"/>
  <c r="AK1392" i="3"/>
  <c r="AM1392" i="3"/>
  <c r="AK1386" i="3"/>
  <c r="AM1386" i="3"/>
  <c r="AK1380" i="3"/>
  <c r="AM1380" i="3"/>
  <c r="AK1374" i="3"/>
  <c r="AM1374" i="3"/>
  <c r="AK1368" i="3"/>
  <c r="AM1368" i="3"/>
  <c r="AK1362" i="3"/>
  <c r="AM1362" i="3"/>
  <c r="AK1356" i="3"/>
  <c r="AM1356" i="3"/>
  <c r="AK1350" i="3"/>
  <c r="AM1350" i="3"/>
  <c r="AK1344" i="3"/>
  <c r="AM1344" i="3"/>
  <c r="AK1338" i="3"/>
  <c r="AM1338" i="3"/>
  <c r="AK1332" i="3"/>
  <c r="AM1332" i="3"/>
  <c r="AK1326" i="3"/>
  <c r="AM1326" i="3"/>
  <c r="AK1320" i="3"/>
  <c r="AM1320" i="3"/>
  <c r="AK1314" i="3"/>
  <c r="AM1314" i="3"/>
  <c r="AK1308" i="3"/>
  <c r="AM1308" i="3"/>
  <c r="AK1302" i="3"/>
  <c r="AM1302" i="3"/>
  <c r="AK1296" i="3"/>
  <c r="AM1296" i="3"/>
  <c r="AK1290" i="3"/>
  <c r="AM1290" i="3"/>
  <c r="AK1284" i="3"/>
  <c r="AM1284" i="3"/>
  <c r="AK1278" i="3"/>
  <c r="AM1278" i="3"/>
  <c r="AK1272" i="3"/>
  <c r="AM1272" i="3"/>
  <c r="AK1266" i="3"/>
  <c r="AM1266" i="3"/>
  <c r="AK1254" i="3"/>
  <c r="AM1254" i="3"/>
  <c r="AK1248" i="3"/>
  <c r="AM1248" i="3"/>
  <c r="AK1242" i="3"/>
  <c r="AM1242" i="3"/>
  <c r="AK1236" i="3"/>
  <c r="AM1236" i="3"/>
  <c r="AK1230" i="3"/>
  <c r="AM1230" i="3"/>
  <c r="AK1224" i="3"/>
  <c r="AM1224" i="3"/>
  <c r="AK1218" i="3"/>
  <c r="AM1218" i="3"/>
  <c r="AK1212" i="3"/>
  <c r="AM1212" i="3"/>
  <c r="AK1200" i="3"/>
  <c r="AM1200" i="3"/>
  <c r="AK1194" i="3"/>
  <c r="AM1194" i="3"/>
  <c r="AK1188" i="3"/>
  <c r="AM1188" i="3"/>
  <c r="AK1182" i="3"/>
  <c r="AM1182" i="3"/>
  <c r="AK1176" i="3"/>
  <c r="AM1176" i="3"/>
  <c r="AK1170" i="3"/>
  <c r="AM1170" i="3"/>
  <c r="AK1164" i="3"/>
  <c r="AM1164" i="3"/>
  <c r="AK1158" i="3"/>
  <c r="AM1158" i="3"/>
  <c r="AK1146" i="3"/>
  <c r="AM1146" i="3"/>
  <c r="AK1140" i="3"/>
  <c r="AM1140" i="3"/>
  <c r="AK1134" i="3"/>
  <c r="AM1134" i="3"/>
  <c r="AK1128" i="3"/>
  <c r="AM1128" i="3"/>
  <c r="AK1122" i="3"/>
  <c r="AM1122" i="3"/>
  <c r="AK1116" i="3"/>
  <c r="AM1116" i="3"/>
  <c r="AK1110" i="3"/>
  <c r="AM1110" i="3"/>
  <c r="AK1104" i="3"/>
  <c r="AM1104" i="3"/>
  <c r="AK1092" i="3"/>
  <c r="AM1092" i="3"/>
  <c r="AK1086" i="3"/>
  <c r="AM1086" i="3"/>
  <c r="AK1080" i="3"/>
  <c r="AM1080" i="3"/>
  <c r="AK1074" i="3"/>
  <c r="AM1074" i="3"/>
  <c r="AK1068" i="3"/>
  <c r="AM1068" i="3"/>
  <c r="AK1062" i="3"/>
  <c r="AM1062" i="3"/>
  <c r="AK1056" i="3"/>
  <c r="AM1056" i="3"/>
  <c r="AK1050" i="3"/>
  <c r="AM1050" i="3"/>
  <c r="AK1038" i="3"/>
  <c r="AM1038" i="3"/>
  <c r="AK1032" i="3"/>
  <c r="AM1032" i="3"/>
  <c r="AK1026" i="3"/>
  <c r="AM1026" i="3"/>
  <c r="AK1014" i="3"/>
  <c r="AM1014" i="3"/>
  <c r="AK1008" i="3"/>
  <c r="AM1008" i="3"/>
  <c r="AK1002" i="3"/>
  <c r="AM1002" i="3"/>
  <c r="AK996" i="3"/>
  <c r="AM996" i="3"/>
  <c r="AK990" i="3"/>
  <c r="AM990" i="3"/>
  <c r="AK984" i="3"/>
  <c r="AM984" i="3"/>
  <c r="AK978" i="3"/>
  <c r="AM978" i="3"/>
  <c r="AK972" i="3"/>
  <c r="AM972" i="3"/>
  <c r="AK966" i="3"/>
  <c r="AM966" i="3"/>
  <c r="AK960" i="3"/>
  <c r="AM960" i="3"/>
  <c r="AK954" i="3"/>
  <c r="AM954" i="3"/>
  <c r="AK948" i="3"/>
  <c r="AM948" i="3"/>
  <c r="AK942" i="3"/>
  <c r="AM942" i="3"/>
  <c r="AK936" i="3"/>
  <c r="AM936" i="3"/>
  <c r="AK930" i="3"/>
  <c r="AM930" i="3"/>
  <c r="AK924" i="3"/>
  <c r="AM924" i="3"/>
  <c r="AK918" i="3"/>
  <c r="AM918" i="3"/>
  <c r="AK912" i="3"/>
  <c r="AM912" i="3"/>
  <c r="AK906" i="3"/>
  <c r="AM906" i="3"/>
  <c r="AK888" i="3"/>
  <c r="AM888" i="3"/>
  <c r="AK882" i="3"/>
  <c r="AM882" i="3"/>
  <c r="AK876" i="3"/>
  <c r="AM876" i="3"/>
  <c r="AK870" i="3"/>
  <c r="AM870" i="3"/>
  <c r="AK864" i="3"/>
  <c r="AM864" i="3"/>
  <c r="AK852" i="3"/>
  <c r="AM852" i="3"/>
  <c r="AK840" i="3"/>
  <c r="AM840" i="3"/>
  <c r="AK834" i="3"/>
  <c r="AM834" i="3"/>
  <c r="AK828" i="3"/>
  <c r="AM828" i="3"/>
  <c r="AK822" i="3"/>
  <c r="AM822" i="3"/>
  <c r="AK816" i="3"/>
  <c r="AM816" i="3"/>
  <c r="AK810" i="3"/>
  <c r="AM810" i="3"/>
  <c r="AK786" i="3"/>
  <c r="AM786" i="3"/>
  <c r="AK774" i="3"/>
  <c r="AM774" i="3"/>
  <c r="AK768" i="3"/>
  <c r="AM768" i="3"/>
  <c r="AK762" i="3"/>
  <c r="AM762" i="3"/>
  <c r="AK756" i="3"/>
  <c r="AM756" i="3"/>
  <c r="AK750" i="3"/>
  <c r="AM750" i="3"/>
  <c r="AK738" i="3"/>
  <c r="AM738" i="3"/>
  <c r="AK732" i="3"/>
  <c r="AM732" i="3"/>
  <c r="AK720" i="3"/>
  <c r="AM720" i="3"/>
  <c r="AK714" i="3"/>
  <c r="AM714" i="3"/>
  <c r="AK702" i="3"/>
  <c r="AM702" i="3"/>
  <c r="AK696" i="3"/>
  <c r="AM696" i="3"/>
  <c r="AK678" i="3"/>
  <c r="AM678" i="3"/>
  <c r="AK666" i="3"/>
  <c r="AM666" i="3"/>
  <c r="AM660" i="3"/>
  <c r="AK660" i="3"/>
  <c r="AK654" i="3"/>
  <c r="AM654" i="3"/>
  <c r="AK648" i="3"/>
  <c r="AM648" i="3"/>
  <c r="AK642" i="3"/>
  <c r="AM642" i="3"/>
  <c r="AK630" i="3"/>
  <c r="AM630" i="3"/>
  <c r="AK618" i="3"/>
  <c r="AM618" i="3"/>
  <c r="AK612" i="3"/>
  <c r="AM612" i="3"/>
  <c r="AK606" i="3"/>
  <c r="AM606" i="3"/>
  <c r="AK594" i="3"/>
  <c r="AM594" i="3"/>
  <c r="AK588" i="3"/>
  <c r="AM588" i="3"/>
  <c r="AK582" i="3"/>
  <c r="AM582" i="3"/>
  <c r="AK570" i="3"/>
  <c r="AM570" i="3"/>
  <c r="AK564" i="3"/>
  <c r="AM564" i="3"/>
  <c r="AK558" i="3"/>
  <c r="AM558" i="3"/>
  <c r="AM552" i="3"/>
  <c r="AK552" i="3"/>
  <c r="AK546" i="3"/>
  <c r="AM546" i="3"/>
  <c r="AK540" i="3"/>
  <c r="AM540" i="3"/>
  <c r="AK534" i="3"/>
  <c r="AM534" i="3"/>
  <c r="AM528" i="3"/>
  <c r="AK528" i="3"/>
  <c r="AK522" i="3"/>
  <c r="AM522" i="3"/>
  <c r="AK516" i="3"/>
  <c r="AM516" i="3"/>
  <c r="AK510" i="3"/>
  <c r="AM510" i="3"/>
  <c r="AM504" i="3"/>
  <c r="AK504" i="3"/>
  <c r="AK498" i="3"/>
  <c r="AM498" i="3"/>
  <c r="AK492" i="3"/>
  <c r="AM492" i="3"/>
  <c r="AK486" i="3"/>
  <c r="AM486" i="3"/>
  <c r="AK474" i="3"/>
  <c r="AM474" i="3"/>
  <c r="AK468" i="3"/>
  <c r="AM468" i="3"/>
  <c r="AK462" i="3"/>
  <c r="AM462" i="3"/>
  <c r="AK456" i="3"/>
  <c r="AM456" i="3"/>
  <c r="AK450" i="3"/>
  <c r="AM450" i="3"/>
  <c r="AK444" i="3"/>
  <c r="AM444" i="3"/>
  <c r="AK438" i="3"/>
  <c r="AM438" i="3"/>
  <c r="AK432" i="3"/>
  <c r="AM432" i="3"/>
  <c r="AK426" i="3"/>
  <c r="AM426" i="3"/>
  <c r="AK420" i="3"/>
  <c r="AM420" i="3"/>
  <c r="AK414" i="3"/>
  <c r="AM414" i="3"/>
  <c r="AK408" i="3"/>
  <c r="AM408" i="3"/>
  <c r="AK402" i="3"/>
  <c r="AM402" i="3"/>
  <c r="AK396" i="3"/>
  <c r="AM396" i="3"/>
  <c r="AK390" i="3"/>
  <c r="AM390" i="3"/>
  <c r="AK384" i="3"/>
  <c r="AM384" i="3"/>
  <c r="AK378" i="3"/>
  <c r="AM378" i="3"/>
  <c r="AK372" i="3"/>
  <c r="AM372" i="3"/>
  <c r="AK366" i="3"/>
  <c r="AM366" i="3"/>
  <c r="AK360" i="3"/>
  <c r="AM360" i="3"/>
  <c r="AK354" i="3"/>
  <c r="AM354" i="3"/>
  <c r="AK342" i="3"/>
  <c r="AM342" i="3"/>
  <c r="AK336" i="3"/>
  <c r="AM336" i="3"/>
  <c r="AK294" i="3"/>
  <c r="AM294" i="3"/>
  <c r="AK288" i="3"/>
  <c r="AM288" i="3"/>
  <c r="AK276" i="3"/>
  <c r="AM276" i="3"/>
  <c r="AK270" i="3"/>
  <c r="AM270" i="3"/>
  <c r="AK258" i="3"/>
  <c r="AM258" i="3"/>
  <c r="AK210" i="3"/>
  <c r="AM210" i="3"/>
  <c r="AK192" i="3"/>
  <c r="AM192" i="3"/>
  <c r="AK150" i="3"/>
  <c r="AM150" i="3"/>
  <c r="AK126" i="3"/>
  <c r="AM126" i="3"/>
  <c r="AK120" i="3"/>
  <c r="AM120" i="3"/>
  <c r="AK114" i="3"/>
  <c r="AM114" i="3"/>
  <c r="AK108" i="3"/>
  <c r="AM108" i="3"/>
  <c r="AK102" i="3"/>
  <c r="AM102" i="3"/>
  <c r="AK96" i="3"/>
  <c r="AM96" i="3"/>
  <c r="AK66" i="3"/>
  <c r="AM66" i="3"/>
  <c r="AK42" i="3"/>
  <c r="AM42" i="3"/>
  <c r="AK36" i="3"/>
  <c r="AM36" i="3"/>
  <c r="AM27" i="3"/>
  <c r="AM45" i="3"/>
  <c r="AM79" i="3"/>
  <c r="AM93" i="3"/>
  <c r="AM105" i="3"/>
  <c r="AM117" i="3"/>
  <c r="AM137" i="3"/>
  <c r="AM157" i="3"/>
  <c r="AM169" i="3"/>
  <c r="AM181" i="3"/>
  <c r="AM197" i="3"/>
  <c r="AM213" i="3"/>
  <c r="AM241" i="3"/>
  <c r="AM253" i="3"/>
  <c r="AM271" i="3"/>
  <c r="AM291" i="3"/>
  <c r="AM357" i="3"/>
  <c r="AM375" i="3"/>
  <c r="AM393" i="3"/>
  <c r="AM411" i="3"/>
  <c r="AM429" i="3"/>
  <c r="AM447" i="3"/>
  <c r="AM465" i="3"/>
  <c r="AM489" i="3"/>
  <c r="AM519" i="3"/>
  <c r="AM551" i="3"/>
  <c r="AM586" i="3"/>
  <c r="AM636" i="3"/>
  <c r="AM689" i="3"/>
  <c r="AM743" i="3"/>
  <c r="AM817" i="3"/>
  <c r="AM877" i="3"/>
  <c r="AM939" i="3"/>
  <c r="AM998" i="3"/>
  <c r="AM1071" i="3"/>
  <c r="AM1151" i="3"/>
  <c r="AM1234" i="3"/>
  <c r="AM1324" i="3"/>
  <c r="AK77" i="3"/>
  <c r="AK263" i="3"/>
  <c r="AK844" i="3"/>
  <c r="AK1442" i="3"/>
  <c r="AM1442" i="3"/>
  <c r="AK1436" i="3"/>
  <c r="AM1436" i="3"/>
  <c r="AK1430" i="3"/>
  <c r="AM1430" i="3"/>
  <c r="AK1424" i="3"/>
  <c r="AM1424" i="3"/>
  <c r="AK1418" i="3"/>
  <c r="AM1418" i="3"/>
  <c r="AK1412" i="3"/>
  <c r="AM1412" i="3"/>
  <c r="AK1406" i="3"/>
  <c r="AM1406" i="3"/>
  <c r="AM1400" i="3"/>
  <c r="AK1400" i="3"/>
  <c r="AK1394" i="3"/>
  <c r="AM1394" i="3"/>
  <c r="AM1388" i="3"/>
  <c r="AK1388" i="3"/>
  <c r="AK1382" i="3"/>
  <c r="AM1382" i="3"/>
  <c r="AK1376" i="3"/>
  <c r="AM1376" i="3"/>
  <c r="AK1370" i="3"/>
  <c r="AM1370" i="3"/>
  <c r="AM1364" i="3"/>
  <c r="AK1364" i="3"/>
  <c r="AK1358" i="3"/>
  <c r="AM1358" i="3"/>
  <c r="AK1352" i="3"/>
  <c r="AM1352" i="3"/>
  <c r="AK1346" i="3"/>
  <c r="AM1346" i="3"/>
  <c r="AK1340" i="3"/>
  <c r="AM1340" i="3"/>
  <c r="AK1334" i="3"/>
  <c r="AM1334" i="3"/>
  <c r="AM1328" i="3"/>
  <c r="AK1328" i="3"/>
  <c r="AK1322" i="3"/>
  <c r="AM1322" i="3"/>
  <c r="AM1316" i="3"/>
  <c r="AK1316" i="3"/>
  <c r="AK1310" i="3"/>
  <c r="AM1310" i="3"/>
  <c r="AK1304" i="3"/>
  <c r="AM1304" i="3"/>
  <c r="AK1298" i="3"/>
  <c r="AM1298" i="3"/>
  <c r="AM1292" i="3"/>
  <c r="AK1292" i="3"/>
  <c r="AK1286" i="3"/>
  <c r="AM1286" i="3"/>
  <c r="AK1280" i="3"/>
  <c r="AM1280" i="3"/>
  <c r="AK1274" i="3"/>
  <c r="AM1274" i="3"/>
  <c r="AK1268" i="3"/>
  <c r="AM1268" i="3"/>
  <c r="AK1262" i="3"/>
  <c r="AM1262" i="3"/>
  <c r="AM1256" i="3"/>
  <c r="AK1256" i="3"/>
  <c r="AK1250" i="3"/>
  <c r="AM1250" i="3"/>
  <c r="AK1244" i="3"/>
  <c r="AM1244" i="3"/>
  <c r="AK1238" i="3"/>
  <c r="AM1238" i="3"/>
  <c r="AM1232" i="3"/>
  <c r="AK1232" i="3"/>
  <c r="AK1226" i="3"/>
  <c r="AM1226" i="3"/>
  <c r="AK1220" i="3"/>
  <c r="AM1220" i="3"/>
  <c r="AM1214" i="3"/>
  <c r="AK1214" i="3"/>
  <c r="AK1208" i="3"/>
  <c r="AM1208" i="3"/>
  <c r="AK1202" i="3"/>
  <c r="AM1202" i="3"/>
  <c r="AM1196" i="3"/>
  <c r="AK1196" i="3"/>
  <c r="AK1190" i="3"/>
  <c r="AM1190" i="3"/>
  <c r="AK1184" i="3"/>
  <c r="AM1184" i="3"/>
  <c r="AM1178" i="3"/>
  <c r="AK1178" i="3"/>
  <c r="AK1172" i="3"/>
  <c r="AM1172" i="3"/>
  <c r="AK1166" i="3"/>
  <c r="AM1166" i="3"/>
  <c r="AK1160" i="3"/>
  <c r="AM1160" i="3"/>
  <c r="AK1154" i="3"/>
  <c r="AM1154" i="3"/>
  <c r="AK1148" i="3"/>
  <c r="AM1148" i="3"/>
  <c r="AK1142" i="3"/>
  <c r="AM1142" i="3"/>
  <c r="AK1136" i="3"/>
  <c r="AM1136" i="3"/>
  <c r="AK1130" i="3"/>
  <c r="AM1130" i="3"/>
  <c r="AK1124" i="3"/>
  <c r="AM1124" i="3"/>
  <c r="AK1118" i="3"/>
  <c r="AM1118" i="3"/>
  <c r="AK1112" i="3"/>
  <c r="AM1112" i="3"/>
  <c r="AK1106" i="3"/>
  <c r="AM1106" i="3"/>
  <c r="AK1100" i="3"/>
  <c r="AM1100" i="3"/>
  <c r="AK1076" i="3"/>
  <c r="AM1076" i="3"/>
  <c r="AK1052" i="3"/>
  <c r="AM1052" i="3"/>
  <c r="AK1034" i="3"/>
  <c r="AM1034" i="3"/>
  <c r="AK1016" i="3"/>
  <c r="AM1016" i="3"/>
  <c r="AK1004" i="3"/>
  <c r="AM1004" i="3"/>
  <c r="AK986" i="3"/>
  <c r="AM986" i="3"/>
  <c r="AK974" i="3"/>
  <c r="AM974" i="3"/>
  <c r="AK956" i="3"/>
  <c r="AM956" i="3"/>
  <c r="AK938" i="3"/>
  <c r="AM938" i="3"/>
  <c r="AK920" i="3"/>
  <c r="AM920" i="3"/>
  <c r="AK806" i="3"/>
  <c r="AM806" i="3"/>
  <c r="AK776" i="3"/>
  <c r="AM776" i="3"/>
  <c r="AK770" i="3"/>
  <c r="AM770" i="3"/>
  <c r="AM752" i="3"/>
  <c r="AK752" i="3"/>
  <c r="AM734" i="3"/>
  <c r="AK734" i="3"/>
  <c r="AM716" i="3"/>
  <c r="AK716" i="3"/>
  <c r="AK692" i="3"/>
  <c r="AM692" i="3"/>
  <c r="AK674" i="3"/>
  <c r="AM674" i="3"/>
  <c r="AK656" i="3"/>
  <c r="AM656" i="3"/>
  <c r="AK638" i="3"/>
  <c r="AM638" i="3"/>
  <c r="AK626" i="3"/>
  <c r="AM626" i="3"/>
  <c r="AK614" i="3"/>
  <c r="AM614" i="3"/>
  <c r="AK584" i="3"/>
  <c r="AM584" i="3"/>
  <c r="AK566" i="3"/>
  <c r="AM566" i="3"/>
  <c r="AK548" i="3"/>
  <c r="AM548" i="3"/>
  <c r="AK536" i="3"/>
  <c r="AM536" i="3"/>
  <c r="AK524" i="3"/>
  <c r="AM524" i="3"/>
  <c r="AK512" i="3"/>
  <c r="AM512" i="3"/>
  <c r="AK494" i="3"/>
  <c r="AM494" i="3"/>
  <c r="AK488" i="3"/>
  <c r="AM488" i="3"/>
  <c r="AK476" i="3"/>
  <c r="AM476" i="3"/>
  <c r="AK464" i="3"/>
  <c r="AM464" i="3"/>
  <c r="AK452" i="3"/>
  <c r="AM452" i="3"/>
  <c r="AK440" i="3"/>
  <c r="AM440" i="3"/>
  <c r="AK434" i="3"/>
  <c r="AM434" i="3"/>
  <c r="AK428" i="3"/>
  <c r="AM428" i="3"/>
  <c r="AK404" i="3"/>
  <c r="AM404" i="3"/>
  <c r="AK392" i="3"/>
  <c r="AM392" i="3"/>
  <c r="AK380" i="3"/>
  <c r="AM380" i="3"/>
  <c r="AK368" i="3"/>
  <c r="AM368" i="3"/>
  <c r="AM74" i="3"/>
  <c r="AM112" i="3"/>
  <c r="AM148" i="3"/>
  <c r="AM176" i="3"/>
  <c r="AM248" i="3"/>
  <c r="AM542" i="3"/>
  <c r="AM790" i="3"/>
  <c r="AM1288" i="3"/>
  <c r="AK1439" i="3"/>
  <c r="AM1439" i="3"/>
  <c r="AK1433" i="3"/>
  <c r="AM1433" i="3"/>
  <c r="AK1427" i="3"/>
  <c r="AM1427" i="3"/>
  <c r="AK1415" i="3"/>
  <c r="AM1415" i="3"/>
  <c r="AK1409" i="3"/>
  <c r="AM1409" i="3"/>
  <c r="AK1403" i="3"/>
  <c r="AM1403" i="3"/>
  <c r="AK1397" i="3"/>
  <c r="AM1397" i="3"/>
  <c r="AK1391" i="3"/>
  <c r="AM1391" i="3"/>
  <c r="AK1385" i="3"/>
  <c r="AM1385" i="3"/>
  <c r="AK1379" i="3"/>
  <c r="AM1379" i="3"/>
  <c r="AM1367" i="3"/>
  <c r="AK1367" i="3"/>
  <c r="AK1361" i="3"/>
  <c r="AM1361" i="3"/>
  <c r="AK1355" i="3"/>
  <c r="AM1355" i="3"/>
  <c r="AK1349" i="3"/>
  <c r="AM1349" i="3"/>
  <c r="AK1343" i="3"/>
  <c r="AM1343" i="3"/>
  <c r="AK1337" i="3"/>
  <c r="AM1337" i="3"/>
  <c r="AK1331" i="3"/>
  <c r="AM1331" i="3"/>
  <c r="AK1319" i="3"/>
  <c r="AM1319" i="3"/>
  <c r="AK1313" i="3"/>
  <c r="AM1313" i="3"/>
  <c r="AK1307" i="3"/>
  <c r="AM1307" i="3"/>
  <c r="AK1301" i="3"/>
  <c r="AM1301" i="3"/>
  <c r="AK1295" i="3"/>
  <c r="AM1295" i="3"/>
  <c r="AK1283" i="3"/>
  <c r="AM1283" i="3"/>
  <c r="AK1277" i="3"/>
  <c r="AM1277" i="3"/>
  <c r="AK1271" i="3"/>
  <c r="AM1271" i="3"/>
  <c r="AK1265" i="3"/>
  <c r="AM1265" i="3"/>
  <c r="AK1259" i="3"/>
  <c r="AM1259" i="3"/>
  <c r="AK1253" i="3"/>
  <c r="AM1253" i="3"/>
  <c r="AM1247" i="3"/>
  <c r="AK1247" i="3"/>
  <c r="AK1241" i="3"/>
  <c r="AM1241" i="3"/>
  <c r="AK1229" i="3"/>
  <c r="AM1229" i="3"/>
  <c r="AK1223" i="3"/>
  <c r="AM1223" i="3"/>
  <c r="AK1217" i="3"/>
  <c r="AM1217" i="3"/>
  <c r="AK1211" i="3"/>
  <c r="AM1211" i="3"/>
  <c r="AK1205" i="3"/>
  <c r="AM1205" i="3"/>
  <c r="AK1199" i="3"/>
  <c r="AM1199" i="3"/>
  <c r="AK1193" i="3"/>
  <c r="AM1193" i="3"/>
  <c r="AK1187" i="3"/>
  <c r="AM1187" i="3"/>
  <c r="AK1169" i="3"/>
  <c r="AM1169" i="3"/>
  <c r="AK1163" i="3"/>
  <c r="AM1163" i="3"/>
  <c r="AK1157" i="3"/>
  <c r="AM1157" i="3"/>
  <c r="AK1145" i="3"/>
  <c r="AM1145" i="3"/>
  <c r="AK1139" i="3"/>
  <c r="AM1139" i="3"/>
  <c r="AK1133" i="3"/>
  <c r="AM1133" i="3"/>
  <c r="AK1127" i="3"/>
  <c r="AM1127" i="3"/>
  <c r="AK1121" i="3"/>
  <c r="AM1121" i="3"/>
  <c r="AK1115" i="3"/>
  <c r="AM1115" i="3"/>
  <c r="AK1109" i="3"/>
  <c r="AM1109" i="3"/>
  <c r="AK1103" i="3"/>
  <c r="AM1103" i="3"/>
  <c r="AK1091" i="3"/>
  <c r="AM1091" i="3"/>
  <c r="AK1085" i="3"/>
  <c r="AM1085" i="3"/>
  <c r="AK1079" i="3"/>
  <c r="AM1079" i="3"/>
  <c r="AK1073" i="3"/>
  <c r="AM1073" i="3"/>
  <c r="AK1067" i="3"/>
  <c r="AM1067" i="3"/>
  <c r="AK1061" i="3"/>
  <c r="AM1061" i="3"/>
  <c r="AK1055" i="3"/>
  <c r="AM1055" i="3"/>
  <c r="AK1049" i="3"/>
  <c r="AM1049" i="3"/>
  <c r="AK1037" i="3"/>
  <c r="AM1037" i="3"/>
  <c r="AK1031" i="3"/>
  <c r="AM1031" i="3"/>
  <c r="AK1025" i="3"/>
  <c r="AM1025" i="3"/>
  <c r="AK1013" i="3"/>
  <c r="AM1013" i="3"/>
  <c r="AK1007" i="3"/>
  <c r="AM1007" i="3"/>
  <c r="AK1001" i="3"/>
  <c r="AM1001" i="3"/>
  <c r="AK995" i="3"/>
  <c r="AM995" i="3"/>
  <c r="AK989" i="3"/>
  <c r="AM989" i="3"/>
  <c r="AK983" i="3"/>
  <c r="AM983" i="3"/>
  <c r="AK971" i="3"/>
  <c r="AM971" i="3"/>
  <c r="AK965" i="3"/>
  <c r="AM965" i="3"/>
  <c r="AK959" i="3"/>
  <c r="AM959" i="3"/>
  <c r="AM953" i="3"/>
  <c r="AK953" i="3"/>
  <c r="AK947" i="3"/>
  <c r="AM947" i="3"/>
  <c r="AK941" i="3"/>
  <c r="AM941" i="3"/>
  <c r="AK935" i="3"/>
  <c r="AM935" i="3"/>
  <c r="AK929" i="3"/>
  <c r="AM929" i="3"/>
  <c r="AK923" i="3"/>
  <c r="AM923" i="3"/>
  <c r="AK917" i="3"/>
  <c r="AM917" i="3"/>
  <c r="AK911" i="3"/>
  <c r="AM911" i="3"/>
  <c r="AK905" i="3"/>
  <c r="AM905" i="3"/>
  <c r="AK893" i="3"/>
  <c r="AM893" i="3"/>
  <c r="AK887" i="3"/>
  <c r="AM887" i="3"/>
  <c r="AK881" i="3"/>
  <c r="AM881" i="3"/>
  <c r="AK875" i="3"/>
  <c r="AM875" i="3"/>
  <c r="AK869" i="3"/>
  <c r="AM869" i="3"/>
  <c r="AK863" i="3"/>
  <c r="AM863" i="3"/>
  <c r="AK851" i="3"/>
  <c r="AM851" i="3"/>
  <c r="AK845" i="3"/>
  <c r="AM845" i="3"/>
  <c r="AK839" i="3"/>
  <c r="AM839" i="3"/>
  <c r="AK833" i="3"/>
  <c r="AM833" i="3"/>
  <c r="AK827" i="3"/>
  <c r="AM827" i="3"/>
  <c r="AK821" i="3"/>
  <c r="AM821" i="3"/>
  <c r="AK815" i="3"/>
  <c r="AM815" i="3"/>
  <c r="AK809" i="3"/>
  <c r="AM809" i="3"/>
  <c r="AM773" i="3"/>
  <c r="AK773" i="3"/>
  <c r="AK767" i="3"/>
  <c r="AM767" i="3"/>
  <c r="AK761" i="3"/>
  <c r="AM761" i="3"/>
  <c r="AK755" i="3"/>
  <c r="AM755" i="3"/>
  <c r="AK749" i="3"/>
  <c r="AM749" i="3"/>
  <c r="AK737" i="3"/>
  <c r="AM737" i="3"/>
  <c r="AK731" i="3"/>
  <c r="AM731" i="3"/>
  <c r="AK719" i="3"/>
  <c r="AM719" i="3"/>
  <c r="AK713" i="3"/>
  <c r="AM713" i="3"/>
  <c r="AK701" i="3"/>
  <c r="AM701" i="3"/>
  <c r="AK695" i="3"/>
  <c r="AM695" i="3"/>
  <c r="AK683" i="3"/>
  <c r="AM683" i="3"/>
  <c r="AK677" i="3"/>
  <c r="AM677" i="3"/>
  <c r="AM659" i="3"/>
  <c r="AK659" i="3"/>
  <c r="AK647" i="3"/>
  <c r="AM647" i="3"/>
  <c r="AK641" i="3"/>
  <c r="AM641" i="3"/>
  <c r="AK635" i="3"/>
  <c r="AM635" i="3"/>
  <c r="AK629" i="3"/>
  <c r="AM629" i="3"/>
  <c r="AK617" i="3"/>
  <c r="AM617" i="3"/>
  <c r="AK611" i="3"/>
  <c r="AM611" i="3"/>
  <c r="AK605" i="3"/>
  <c r="AM605" i="3"/>
  <c r="AK599" i="3"/>
  <c r="AM599" i="3"/>
  <c r="AK593" i="3"/>
  <c r="AM593" i="3"/>
  <c r="AK581" i="3"/>
  <c r="AM581" i="3"/>
  <c r="AK569" i="3"/>
  <c r="AM569" i="3"/>
  <c r="AK557" i="3"/>
  <c r="AM557" i="3"/>
  <c r="AK545" i="3"/>
  <c r="AM545" i="3"/>
  <c r="AK539" i="3"/>
  <c r="AM539" i="3"/>
  <c r="AK533" i="3"/>
  <c r="AM533" i="3"/>
  <c r="AK527" i="3"/>
  <c r="AM527" i="3"/>
  <c r="AK515" i="3"/>
  <c r="AM515" i="3"/>
  <c r="AK503" i="3"/>
  <c r="AM503" i="3"/>
  <c r="AK491" i="3"/>
  <c r="AM491" i="3"/>
  <c r="AK485" i="3"/>
  <c r="AM485" i="3"/>
  <c r="AK473" i="3"/>
  <c r="AM473" i="3"/>
  <c r="AK467" i="3"/>
  <c r="AM467" i="3"/>
  <c r="AK461" i="3"/>
  <c r="AM461" i="3"/>
  <c r="AK455" i="3"/>
  <c r="AM455" i="3"/>
  <c r="AK449" i="3"/>
  <c r="AM449" i="3"/>
  <c r="AK443" i="3"/>
  <c r="AM443" i="3"/>
  <c r="AK437" i="3"/>
  <c r="AM437" i="3"/>
  <c r="AK431" i="3"/>
  <c r="AM431" i="3"/>
  <c r="AK425" i="3"/>
  <c r="AM425" i="3"/>
  <c r="AK419" i="3"/>
  <c r="AM419" i="3"/>
  <c r="AK413" i="3"/>
  <c r="AM413" i="3"/>
  <c r="AK407" i="3"/>
  <c r="AM407" i="3"/>
  <c r="AK401" i="3"/>
  <c r="AM401" i="3"/>
  <c r="AK395" i="3"/>
  <c r="AM395" i="3"/>
  <c r="AK389" i="3"/>
  <c r="AM389" i="3"/>
  <c r="AK383" i="3"/>
  <c r="AM383" i="3"/>
  <c r="AK377" i="3"/>
  <c r="AM377" i="3"/>
  <c r="AK371" i="3"/>
  <c r="AM371" i="3"/>
  <c r="AK365" i="3"/>
  <c r="AM365" i="3"/>
  <c r="AK359" i="3"/>
  <c r="AM359" i="3"/>
  <c r="AK353" i="3"/>
  <c r="AM353" i="3"/>
  <c r="AK341" i="3"/>
  <c r="AM341" i="3"/>
  <c r="AK335" i="3"/>
  <c r="AM335" i="3"/>
  <c r="AK293" i="3"/>
  <c r="AM293" i="3"/>
  <c r="AK287" i="3"/>
  <c r="AM287" i="3"/>
  <c r="AK281" i="3"/>
  <c r="AM281" i="3"/>
  <c r="AK275" i="3"/>
  <c r="AM275" i="3"/>
  <c r="AK269" i="3"/>
  <c r="AM269" i="3"/>
  <c r="AK257" i="3"/>
  <c r="AM257" i="3"/>
  <c r="AK251" i="3"/>
  <c r="AM251" i="3"/>
  <c r="AK245" i="3"/>
  <c r="AM245" i="3"/>
  <c r="AM239" i="3"/>
  <c r="AK239" i="3"/>
  <c r="AK233" i="3"/>
  <c r="AM233" i="3"/>
  <c r="AK209" i="3"/>
  <c r="AM209" i="3"/>
  <c r="AK191" i="3"/>
  <c r="AM191" i="3"/>
  <c r="AK185" i="3"/>
  <c r="AM185" i="3"/>
  <c r="AK179" i="3"/>
  <c r="AM179" i="3"/>
  <c r="AK173" i="3"/>
  <c r="AM173" i="3"/>
  <c r="AM167" i="3"/>
  <c r="AK167" i="3"/>
  <c r="AK161" i="3"/>
  <c r="AM161" i="3"/>
  <c r="AK149" i="3"/>
  <c r="AM149" i="3"/>
  <c r="AK125" i="3"/>
  <c r="AM125" i="3"/>
  <c r="AK119" i="3"/>
  <c r="AM119" i="3"/>
  <c r="AK113" i="3"/>
  <c r="AM113" i="3"/>
  <c r="AK107" i="3"/>
  <c r="AM107" i="3"/>
  <c r="AK101" i="3"/>
  <c r="AM101" i="3"/>
  <c r="AK95" i="3"/>
  <c r="AM95" i="3"/>
  <c r="AK89" i="3"/>
  <c r="AM89" i="3"/>
  <c r="AK83" i="3"/>
  <c r="AM83" i="3"/>
  <c r="AK71" i="3"/>
  <c r="AM71" i="3"/>
  <c r="AK47" i="3"/>
  <c r="AM47" i="3"/>
  <c r="AK41" i="3"/>
  <c r="AM41" i="3"/>
  <c r="AM23" i="3"/>
  <c r="AK23" i="3"/>
  <c r="AM28" i="3"/>
  <c r="AM46" i="3"/>
  <c r="AM80" i="3"/>
  <c r="AM94" i="3"/>
  <c r="AM106" i="3"/>
  <c r="AM118" i="3"/>
  <c r="AM138" i="3"/>
  <c r="AM158" i="3"/>
  <c r="AM170" i="3"/>
  <c r="AM182" i="3"/>
  <c r="AM198" i="3"/>
  <c r="AM230" i="3"/>
  <c r="AM242" i="3"/>
  <c r="AM254" i="3"/>
  <c r="AM272" i="3"/>
  <c r="AM292" i="3"/>
  <c r="AM358" i="3"/>
  <c r="AM376" i="3"/>
  <c r="AM394" i="3"/>
  <c r="AM412" i="3"/>
  <c r="AM430" i="3"/>
  <c r="AM448" i="3"/>
  <c r="AM466" i="3"/>
  <c r="AM490" i="3"/>
  <c r="AM521" i="3"/>
  <c r="AM554" i="3"/>
  <c r="AM587" i="3"/>
  <c r="AM637" i="3"/>
  <c r="AM690" i="3"/>
  <c r="AM744" i="3"/>
  <c r="AM818" i="3"/>
  <c r="AM878" i="3"/>
  <c r="AM940" i="3"/>
  <c r="AM999" i="3"/>
  <c r="AM1072" i="3"/>
  <c r="AM1152" i="3"/>
  <c r="AM1235" i="3"/>
  <c r="AM1325" i="3"/>
  <c r="AK264" i="3"/>
  <c r="AK480" i="3"/>
  <c r="AK846" i="3"/>
  <c r="AK1438" i="3"/>
  <c r="AM1438" i="3"/>
  <c r="AK1426" i="3"/>
  <c r="AM1426" i="3"/>
  <c r="AK1414" i="3"/>
  <c r="AM1414" i="3"/>
  <c r="AK1402" i="3"/>
  <c r="AM1402" i="3"/>
  <c r="AK1396" i="3"/>
  <c r="AM1396" i="3"/>
  <c r="AK1384" i="3"/>
  <c r="AM1384" i="3"/>
  <c r="AK1378" i="3"/>
  <c r="AM1378" i="3"/>
  <c r="AK1366" i="3"/>
  <c r="AM1366" i="3"/>
  <c r="AK1354" i="3"/>
  <c r="AM1354" i="3"/>
  <c r="AK1342" i="3"/>
  <c r="AM1342" i="3"/>
  <c r="AK1336" i="3"/>
  <c r="AM1336" i="3"/>
  <c r="AK1330" i="3"/>
  <c r="AM1330" i="3"/>
  <c r="AK1318" i="3"/>
  <c r="AM1318" i="3"/>
  <c r="AK1312" i="3"/>
  <c r="AM1312" i="3"/>
  <c r="AK1300" i="3"/>
  <c r="AM1300" i="3"/>
  <c r="AK1276" i="3"/>
  <c r="AM1276" i="3"/>
  <c r="AK1258" i="3"/>
  <c r="AM1258" i="3"/>
  <c r="AK1246" i="3"/>
  <c r="AM1246" i="3"/>
  <c r="AK1222" i="3"/>
  <c r="AM1222" i="3"/>
  <c r="AK1210" i="3"/>
  <c r="AM1210" i="3"/>
  <c r="AK1198" i="3"/>
  <c r="AM1198" i="3"/>
  <c r="AK1168" i="3"/>
  <c r="AM1168" i="3"/>
  <c r="AK1156" i="3"/>
  <c r="AM1156" i="3"/>
  <c r="AK1138" i="3"/>
  <c r="AM1138" i="3"/>
  <c r="AK1132" i="3"/>
  <c r="AM1132" i="3"/>
  <c r="AK1114" i="3"/>
  <c r="AM1114" i="3"/>
  <c r="AK1102" i="3"/>
  <c r="AM1102" i="3"/>
  <c r="AK1090" i="3"/>
  <c r="AM1090" i="3"/>
  <c r="AK1084" i="3"/>
  <c r="AM1084" i="3"/>
  <c r="AK1078" i="3"/>
  <c r="AM1078" i="3"/>
  <c r="AK1066" i="3"/>
  <c r="AM1066" i="3"/>
  <c r="AK1060" i="3"/>
  <c r="AM1060" i="3"/>
  <c r="AK1048" i="3"/>
  <c r="AM1048" i="3"/>
  <c r="AK1042" i="3"/>
  <c r="AM1042" i="3"/>
  <c r="AK1030" i="3"/>
  <c r="AM1030" i="3"/>
  <c r="AK1018" i="3"/>
  <c r="AM1018" i="3"/>
  <c r="AK1000" i="3"/>
  <c r="AM1000" i="3"/>
  <c r="AK988" i="3"/>
  <c r="AM988" i="3"/>
  <c r="AK970" i="3"/>
  <c r="AM970" i="3"/>
  <c r="AM892" i="3"/>
  <c r="AK892" i="3"/>
  <c r="AK880" i="3"/>
  <c r="AM880" i="3"/>
  <c r="AM868" i="3"/>
  <c r="AK868" i="3"/>
  <c r="AM850" i="3"/>
  <c r="AK850" i="3"/>
  <c r="AK838" i="3"/>
  <c r="AM838" i="3"/>
  <c r="AM826" i="3"/>
  <c r="AK826" i="3"/>
  <c r="AM814" i="3"/>
  <c r="AK814" i="3"/>
  <c r="AM808" i="3"/>
  <c r="AK808" i="3"/>
  <c r="AK772" i="3"/>
  <c r="AM772" i="3"/>
  <c r="AK742" i="3"/>
  <c r="AM742" i="3"/>
  <c r="AK724" i="3"/>
  <c r="AM724" i="3"/>
  <c r="AK712" i="3"/>
  <c r="AM712" i="3"/>
  <c r="AK694" i="3"/>
  <c r="AM694" i="3"/>
  <c r="AK682" i="3"/>
  <c r="AM682" i="3"/>
  <c r="AK670" i="3"/>
  <c r="AM670" i="3"/>
  <c r="AK664" i="3"/>
  <c r="AM664" i="3"/>
  <c r="AK640" i="3"/>
  <c r="AM640" i="3"/>
  <c r="AK628" i="3"/>
  <c r="AM628" i="3"/>
  <c r="AK622" i="3"/>
  <c r="AM622" i="3"/>
  <c r="AK610" i="3"/>
  <c r="AM610" i="3"/>
  <c r="AK598" i="3"/>
  <c r="AM598" i="3"/>
  <c r="AK592" i="3"/>
  <c r="AM592" i="3"/>
  <c r="AK580" i="3"/>
  <c r="AM580" i="3"/>
  <c r="AK568" i="3"/>
  <c r="AM568" i="3"/>
  <c r="AK556" i="3"/>
  <c r="AM556" i="3"/>
  <c r="AK544" i="3"/>
  <c r="AM544" i="3"/>
  <c r="AK520" i="3"/>
  <c r="AM520" i="3"/>
  <c r="AK496" i="3"/>
  <c r="AM496" i="3"/>
  <c r="AK484" i="3"/>
  <c r="AM484" i="3"/>
  <c r="AK1444" i="3"/>
  <c r="AM1444" i="3"/>
  <c r="AK1432" i="3"/>
  <c r="AM1432" i="3"/>
  <c r="AK1408" i="3"/>
  <c r="AM1408" i="3"/>
  <c r="AK1390" i="3"/>
  <c r="AM1390" i="3"/>
  <c r="AK1360" i="3"/>
  <c r="AM1360" i="3"/>
  <c r="AK1348" i="3"/>
  <c r="AM1348" i="3"/>
  <c r="AK1306" i="3"/>
  <c r="AM1306" i="3"/>
  <c r="AK1294" i="3"/>
  <c r="AM1294" i="3"/>
  <c r="AK1282" i="3"/>
  <c r="AM1282" i="3"/>
  <c r="AK1270" i="3"/>
  <c r="AM1270" i="3"/>
  <c r="AK1264" i="3"/>
  <c r="AM1264" i="3"/>
  <c r="AK1252" i="3"/>
  <c r="AM1252" i="3"/>
  <c r="AK1240" i="3"/>
  <c r="AM1240" i="3"/>
  <c r="AK1228" i="3"/>
  <c r="AM1228" i="3"/>
  <c r="AK1216" i="3"/>
  <c r="AM1216" i="3"/>
  <c r="AK1204" i="3"/>
  <c r="AM1204" i="3"/>
  <c r="AK1192" i="3"/>
  <c r="AM1192" i="3"/>
  <c r="AK1186" i="3"/>
  <c r="AM1186" i="3"/>
  <c r="AK1174" i="3"/>
  <c r="AM1174" i="3"/>
  <c r="AK1162" i="3"/>
  <c r="AM1162" i="3"/>
  <c r="AK1150" i="3"/>
  <c r="AM1150" i="3"/>
  <c r="AK1144" i="3"/>
  <c r="AM1144" i="3"/>
  <c r="AK1120" i="3"/>
  <c r="AM1120" i="3"/>
  <c r="AK1108" i="3"/>
  <c r="AM1108" i="3"/>
  <c r="AK1096" i="3"/>
  <c r="AM1096" i="3"/>
  <c r="AK1054" i="3"/>
  <c r="AM1054" i="3"/>
  <c r="AK1036" i="3"/>
  <c r="AM1036" i="3"/>
  <c r="AK1024" i="3"/>
  <c r="AM1024" i="3"/>
  <c r="AK1012" i="3"/>
  <c r="AM1012" i="3"/>
  <c r="AK1006" i="3"/>
  <c r="AM1006" i="3"/>
  <c r="AK994" i="3"/>
  <c r="AM994" i="3"/>
  <c r="AK982" i="3"/>
  <c r="AM982" i="3"/>
  <c r="AK964" i="3"/>
  <c r="AM964" i="3"/>
  <c r="AK952" i="3"/>
  <c r="AM952" i="3"/>
  <c r="AK946" i="3"/>
  <c r="AM946" i="3"/>
  <c r="AK934" i="3"/>
  <c r="AM934" i="3"/>
  <c r="AK928" i="3"/>
  <c r="AM928" i="3"/>
  <c r="AK916" i="3"/>
  <c r="AM916" i="3"/>
  <c r="AK910" i="3"/>
  <c r="AM910" i="3"/>
  <c r="AM886" i="3"/>
  <c r="AK886" i="3"/>
  <c r="AK874" i="3"/>
  <c r="AM874" i="3"/>
  <c r="AK856" i="3"/>
  <c r="AM856" i="3"/>
  <c r="AK832" i="3"/>
  <c r="AM832" i="3"/>
  <c r="AK820" i="3"/>
  <c r="AM820" i="3"/>
  <c r="AK802" i="3"/>
  <c r="AM802" i="3"/>
  <c r="AK766" i="3"/>
  <c r="AM766" i="3"/>
  <c r="AM760" i="3"/>
  <c r="AK760" i="3"/>
  <c r="AK748" i="3"/>
  <c r="AM748" i="3"/>
  <c r="AK736" i="3"/>
  <c r="AM736" i="3"/>
  <c r="AK730" i="3"/>
  <c r="AM730" i="3"/>
  <c r="AK718" i="3"/>
  <c r="AM718" i="3"/>
  <c r="AK706" i="3"/>
  <c r="AM706" i="3"/>
  <c r="AK700" i="3"/>
  <c r="AM700" i="3"/>
  <c r="AM688" i="3"/>
  <c r="AK688" i="3"/>
  <c r="AK676" i="3"/>
  <c r="AM676" i="3"/>
  <c r="AK658" i="3"/>
  <c r="AM658" i="3"/>
  <c r="AK646" i="3"/>
  <c r="AM646" i="3"/>
  <c r="AM634" i="3"/>
  <c r="AK634" i="3"/>
  <c r="AK616" i="3"/>
  <c r="AM616" i="3"/>
  <c r="AM604" i="3"/>
  <c r="AK604" i="3"/>
  <c r="AK574" i="3"/>
  <c r="AM574" i="3"/>
  <c r="AK550" i="3"/>
  <c r="AM550" i="3"/>
  <c r="AK538" i="3"/>
  <c r="AM538" i="3"/>
  <c r="AK526" i="3"/>
  <c r="AM526" i="3"/>
  <c r="AK514" i="3"/>
  <c r="AM514" i="3"/>
  <c r="AK502" i="3"/>
  <c r="AM502" i="3"/>
  <c r="AK478" i="3"/>
  <c r="AM478" i="3"/>
  <c r="AK352" i="3"/>
  <c r="AM352" i="3"/>
  <c r="AK340" i="3"/>
  <c r="AM340" i="3"/>
  <c r="AK280" i="3"/>
  <c r="AM280" i="3"/>
  <c r="AK274" i="3"/>
  <c r="AM274" i="3"/>
  <c r="AK268" i="3"/>
  <c r="AM268" i="3"/>
  <c r="AK262" i="3"/>
  <c r="AM262" i="3"/>
  <c r="AK256" i="3"/>
  <c r="AM256" i="3"/>
  <c r="AK250" i="3"/>
  <c r="AM250" i="3"/>
  <c r="AK244" i="3"/>
  <c r="AM244" i="3"/>
  <c r="AK238" i="3"/>
  <c r="AM238" i="3"/>
  <c r="AK232" i="3"/>
  <c r="AM232" i="3"/>
  <c r="AK184" i="3"/>
  <c r="AM184" i="3"/>
  <c r="AK178" i="3"/>
  <c r="AM178" i="3"/>
  <c r="AK172" i="3"/>
  <c r="AM172" i="3"/>
  <c r="AK166" i="3"/>
  <c r="AM166" i="3"/>
  <c r="AK160" i="3"/>
  <c r="AM160" i="3"/>
  <c r="AK88" i="3"/>
  <c r="AM88" i="3"/>
  <c r="AK82" i="3"/>
  <c r="AM82" i="3"/>
  <c r="AK76" i="3"/>
  <c r="AM76" i="3"/>
  <c r="AM38" i="3"/>
  <c r="AM98" i="3"/>
  <c r="AM110" i="3"/>
  <c r="AM122" i="3"/>
  <c r="AM142" i="3"/>
  <c r="AM202" i="3"/>
  <c r="AM562" i="3"/>
  <c r="AM602" i="3"/>
  <c r="AM650" i="3"/>
  <c r="AM1180" i="3"/>
  <c r="AM1372" i="3"/>
  <c r="AK1443" i="3"/>
  <c r="AM1443" i="3"/>
  <c r="AK1437" i="3"/>
  <c r="AM1437" i="3"/>
  <c r="AK1431" i="3"/>
  <c r="AM1431" i="3"/>
  <c r="AK1425" i="3"/>
  <c r="AM1425" i="3"/>
  <c r="AK1419" i="3"/>
  <c r="AM1419" i="3"/>
  <c r="AK1413" i="3"/>
  <c r="AM1413" i="3"/>
  <c r="AK1407" i="3"/>
  <c r="AM1407" i="3"/>
  <c r="AK1401" i="3"/>
  <c r="AM1401" i="3"/>
  <c r="AK1395" i="3"/>
  <c r="AM1395" i="3"/>
  <c r="AK1389" i="3"/>
  <c r="AM1389" i="3"/>
  <c r="AK1383" i="3"/>
  <c r="AM1383" i="3"/>
  <c r="AK1377" i="3"/>
  <c r="AM1377" i="3"/>
  <c r="AK1371" i="3"/>
  <c r="AM1371" i="3"/>
  <c r="AK1365" i="3"/>
  <c r="AM1365" i="3"/>
  <c r="AK1359" i="3"/>
  <c r="AM1359" i="3"/>
  <c r="AK1353" i="3"/>
  <c r="AM1353" i="3"/>
  <c r="AK1347" i="3"/>
  <c r="AM1347" i="3"/>
  <c r="AK1341" i="3"/>
  <c r="AM1341" i="3"/>
  <c r="AK1335" i="3"/>
  <c r="AM1335" i="3"/>
  <c r="AK1329" i="3"/>
  <c r="AM1329" i="3"/>
  <c r="AK1323" i="3"/>
  <c r="AM1323" i="3"/>
  <c r="AK1317" i="3"/>
  <c r="AM1317" i="3"/>
  <c r="AK1311" i="3"/>
  <c r="AM1311" i="3"/>
  <c r="AK1305" i="3"/>
  <c r="AM1305" i="3"/>
  <c r="AK1299" i="3"/>
  <c r="AM1299" i="3"/>
  <c r="AK1293" i="3"/>
  <c r="AM1293" i="3"/>
  <c r="AK1287" i="3"/>
  <c r="AM1287" i="3"/>
  <c r="AK1281" i="3"/>
  <c r="AM1281" i="3"/>
  <c r="AK1275" i="3"/>
  <c r="AM1275" i="3"/>
  <c r="AK1269" i="3"/>
  <c r="AM1269" i="3"/>
  <c r="AK1263" i="3"/>
  <c r="AM1263" i="3"/>
  <c r="AK1257" i="3"/>
  <c r="AM1257" i="3"/>
  <c r="AK1251" i="3"/>
  <c r="AM1251" i="3"/>
  <c r="AK1245" i="3"/>
  <c r="AM1245" i="3"/>
  <c r="AK1239" i="3"/>
  <c r="AM1239" i="3"/>
  <c r="AK1233" i="3"/>
  <c r="AM1233" i="3"/>
  <c r="AK1227" i="3"/>
  <c r="AM1227" i="3"/>
  <c r="AK1221" i="3"/>
  <c r="AM1221" i="3"/>
  <c r="AK1215" i="3"/>
  <c r="AM1215" i="3"/>
  <c r="AK1209" i="3"/>
  <c r="AM1209" i="3"/>
  <c r="AK1203" i="3"/>
  <c r="AM1203" i="3"/>
  <c r="AK1197" i="3"/>
  <c r="AM1197" i="3"/>
  <c r="AK1191" i="3"/>
  <c r="AM1191" i="3"/>
  <c r="AK1185" i="3"/>
  <c r="AM1185" i="3"/>
  <c r="AK1179" i="3"/>
  <c r="AM1179" i="3"/>
  <c r="AK1173" i="3"/>
  <c r="AM1173" i="3"/>
  <c r="AK1167" i="3"/>
  <c r="AM1167" i="3"/>
  <c r="AK1161" i="3"/>
  <c r="AM1161" i="3"/>
  <c r="AK1155" i="3"/>
  <c r="AM1155" i="3"/>
  <c r="AK1149" i="3"/>
  <c r="AM1149" i="3"/>
  <c r="AK1143" i="3"/>
  <c r="AM1143" i="3"/>
  <c r="AK1137" i="3"/>
  <c r="AM1137" i="3"/>
  <c r="AK1131" i="3"/>
  <c r="AM1131" i="3"/>
  <c r="AK1119" i="3"/>
  <c r="AM1119" i="3"/>
  <c r="AK1113" i="3"/>
  <c r="AM1113" i="3"/>
  <c r="AK1107" i="3"/>
  <c r="AM1107" i="3"/>
  <c r="AK1101" i="3"/>
  <c r="AM1101" i="3"/>
  <c r="AK1095" i="3"/>
  <c r="AM1095" i="3"/>
  <c r="AK1083" i="3"/>
  <c r="AM1083" i="3"/>
  <c r="AK1077" i="3"/>
  <c r="AM1077" i="3"/>
  <c r="AK1065" i="3"/>
  <c r="AM1065" i="3"/>
  <c r="AK1059" i="3"/>
  <c r="AM1059" i="3"/>
  <c r="AK1053" i="3"/>
  <c r="AM1053" i="3"/>
  <c r="AK1047" i="3"/>
  <c r="AM1047" i="3"/>
  <c r="AK1041" i="3"/>
  <c r="AM1041" i="3"/>
  <c r="AK1035" i="3"/>
  <c r="AM1035" i="3"/>
  <c r="AK1029" i="3"/>
  <c r="AM1029" i="3"/>
  <c r="AK1023" i="3"/>
  <c r="AM1023" i="3"/>
  <c r="AK1017" i="3"/>
  <c r="AM1017" i="3"/>
  <c r="AK1011" i="3"/>
  <c r="AM1011" i="3"/>
  <c r="AK1005" i="3"/>
  <c r="AM1005" i="3"/>
  <c r="AK993" i="3"/>
  <c r="AM993" i="3"/>
  <c r="AK987" i="3"/>
  <c r="AM987" i="3"/>
  <c r="AK981" i="3"/>
  <c r="AM981" i="3"/>
  <c r="AK975" i="3"/>
  <c r="AM975" i="3"/>
  <c r="AK969" i="3"/>
  <c r="AM969" i="3"/>
  <c r="AK963" i="3"/>
  <c r="AM963" i="3"/>
  <c r="AK951" i="3"/>
  <c r="AM951" i="3"/>
  <c r="AM945" i="3"/>
  <c r="AK945" i="3"/>
  <c r="AK933" i="3"/>
  <c r="AM933" i="3"/>
  <c r="AK927" i="3"/>
  <c r="AM927" i="3"/>
  <c r="AK915" i="3"/>
  <c r="AM915" i="3"/>
  <c r="AK909" i="3"/>
  <c r="AM909" i="3"/>
  <c r="AK891" i="3"/>
  <c r="AM891" i="3"/>
  <c r="AK885" i="3"/>
  <c r="AM885" i="3"/>
  <c r="AK879" i="3"/>
  <c r="AM879" i="3"/>
  <c r="AK873" i="3"/>
  <c r="AM873" i="3"/>
  <c r="AK867" i="3"/>
  <c r="AM867" i="3"/>
  <c r="AK855" i="3"/>
  <c r="AM855" i="3"/>
  <c r="AK849" i="3"/>
  <c r="AM849" i="3"/>
  <c r="AK843" i="3"/>
  <c r="AM843" i="3"/>
  <c r="AK837" i="3"/>
  <c r="AM837" i="3"/>
  <c r="AK831" i="3"/>
  <c r="AM831" i="3"/>
  <c r="AK825" i="3"/>
  <c r="AM825" i="3"/>
  <c r="AK819" i="3"/>
  <c r="AM819" i="3"/>
  <c r="AK813" i="3"/>
  <c r="AM813" i="3"/>
  <c r="AK807" i="3"/>
  <c r="AM807" i="3"/>
  <c r="AK801" i="3"/>
  <c r="AM801" i="3"/>
  <c r="AK789" i="3"/>
  <c r="AM789" i="3"/>
  <c r="AK777" i="3"/>
  <c r="AM777" i="3"/>
  <c r="AK765" i="3"/>
  <c r="AM765" i="3"/>
  <c r="AK759" i="3"/>
  <c r="AM759" i="3"/>
  <c r="AK747" i="3"/>
  <c r="AM747" i="3"/>
  <c r="AK741" i="3"/>
  <c r="AM741" i="3"/>
  <c r="AK735" i="3"/>
  <c r="AM735" i="3"/>
  <c r="AK729" i="3"/>
  <c r="AM729" i="3"/>
  <c r="AK723" i="3"/>
  <c r="AM723" i="3"/>
  <c r="AK717" i="3"/>
  <c r="AM717" i="3"/>
  <c r="AK711" i="3"/>
  <c r="AM711" i="3"/>
  <c r="AK705" i="3"/>
  <c r="AM705" i="3"/>
  <c r="AK699" i="3"/>
  <c r="AM699" i="3"/>
  <c r="AK693" i="3"/>
  <c r="AM693" i="3"/>
  <c r="AK687" i="3"/>
  <c r="AM687" i="3"/>
  <c r="AK681" i="3"/>
  <c r="AM681" i="3"/>
  <c r="AK675" i="3"/>
  <c r="AM675" i="3"/>
  <c r="AK669" i="3"/>
  <c r="AM669" i="3"/>
  <c r="AK663" i="3"/>
  <c r="AM663" i="3"/>
  <c r="AK657" i="3"/>
  <c r="AM657" i="3"/>
  <c r="AK645" i="3"/>
  <c r="AM645" i="3"/>
  <c r="AK639" i="3"/>
  <c r="AM639" i="3"/>
  <c r="AK633" i="3"/>
  <c r="AM633" i="3"/>
  <c r="AK627" i="3"/>
  <c r="AM627" i="3"/>
  <c r="AK615" i="3"/>
  <c r="AM615" i="3"/>
  <c r="AK597" i="3"/>
  <c r="AM597" i="3"/>
  <c r="AK591" i="3"/>
  <c r="AM591" i="3"/>
  <c r="AK585" i="3"/>
  <c r="AM585" i="3"/>
  <c r="AM579" i="3"/>
  <c r="AK579" i="3"/>
  <c r="AK567" i="3"/>
  <c r="AM567" i="3"/>
  <c r="AK561" i="3"/>
  <c r="AM561" i="3"/>
  <c r="AK555" i="3"/>
  <c r="AM555" i="3"/>
  <c r="AK549" i="3"/>
  <c r="AM549" i="3"/>
  <c r="AK537" i="3"/>
  <c r="AM537" i="3"/>
  <c r="AK525" i="3"/>
  <c r="AM525" i="3"/>
  <c r="AK513" i="3"/>
  <c r="AM513" i="3"/>
  <c r="AK507" i="3"/>
  <c r="AM507" i="3"/>
  <c r="AK501" i="3"/>
  <c r="AM501" i="3"/>
  <c r="AK495" i="3"/>
  <c r="AM495" i="3"/>
  <c r="AK483" i="3"/>
  <c r="AM483" i="3"/>
  <c r="AK477" i="3"/>
  <c r="AM477" i="3"/>
  <c r="AK351" i="3"/>
  <c r="AM351" i="3"/>
  <c r="AK339" i="3"/>
  <c r="AM339" i="3"/>
  <c r="AK279" i="3"/>
  <c r="AM279" i="3"/>
  <c r="AK273" i="3"/>
  <c r="AM273" i="3"/>
  <c r="AK267" i="3"/>
  <c r="AM267" i="3"/>
  <c r="AK261" i="3"/>
  <c r="AM261" i="3"/>
  <c r="AK255" i="3"/>
  <c r="AM255" i="3"/>
  <c r="AK249" i="3"/>
  <c r="AM249" i="3"/>
  <c r="AK243" i="3"/>
  <c r="AM243" i="3"/>
  <c r="AK237" i="3"/>
  <c r="AM237" i="3"/>
  <c r="AK231" i="3"/>
  <c r="AM231" i="3"/>
  <c r="AK201" i="3"/>
  <c r="AM201" i="3"/>
  <c r="AK183" i="3"/>
  <c r="AM183" i="3"/>
  <c r="AK177" i="3"/>
  <c r="AM177" i="3"/>
  <c r="AK171" i="3"/>
  <c r="AM171" i="3"/>
  <c r="AK165" i="3"/>
  <c r="AM165" i="3"/>
  <c r="AK159" i="3"/>
  <c r="AM159" i="3"/>
  <c r="AK141" i="3"/>
  <c r="AM141" i="3"/>
  <c r="AK87" i="3"/>
  <c r="AM87" i="3"/>
  <c r="AK81" i="3"/>
  <c r="AM81" i="3"/>
  <c r="AK75" i="3"/>
  <c r="AM75" i="3"/>
  <c r="AK33" i="3"/>
  <c r="AM33" i="3"/>
  <c r="AM39" i="3"/>
  <c r="AM73" i="3"/>
  <c r="AM85" i="3"/>
  <c r="AM99" i="3"/>
  <c r="AM111" i="3"/>
  <c r="AM123" i="3"/>
  <c r="AM147" i="3"/>
  <c r="AM163" i="3"/>
  <c r="AM175" i="3"/>
  <c r="AM187" i="3"/>
  <c r="AM203" i="3"/>
  <c r="AM235" i="3"/>
  <c r="AM247" i="3"/>
  <c r="AM260" i="3"/>
  <c r="AM278" i="3"/>
  <c r="AM338" i="3"/>
  <c r="AM364" i="3"/>
  <c r="AM382" i="3"/>
  <c r="AM400" i="3"/>
  <c r="AM418" i="3"/>
  <c r="AM436" i="3"/>
  <c r="AM454" i="3"/>
  <c r="AM472" i="3"/>
  <c r="AM500" i="3"/>
  <c r="AM532" i="3"/>
  <c r="AM563" i="3"/>
  <c r="AM603" i="3"/>
  <c r="AM653" i="3"/>
  <c r="AM708" i="3"/>
  <c r="AM764" i="3"/>
  <c r="AM836" i="3"/>
  <c r="AM904" i="3"/>
  <c r="AM958" i="3"/>
  <c r="AM1020" i="3"/>
  <c r="AM1098" i="3"/>
  <c r="AM1181" i="3"/>
  <c r="AM1261" i="3"/>
  <c r="AM1373" i="3"/>
  <c r="AK362" i="3"/>
  <c r="AK576" i="3"/>
  <c r="AL327" i="14"/>
  <c r="AO327" i="14" s="1"/>
  <c r="AL219" i="14"/>
  <c r="AO219" i="14" s="1"/>
  <c r="AL111" i="14"/>
  <c r="AO111" i="14" s="1"/>
  <c r="AP603" i="14"/>
  <c r="AM468" i="14"/>
  <c r="AN468" i="14" s="1"/>
  <c r="AQ468" i="14" s="1"/>
  <c r="AL514" i="14"/>
  <c r="AO514" i="14" s="1"/>
  <c r="AL270" i="14"/>
  <c r="AO270" i="14" s="1"/>
  <c r="AL162" i="14"/>
  <c r="AO162" i="14" s="1"/>
  <c r="AL54" i="14"/>
  <c r="AO54" i="14" s="1"/>
  <c r="AL349" i="14"/>
  <c r="AO349" i="14" s="1"/>
  <c r="AL241" i="14"/>
  <c r="AO241" i="14" s="1"/>
  <c r="AL133" i="14"/>
  <c r="AO133" i="14" s="1"/>
  <c r="AL19" i="14"/>
  <c r="AO19" i="14" s="1"/>
  <c r="AL550" i="14"/>
  <c r="AO550" i="14" s="1"/>
  <c r="AL348" i="14"/>
  <c r="AO348" i="14" s="1"/>
  <c r="AL240" i="14"/>
  <c r="AO240" i="14" s="1"/>
  <c r="AL132" i="14"/>
  <c r="AO132" i="14" s="1"/>
  <c r="AL18" i="14"/>
  <c r="AO18" i="14" s="1"/>
  <c r="AM78" i="14"/>
  <c r="AN78" i="14" s="1"/>
  <c r="AQ78" i="14" s="1"/>
  <c r="AL413" i="14"/>
  <c r="AO413" i="14" s="1"/>
  <c r="AL532" i="14"/>
  <c r="AO532" i="14" s="1"/>
  <c r="AL485" i="14"/>
  <c r="AO485" i="14" s="1"/>
  <c r="AL412" i="14"/>
  <c r="AO412" i="14" s="1"/>
  <c r="AL376" i="14"/>
  <c r="AO376" i="14" s="1"/>
  <c r="AL53" i="14"/>
  <c r="AO53" i="14" s="1"/>
  <c r="AL563" i="14"/>
  <c r="AO563" i="14" s="1"/>
  <c r="AL515" i="14"/>
  <c r="AO515" i="14" s="1"/>
  <c r="AL496" i="14"/>
  <c r="AO496" i="14" s="1"/>
  <c r="AL473" i="14"/>
  <c r="AO473" i="14" s="1"/>
  <c r="AL454" i="14"/>
  <c r="AO454" i="14" s="1"/>
  <c r="AL436" i="14"/>
  <c r="AO436" i="14" s="1"/>
  <c r="AL418" i="14"/>
  <c r="AO418" i="14" s="1"/>
  <c r="AL400" i="14"/>
  <c r="AO400" i="14" s="1"/>
  <c r="AL382" i="14"/>
  <c r="AO382" i="14" s="1"/>
  <c r="AL355" i="14"/>
  <c r="AO355" i="14" s="1"/>
  <c r="AL333" i="14"/>
  <c r="AO333" i="14" s="1"/>
  <c r="AL312" i="14"/>
  <c r="AO312" i="14" s="1"/>
  <c r="AL276" i="14"/>
  <c r="AO276" i="14" s="1"/>
  <c r="AL247" i="14"/>
  <c r="AO247" i="14" s="1"/>
  <c r="AL225" i="14"/>
  <c r="AO225" i="14" s="1"/>
  <c r="AL204" i="14"/>
  <c r="AO204" i="14" s="1"/>
  <c r="AL168" i="14"/>
  <c r="AO168" i="14" s="1"/>
  <c r="AL139" i="14"/>
  <c r="AO139" i="14" s="1"/>
  <c r="AL117" i="14"/>
  <c r="AO117" i="14" s="1"/>
  <c r="AL96" i="14"/>
  <c r="AO96" i="14" s="1"/>
  <c r="AL60" i="14"/>
  <c r="AO60" i="14" s="1"/>
  <c r="AL36" i="14"/>
  <c r="AO36" i="14" s="1"/>
  <c r="AM144" i="14"/>
  <c r="AN144" i="14" s="1"/>
  <c r="AQ144" i="14" s="1"/>
  <c r="AL449" i="14"/>
  <c r="AO449" i="14" s="1"/>
  <c r="AL509" i="14"/>
  <c r="AO509" i="14" s="1"/>
  <c r="AL430" i="14"/>
  <c r="AO430" i="14" s="1"/>
  <c r="AL394" i="14"/>
  <c r="AO394" i="14" s="1"/>
  <c r="AL269" i="14"/>
  <c r="AO269" i="14" s="1"/>
  <c r="AL527" i="14"/>
  <c r="AO527" i="14" s="1"/>
  <c r="AL503" i="14"/>
  <c r="AO503" i="14" s="1"/>
  <c r="AL484" i="14"/>
  <c r="AO484" i="14" s="1"/>
  <c r="AL461" i="14"/>
  <c r="AO461" i="14" s="1"/>
  <c r="AL443" i="14"/>
  <c r="AO443" i="14" s="1"/>
  <c r="AL425" i="14"/>
  <c r="AO425" i="14" s="1"/>
  <c r="AL407" i="14"/>
  <c r="AO407" i="14" s="1"/>
  <c r="AL389" i="14"/>
  <c r="AO389" i="14" s="1"/>
  <c r="AL371" i="14"/>
  <c r="AO371" i="14" s="1"/>
  <c r="AL342" i="14"/>
  <c r="AO342" i="14" s="1"/>
  <c r="AL320" i="14"/>
  <c r="AO320" i="14" s="1"/>
  <c r="AL299" i="14"/>
  <c r="AO299" i="14" s="1"/>
  <c r="AL263" i="14"/>
  <c r="AO263" i="14" s="1"/>
  <c r="AL234" i="14"/>
  <c r="AO234" i="14" s="1"/>
  <c r="AL212" i="14"/>
  <c r="AO212" i="14" s="1"/>
  <c r="AL191" i="14"/>
  <c r="AO191" i="14" s="1"/>
  <c r="AL155" i="14"/>
  <c r="AO155" i="14" s="1"/>
  <c r="AL126" i="14"/>
  <c r="AO126" i="14" s="1"/>
  <c r="AL104" i="14"/>
  <c r="AO104" i="14" s="1"/>
  <c r="AL83" i="14"/>
  <c r="AO83" i="14" s="1"/>
  <c r="AL45" i="14"/>
  <c r="AO45" i="14" s="1"/>
  <c r="AL9" i="14"/>
  <c r="AO9" i="14" s="1"/>
  <c r="AM427" i="14"/>
  <c r="AN427" i="14" s="1"/>
  <c r="AQ427" i="14" s="1"/>
  <c r="AL491" i="14"/>
  <c r="AO491" i="14" s="1"/>
  <c r="AL431" i="14"/>
  <c r="AO431" i="14" s="1"/>
  <c r="AL466" i="14"/>
  <c r="AO466" i="14" s="1"/>
  <c r="AL305" i="14"/>
  <c r="AO305" i="14" s="1"/>
  <c r="AL89" i="14"/>
  <c r="AO89" i="14" s="1"/>
  <c r="AL596" i="14"/>
  <c r="AO596" i="14" s="1"/>
  <c r="AL521" i="14"/>
  <c r="AO521" i="14" s="1"/>
  <c r="AL502" i="14"/>
  <c r="AO502" i="14" s="1"/>
  <c r="AL479" i="14"/>
  <c r="AO479" i="14" s="1"/>
  <c r="AL460" i="14"/>
  <c r="AO460" i="14" s="1"/>
  <c r="AL442" i="14"/>
  <c r="AO442" i="14" s="1"/>
  <c r="AL424" i="14"/>
  <c r="AO424" i="14" s="1"/>
  <c r="AL406" i="14"/>
  <c r="AO406" i="14" s="1"/>
  <c r="AL388" i="14"/>
  <c r="AO388" i="14" s="1"/>
  <c r="AL369" i="14"/>
  <c r="AO369" i="14" s="1"/>
  <c r="AL341" i="14"/>
  <c r="AO341" i="14" s="1"/>
  <c r="AL319" i="14"/>
  <c r="AO319" i="14" s="1"/>
  <c r="AL283" i="14"/>
  <c r="AO283" i="14" s="1"/>
  <c r="AL261" i="14"/>
  <c r="AO261" i="14" s="1"/>
  <c r="AL233" i="14"/>
  <c r="AO233" i="14" s="1"/>
  <c r="AL211" i="14"/>
  <c r="AO211" i="14" s="1"/>
  <c r="AL175" i="14"/>
  <c r="AO175" i="14" s="1"/>
  <c r="AL153" i="14"/>
  <c r="AO153" i="14" s="1"/>
  <c r="AL125" i="14"/>
  <c r="AO125" i="14" s="1"/>
  <c r="AL67" i="14"/>
  <c r="AO67" i="14" s="1"/>
  <c r="AL44" i="14"/>
  <c r="AO44" i="14" s="1"/>
  <c r="AL467" i="14"/>
  <c r="AO467" i="14" s="1"/>
  <c r="AL395" i="14"/>
  <c r="AO395" i="14" s="1"/>
  <c r="AL377" i="14"/>
  <c r="AO377" i="14" s="1"/>
  <c r="AL448" i="14"/>
  <c r="AO448" i="14" s="1"/>
  <c r="AL197" i="14"/>
  <c r="AO197" i="14" s="1"/>
  <c r="AL161" i="14"/>
  <c r="AO161" i="14" s="1"/>
  <c r="AL578" i="14"/>
  <c r="AO578" i="14" s="1"/>
  <c r="AL520" i="14"/>
  <c r="AO520" i="14" s="1"/>
  <c r="AL497" i="14"/>
  <c r="AO497" i="14" s="1"/>
  <c r="AL478" i="14"/>
  <c r="AO478" i="14" s="1"/>
  <c r="AL455" i="14"/>
  <c r="AO455" i="14" s="1"/>
  <c r="AL437" i="14"/>
  <c r="AO437" i="14" s="1"/>
  <c r="AL419" i="14"/>
  <c r="AO419" i="14" s="1"/>
  <c r="AL401" i="14"/>
  <c r="AO401" i="14" s="1"/>
  <c r="AL383" i="14"/>
  <c r="AO383" i="14" s="1"/>
  <c r="AL363" i="14"/>
  <c r="AO363" i="14" s="1"/>
  <c r="AL335" i="14"/>
  <c r="AO335" i="14" s="1"/>
  <c r="AL313" i="14"/>
  <c r="AO313" i="14" s="1"/>
  <c r="AL277" i="14"/>
  <c r="AO277" i="14" s="1"/>
  <c r="AL255" i="14"/>
  <c r="AO255" i="14" s="1"/>
  <c r="AL227" i="14"/>
  <c r="AO227" i="14" s="1"/>
  <c r="AL205" i="14"/>
  <c r="AO205" i="14" s="1"/>
  <c r="AL169" i="14"/>
  <c r="AO169" i="14" s="1"/>
  <c r="AL147" i="14"/>
  <c r="AO147" i="14" s="1"/>
  <c r="AL119" i="14"/>
  <c r="AO119" i="14" s="1"/>
  <c r="AL97" i="14"/>
  <c r="AO97" i="14" s="1"/>
  <c r="AL61" i="14"/>
  <c r="AO61" i="14" s="1"/>
  <c r="AL37" i="14"/>
  <c r="AO37" i="14" s="1"/>
  <c r="AM265" i="14"/>
  <c r="AN265" i="14" s="1"/>
  <c r="AQ265" i="14" s="1"/>
  <c r="AL545" i="14"/>
  <c r="AO545" i="14" s="1"/>
  <c r="AL590" i="14"/>
  <c r="AO590" i="14" s="1"/>
  <c r="AL544" i="14"/>
  <c r="AO544" i="14" s="1"/>
  <c r="AL526" i="14"/>
  <c r="AO526" i="14" s="1"/>
  <c r="AL508" i="14"/>
  <c r="AO508" i="14" s="1"/>
  <c r="AL490" i="14"/>
  <c r="AO490" i="14" s="1"/>
  <c r="AL472" i="14"/>
  <c r="AO472" i="14" s="1"/>
  <c r="AL362" i="14"/>
  <c r="AO362" i="14" s="1"/>
  <c r="AL297" i="14"/>
  <c r="AO297" i="14" s="1"/>
  <c r="AL254" i="14"/>
  <c r="AO254" i="14" s="1"/>
  <c r="AL189" i="14"/>
  <c r="AO189" i="14" s="1"/>
  <c r="AL146" i="14"/>
  <c r="AO146" i="14" s="1"/>
  <c r="AL81" i="14"/>
  <c r="AO81" i="14" s="1"/>
  <c r="AL8" i="14"/>
  <c r="AO8" i="14" s="1"/>
  <c r="AL591" i="14"/>
  <c r="AO591" i="14" s="1"/>
  <c r="AM601" i="14"/>
  <c r="AN601" i="14" s="1"/>
  <c r="AQ601" i="14" s="1"/>
  <c r="AL601" i="14"/>
  <c r="AO601" i="14" s="1"/>
  <c r="AM595" i="14"/>
  <c r="AN595" i="14" s="1"/>
  <c r="AQ595" i="14" s="1"/>
  <c r="AL595" i="14"/>
  <c r="AO595" i="14" s="1"/>
  <c r="AM589" i="14"/>
  <c r="AN589" i="14" s="1"/>
  <c r="AQ589" i="14" s="1"/>
  <c r="AL589" i="14"/>
  <c r="AO589" i="14" s="1"/>
  <c r="AM583" i="14"/>
  <c r="AN583" i="14" s="1"/>
  <c r="AQ583" i="14" s="1"/>
  <c r="AL583" i="14"/>
  <c r="AO583" i="14" s="1"/>
  <c r="AM577" i="14"/>
  <c r="AN577" i="14" s="1"/>
  <c r="AQ577" i="14" s="1"/>
  <c r="AL577" i="14"/>
  <c r="AO577" i="14" s="1"/>
  <c r="AM568" i="14"/>
  <c r="AN568" i="14" s="1"/>
  <c r="AQ568" i="14" s="1"/>
  <c r="AL568" i="14"/>
  <c r="AO568" i="14" s="1"/>
  <c r="AM562" i="14"/>
  <c r="AN562" i="14" s="1"/>
  <c r="AQ562" i="14" s="1"/>
  <c r="AL562" i="14"/>
  <c r="AO562" i="14" s="1"/>
  <c r="AM555" i="14"/>
  <c r="AN555" i="14" s="1"/>
  <c r="AQ555" i="14" s="1"/>
  <c r="AL555" i="14"/>
  <c r="AO555" i="14" s="1"/>
  <c r="AM549" i="14"/>
  <c r="AN549" i="14" s="1"/>
  <c r="AQ549" i="14" s="1"/>
  <c r="AL549" i="14"/>
  <c r="AO549" i="14" s="1"/>
  <c r="AM543" i="14"/>
  <c r="AN543" i="14" s="1"/>
  <c r="AQ543" i="14" s="1"/>
  <c r="AL543" i="14"/>
  <c r="AO543" i="14" s="1"/>
  <c r="AM537" i="14"/>
  <c r="AN537" i="14" s="1"/>
  <c r="AQ537" i="14" s="1"/>
  <c r="AL537" i="14"/>
  <c r="AO537" i="14" s="1"/>
  <c r="AM531" i="14"/>
  <c r="AN531" i="14" s="1"/>
  <c r="AQ531" i="14" s="1"/>
  <c r="AL531" i="14"/>
  <c r="AO531" i="14" s="1"/>
  <c r="AM525" i="14"/>
  <c r="AN525" i="14" s="1"/>
  <c r="AQ525" i="14" s="1"/>
  <c r="AL525" i="14"/>
  <c r="AO525" i="14" s="1"/>
  <c r="AM519" i="14"/>
  <c r="AN519" i="14" s="1"/>
  <c r="AQ519" i="14" s="1"/>
  <c r="AL519" i="14"/>
  <c r="AO519" i="14" s="1"/>
  <c r="AM513" i="14"/>
  <c r="AN513" i="14" s="1"/>
  <c r="AQ513" i="14" s="1"/>
  <c r="AL513" i="14"/>
  <c r="AO513" i="14" s="1"/>
  <c r="AM507" i="14"/>
  <c r="AN507" i="14" s="1"/>
  <c r="AQ507" i="14" s="1"/>
  <c r="AL507" i="14"/>
  <c r="AO507" i="14" s="1"/>
  <c r="AM501" i="14"/>
  <c r="AN501" i="14" s="1"/>
  <c r="AQ501" i="14" s="1"/>
  <c r="AL501" i="14"/>
  <c r="AO501" i="14" s="1"/>
  <c r="AM495" i="14"/>
  <c r="AN495" i="14" s="1"/>
  <c r="AQ495" i="14" s="1"/>
  <c r="AL495" i="14"/>
  <c r="AO495" i="14" s="1"/>
  <c r="AM489" i="14"/>
  <c r="AN489" i="14" s="1"/>
  <c r="AQ489" i="14" s="1"/>
  <c r="AL489" i="14"/>
  <c r="AO489" i="14" s="1"/>
  <c r="AM483" i="14"/>
  <c r="AN483" i="14" s="1"/>
  <c r="AQ483" i="14" s="1"/>
  <c r="AL483" i="14"/>
  <c r="AO483" i="14" s="1"/>
  <c r="AM477" i="14"/>
  <c r="AN477" i="14" s="1"/>
  <c r="AQ477" i="14" s="1"/>
  <c r="AL477" i="14"/>
  <c r="AO477" i="14" s="1"/>
  <c r="AM471" i="14"/>
  <c r="AN471" i="14" s="1"/>
  <c r="AQ471" i="14" s="1"/>
  <c r="AL471" i="14"/>
  <c r="AO471" i="14" s="1"/>
  <c r="AM465" i="14"/>
  <c r="AN465" i="14" s="1"/>
  <c r="AQ465" i="14" s="1"/>
  <c r="AL465" i="14"/>
  <c r="AO465" i="14" s="1"/>
  <c r="AM459" i="14"/>
  <c r="AN459" i="14" s="1"/>
  <c r="AQ459" i="14" s="1"/>
  <c r="AL459" i="14"/>
  <c r="AO459" i="14" s="1"/>
  <c r="AM453" i="14"/>
  <c r="AN453" i="14" s="1"/>
  <c r="AQ453" i="14" s="1"/>
  <c r="AL453" i="14"/>
  <c r="AO453" i="14" s="1"/>
  <c r="AM447" i="14"/>
  <c r="AN447" i="14" s="1"/>
  <c r="AQ447" i="14" s="1"/>
  <c r="AL447" i="14"/>
  <c r="AO447" i="14" s="1"/>
  <c r="AM441" i="14"/>
  <c r="AN441" i="14" s="1"/>
  <c r="AQ441" i="14" s="1"/>
  <c r="AL441" i="14"/>
  <c r="AO441" i="14" s="1"/>
  <c r="AM435" i="14"/>
  <c r="AN435" i="14" s="1"/>
  <c r="AQ435" i="14" s="1"/>
  <c r="AL435" i="14"/>
  <c r="AO435" i="14" s="1"/>
  <c r="AM429" i="14"/>
  <c r="AN429" i="14" s="1"/>
  <c r="AQ429" i="14" s="1"/>
  <c r="AL429" i="14"/>
  <c r="AO429" i="14" s="1"/>
  <c r="AM423" i="14"/>
  <c r="AN423" i="14" s="1"/>
  <c r="AQ423" i="14" s="1"/>
  <c r="AL423" i="14"/>
  <c r="AO423" i="14" s="1"/>
  <c r="AM417" i="14"/>
  <c r="AN417" i="14" s="1"/>
  <c r="AQ417" i="14" s="1"/>
  <c r="AL417" i="14"/>
  <c r="AO417" i="14" s="1"/>
  <c r="AM411" i="14"/>
  <c r="AN411" i="14" s="1"/>
  <c r="AQ411" i="14" s="1"/>
  <c r="AL411" i="14"/>
  <c r="AO411" i="14" s="1"/>
  <c r="AM405" i="14"/>
  <c r="AN405" i="14" s="1"/>
  <c r="AQ405" i="14" s="1"/>
  <c r="AL405" i="14"/>
  <c r="AO405" i="14" s="1"/>
  <c r="AM399" i="14"/>
  <c r="AN399" i="14" s="1"/>
  <c r="AQ399" i="14" s="1"/>
  <c r="AL399" i="14"/>
  <c r="AO399" i="14" s="1"/>
  <c r="AM393" i="14"/>
  <c r="AN393" i="14" s="1"/>
  <c r="AQ393" i="14" s="1"/>
  <c r="AL393" i="14"/>
  <c r="AO393" i="14" s="1"/>
  <c r="AM387" i="14"/>
  <c r="AN387" i="14" s="1"/>
  <c r="AQ387" i="14" s="1"/>
  <c r="AL387" i="14"/>
  <c r="AO387" i="14" s="1"/>
  <c r="AM381" i="14"/>
  <c r="AN381" i="14" s="1"/>
  <c r="AQ381" i="14" s="1"/>
  <c r="AL381" i="14"/>
  <c r="AO381" i="14" s="1"/>
  <c r="AM375" i="14"/>
  <c r="AN375" i="14" s="1"/>
  <c r="AQ375" i="14" s="1"/>
  <c r="AL375" i="14"/>
  <c r="AO375" i="14" s="1"/>
  <c r="AM357" i="14"/>
  <c r="AN357" i="14" s="1"/>
  <c r="AQ357" i="14" s="1"/>
  <c r="AL357" i="14"/>
  <c r="AO357" i="14" s="1"/>
  <c r="AM351" i="14"/>
  <c r="AN351" i="14" s="1"/>
  <c r="AQ351" i="14" s="1"/>
  <c r="AL351" i="14"/>
  <c r="AO351" i="14" s="1"/>
  <c r="AM345" i="14"/>
  <c r="AN345" i="14" s="1"/>
  <c r="AQ345" i="14" s="1"/>
  <c r="AL345" i="14"/>
  <c r="AO345" i="14" s="1"/>
  <c r="AM339" i="14"/>
  <c r="AN339" i="14" s="1"/>
  <c r="AQ339" i="14" s="1"/>
  <c r="AL339" i="14"/>
  <c r="AO339" i="14" s="1"/>
  <c r="AM321" i="14"/>
  <c r="AN321" i="14" s="1"/>
  <c r="AQ321" i="14" s="1"/>
  <c r="AL321" i="14"/>
  <c r="AO321" i="14" s="1"/>
  <c r="AM315" i="14"/>
  <c r="AN315" i="14" s="1"/>
  <c r="AQ315" i="14" s="1"/>
  <c r="AL315" i="14"/>
  <c r="AO315" i="14" s="1"/>
  <c r="AM309" i="14"/>
  <c r="AN309" i="14" s="1"/>
  <c r="AQ309" i="14" s="1"/>
  <c r="AL309" i="14"/>
  <c r="AO309" i="14" s="1"/>
  <c r="AM303" i="14"/>
  <c r="AN303" i="14" s="1"/>
  <c r="AQ303" i="14" s="1"/>
  <c r="AL303" i="14"/>
  <c r="AO303" i="14" s="1"/>
  <c r="AM285" i="14"/>
  <c r="AN285" i="14" s="1"/>
  <c r="AQ285" i="14" s="1"/>
  <c r="AL285" i="14"/>
  <c r="AO285" i="14" s="1"/>
  <c r="AM279" i="14"/>
  <c r="AN279" i="14" s="1"/>
  <c r="AQ279" i="14" s="1"/>
  <c r="AL279" i="14"/>
  <c r="AO279" i="14" s="1"/>
  <c r="AM273" i="14"/>
  <c r="AN273" i="14" s="1"/>
  <c r="AQ273" i="14" s="1"/>
  <c r="AL273" i="14"/>
  <c r="AO273" i="14" s="1"/>
  <c r="AM267" i="14"/>
  <c r="AN267" i="14" s="1"/>
  <c r="AQ267" i="14" s="1"/>
  <c r="AL267" i="14"/>
  <c r="AO267" i="14" s="1"/>
  <c r="AM249" i="14"/>
  <c r="AN249" i="14" s="1"/>
  <c r="AQ249" i="14" s="1"/>
  <c r="AL249" i="14"/>
  <c r="AO249" i="14" s="1"/>
  <c r="AM243" i="14"/>
  <c r="AN243" i="14" s="1"/>
  <c r="AQ243" i="14" s="1"/>
  <c r="AL243" i="14"/>
  <c r="AO243" i="14" s="1"/>
  <c r="AM237" i="14"/>
  <c r="AN237" i="14" s="1"/>
  <c r="AQ237" i="14" s="1"/>
  <c r="AL237" i="14"/>
  <c r="AO237" i="14" s="1"/>
  <c r="AM231" i="14"/>
  <c r="AN231" i="14" s="1"/>
  <c r="AQ231" i="14" s="1"/>
  <c r="AL231" i="14"/>
  <c r="AO231" i="14" s="1"/>
  <c r="AM213" i="14"/>
  <c r="AN213" i="14" s="1"/>
  <c r="AQ213" i="14" s="1"/>
  <c r="AL213" i="14"/>
  <c r="AO213" i="14" s="1"/>
  <c r="AM207" i="14"/>
  <c r="AN207" i="14" s="1"/>
  <c r="AQ207" i="14" s="1"/>
  <c r="AL207" i="14"/>
  <c r="AO207" i="14" s="1"/>
  <c r="AM201" i="14"/>
  <c r="AN201" i="14" s="1"/>
  <c r="AQ201" i="14" s="1"/>
  <c r="AL201" i="14"/>
  <c r="AO201" i="14" s="1"/>
  <c r="AM195" i="14"/>
  <c r="AN195" i="14" s="1"/>
  <c r="AQ195" i="14" s="1"/>
  <c r="AL195" i="14"/>
  <c r="AO195" i="14" s="1"/>
  <c r="AM177" i="14"/>
  <c r="AN177" i="14" s="1"/>
  <c r="AQ177" i="14" s="1"/>
  <c r="AL177" i="14"/>
  <c r="AO177" i="14" s="1"/>
  <c r="AM171" i="14"/>
  <c r="AN171" i="14" s="1"/>
  <c r="AQ171" i="14" s="1"/>
  <c r="AL171" i="14"/>
  <c r="AO171" i="14" s="1"/>
  <c r="AM165" i="14"/>
  <c r="AN165" i="14" s="1"/>
  <c r="AQ165" i="14" s="1"/>
  <c r="AL165" i="14"/>
  <c r="AO165" i="14" s="1"/>
  <c r="AM159" i="14"/>
  <c r="AN159" i="14" s="1"/>
  <c r="AQ159" i="14" s="1"/>
  <c r="AL159" i="14"/>
  <c r="AO159" i="14" s="1"/>
  <c r="AM141" i="14"/>
  <c r="AN141" i="14" s="1"/>
  <c r="AQ141" i="14" s="1"/>
  <c r="AL141" i="14"/>
  <c r="AO141" i="14" s="1"/>
  <c r="AM135" i="14"/>
  <c r="AN135" i="14" s="1"/>
  <c r="AQ135" i="14" s="1"/>
  <c r="AL135" i="14"/>
  <c r="AO135" i="14" s="1"/>
  <c r="AM129" i="14"/>
  <c r="AN129" i="14" s="1"/>
  <c r="AQ129" i="14" s="1"/>
  <c r="AL129" i="14"/>
  <c r="AO129" i="14" s="1"/>
  <c r="AM123" i="14"/>
  <c r="AN123" i="14" s="1"/>
  <c r="AQ123" i="14" s="1"/>
  <c r="AL123" i="14"/>
  <c r="AO123" i="14" s="1"/>
  <c r="AM105" i="14"/>
  <c r="AN105" i="14" s="1"/>
  <c r="AQ105" i="14" s="1"/>
  <c r="AL105" i="14"/>
  <c r="AO105" i="14" s="1"/>
  <c r="AM99" i="14"/>
  <c r="AN99" i="14" s="1"/>
  <c r="AQ99" i="14" s="1"/>
  <c r="AL99" i="14"/>
  <c r="AO99" i="14" s="1"/>
  <c r="AM93" i="14"/>
  <c r="AN93" i="14" s="1"/>
  <c r="AQ93" i="14" s="1"/>
  <c r="AL93" i="14"/>
  <c r="AO93" i="14" s="1"/>
  <c r="AM87" i="14"/>
  <c r="AN87" i="14" s="1"/>
  <c r="AQ87" i="14" s="1"/>
  <c r="AL87" i="14"/>
  <c r="AO87" i="14" s="1"/>
  <c r="AM69" i="14"/>
  <c r="AN69" i="14" s="1"/>
  <c r="AQ69" i="14" s="1"/>
  <c r="AL69" i="14"/>
  <c r="AO69" i="14" s="1"/>
  <c r="AM63" i="14"/>
  <c r="AN63" i="14" s="1"/>
  <c r="AQ63" i="14" s="1"/>
  <c r="AL63" i="14"/>
  <c r="AO63" i="14" s="1"/>
  <c r="AM57" i="14"/>
  <c r="AN57" i="14" s="1"/>
  <c r="AQ57" i="14" s="1"/>
  <c r="AL57" i="14"/>
  <c r="AO57" i="14" s="1"/>
  <c r="AM51" i="14"/>
  <c r="AN51" i="14" s="1"/>
  <c r="AQ51" i="14" s="1"/>
  <c r="AL51" i="14"/>
  <c r="AO51" i="14" s="1"/>
  <c r="AM39" i="14"/>
  <c r="AN39" i="14" s="1"/>
  <c r="AQ39" i="14" s="1"/>
  <c r="AL39" i="14"/>
  <c r="AO39" i="14" s="1"/>
  <c r="AM33" i="14"/>
  <c r="AN33" i="14" s="1"/>
  <c r="AQ33" i="14" s="1"/>
  <c r="AL33" i="14"/>
  <c r="AO33" i="14" s="1"/>
  <c r="AM21" i="14"/>
  <c r="AN21" i="14" s="1"/>
  <c r="AQ21" i="14" s="1"/>
  <c r="AL21" i="14"/>
  <c r="AO21" i="14" s="1"/>
  <c r="AM15" i="14"/>
  <c r="AN15" i="14" s="1"/>
  <c r="AQ15" i="14" s="1"/>
  <c r="AL15" i="14"/>
  <c r="AO15" i="14" s="1"/>
  <c r="AM3" i="14"/>
  <c r="AN3" i="14" s="1"/>
  <c r="AQ3" i="14" s="1"/>
  <c r="AQ603" i="14" s="1"/>
  <c r="AL3" i="14"/>
  <c r="AO3" i="14" s="1"/>
  <c r="AL585" i="14"/>
  <c r="AO585" i="14" s="1"/>
  <c r="AL570" i="14"/>
  <c r="AO570" i="14" s="1"/>
  <c r="AL556" i="14"/>
  <c r="AO556" i="14" s="1"/>
  <c r="AL539" i="14"/>
  <c r="AO539" i="14" s="1"/>
  <c r="AL356" i="14"/>
  <c r="AO356" i="14" s="1"/>
  <c r="AL291" i="14"/>
  <c r="AO291" i="14" s="1"/>
  <c r="AL248" i="14"/>
  <c r="AO248" i="14" s="1"/>
  <c r="AL183" i="14"/>
  <c r="AO183" i="14" s="1"/>
  <c r="AL140" i="14"/>
  <c r="AO140" i="14" s="1"/>
  <c r="AL75" i="14"/>
  <c r="AO75" i="14" s="1"/>
  <c r="AL27" i="14"/>
  <c r="AO27" i="14" s="1"/>
  <c r="AM600" i="14"/>
  <c r="AN600" i="14" s="1"/>
  <c r="AQ600" i="14" s="1"/>
  <c r="AL600" i="14"/>
  <c r="AO600" i="14" s="1"/>
  <c r="AM594" i="14"/>
  <c r="AN594" i="14" s="1"/>
  <c r="AQ594" i="14" s="1"/>
  <c r="AL594" i="14"/>
  <c r="AO594" i="14" s="1"/>
  <c r="AM588" i="14"/>
  <c r="AN588" i="14" s="1"/>
  <c r="AQ588" i="14" s="1"/>
  <c r="AL588" i="14"/>
  <c r="AO588" i="14" s="1"/>
  <c r="AM582" i="14"/>
  <c r="AN582" i="14" s="1"/>
  <c r="AQ582" i="14" s="1"/>
  <c r="AL582" i="14"/>
  <c r="AO582" i="14" s="1"/>
  <c r="AM576" i="14"/>
  <c r="AN576" i="14" s="1"/>
  <c r="AQ576" i="14" s="1"/>
  <c r="AL576" i="14"/>
  <c r="AO576" i="14" s="1"/>
  <c r="AM573" i="14"/>
  <c r="AN573" i="14" s="1"/>
  <c r="AQ573" i="14" s="1"/>
  <c r="AL573" i="14"/>
  <c r="AO573" i="14" s="1"/>
  <c r="AM561" i="14"/>
  <c r="AN561" i="14" s="1"/>
  <c r="AQ561" i="14" s="1"/>
  <c r="AL561" i="14"/>
  <c r="AO561" i="14" s="1"/>
  <c r="AM554" i="14"/>
  <c r="AN554" i="14" s="1"/>
  <c r="AQ554" i="14" s="1"/>
  <c r="AL554" i="14"/>
  <c r="AO554" i="14" s="1"/>
  <c r="AM548" i="14"/>
  <c r="AN548" i="14" s="1"/>
  <c r="AQ548" i="14" s="1"/>
  <c r="AL548" i="14"/>
  <c r="AO548" i="14" s="1"/>
  <c r="AM542" i="14"/>
  <c r="AN542" i="14" s="1"/>
  <c r="AQ542" i="14" s="1"/>
  <c r="AL542" i="14"/>
  <c r="AO542" i="14" s="1"/>
  <c r="AM530" i="14"/>
  <c r="AN530" i="14" s="1"/>
  <c r="AQ530" i="14" s="1"/>
  <c r="AL530" i="14"/>
  <c r="AO530" i="14" s="1"/>
  <c r="AM524" i="14"/>
  <c r="AN524" i="14" s="1"/>
  <c r="AQ524" i="14" s="1"/>
  <c r="AL524" i="14"/>
  <c r="AO524" i="14" s="1"/>
  <c r="AM518" i="14"/>
  <c r="AN518" i="14" s="1"/>
  <c r="AQ518" i="14" s="1"/>
  <c r="AL518" i="14"/>
  <c r="AO518" i="14" s="1"/>
  <c r="AM512" i="14"/>
  <c r="AN512" i="14" s="1"/>
  <c r="AQ512" i="14" s="1"/>
  <c r="AL512" i="14"/>
  <c r="AO512" i="14" s="1"/>
  <c r="AM506" i="14"/>
  <c r="AN506" i="14" s="1"/>
  <c r="AQ506" i="14" s="1"/>
  <c r="AL506" i="14"/>
  <c r="AO506" i="14" s="1"/>
  <c r="AM500" i="14"/>
  <c r="AN500" i="14" s="1"/>
  <c r="AQ500" i="14" s="1"/>
  <c r="AL500" i="14"/>
  <c r="AO500" i="14" s="1"/>
  <c r="AM488" i="14"/>
  <c r="AN488" i="14" s="1"/>
  <c r="AQ488" i="14" s="1"/>
  <c r="AL488" i="14"/>
  <c r="AO488" i="14" s="1"/>
  <c r="AM482" i="14"/>
  <c r="AN482" i="14" s="1"/>
  <c r="AQ482" i="14" s="1"/>
  <c r="AL482" i="14"/>
  <c r="AO482" i="14" s="1"/>
  <c r="AM476" i="14"/>
  <c r="AN476" i="14" s="1"/>
  <c r="AQ476" i="14" s="1"/>
  <c r="AL476" i="14"/>
  <c r="AO476" i="14" s="1"/>
  <c r="AM464" i="14"/>
  <c r="AN464" i="14" s="1"/>
  <c r="AQ464" i="14" s="1"/>
  <c r="AL464" i="14"/>
  <c r="AO464" i="14" s="1"/>
  <c r="AM458" i="14"/>
  <c r="AN458" i="14" s="1"/>
  <c r="AQ458" i="14" s="1"/>
  <c r="AL458" i="14"/>
  <c r="AO458" i="14" s="1"/>
  <c r="AM452" i="14"/>
  <c r="AN452" i="14" s="1"/>
  <c r="AQ452" i="14" s="1"/>
  <c r="AL452" i="14"/>
  <c r="AO452" i="14" s="1"/>
  <c r="AM446" i="14"/>
  <c r="AN446" i="14" s="1"/>
  <c r="AQ446" i="14" s="1"/>
  <c r="AL446" i="14"/>
  <c r="AO446" i="14" s="1"/>
  <c r="AM434" i="14"/>
  <c r="AN434" i="14" s="1"/>
  <c r="AQ434" i="14" s="1"/>
  <c r="AL434" i="14"/>
  <c r="AO434" i="14" s="1"/>
  <c r="AM428" i="14"/>
  <c r="AN428" i="14" s="1"/>
  <c r="AQ428" i="14" s="1"/>
  <c r="AL428" i="14"/>
  <c r="AO428" i="14" s="1"/>
  <c r="AM422" i="14"/>
  <c r="AN422" i="14" s="1"/>
  <c r="AQ422" i="14" s="1"/>
  <c r="AL422" i="14"/>
  <c r="AO422" i="14" s="1"/>
  <c r="AM416" i="14"/>
  <c r="AN416" i="14" s="1"/>
  <c r="AQ416" i="14" s="1"/>
  <c r="AL416" i="14"/>
  <c r="AO416" i="14" s="1"/>
  <c r="AM410" i="14"/>
  <c r="AN410" i="14" s="1"/>
  <c r="AQ410" i="14" s="1"/>
  <c r="AL410" i="14"/>
  <c r="AO410" i="14" s="1"/>
  <c r="AM404" i="14"/>
  <c r="AN404" i="14" s="1"/>
  <c r="AQ404" i="14" s="1"/>
  <c r="AL404" i="14"/>
  <c r="AO404" i="14" s="1"/>
  <c r="AM392" i="14"/>
  <c r="AN392" i="14" s="1"/>
  <c r="AQ392" i="14" s="1"/>
  <c r="AL392" i="14"/>
  <c r="AO392" i="14" s="1"/>
  <c r="AM386" i="14"/>
  <c r="AN386" i="14" s="1"/>
  <c r="AQ386" i="14" s="1"/>
  <c r="AL386" i="14"/>
  <c r="AO386" i="14" s="1"/>
  <c r="AM380" i="14"/>
  <c r="AN380" i="14" s="1"/>
  <c r="AQ380" i="14" s="1"/>
  <c r="AL380" i="14"/>
  <c r="AO380" i="14" s="1"/>
  <c r="AM374" i="14"/>
  <c r="AN374" i="14" s="1"/>
  <c r="AQ374" i="14" s="1"/>
  <c r="AL374" i="14"/>
  <c r="AO374" i="14" s="1"/>
  <c r="AM350" i="14"/>
  <c r="AN350" i="14" s="1"/>
  <c r="AQ350" i="14" s="1"/>
  <c r="AL350" i="14"/>
  <c r="AO350" i="14" s="1"/>
  <c r="AM344" i="14"/>
  <c r="AN344" i="14" s="1"/>
  <c r="AQ344" i="14" s="1"/>
  <c r="AL344" i="14"/>
  <c r="AO344" i="14" s="1"/>
  <c r="AM338" i="14"/>
  <c r="AN338" i="14" s="1"/>
  <c r="AQ338" i="14" s="1"/>
  <c r="AL338" i="14"/>
  <c r="AO338" i="14" s="1"/>
  <c r="AM314" i="14"/>
  <c r="AN314" i="14" s="1"/>
  <c r="AQ314" i="14" s="1"/>
  <c r="AL314" i="14"/>
  <c r="AO314" i="14" s="1"/>
  <c r="AM308" i="14"/>
  <c r="AN308" i="14" s="1"/>
  <c r="AQ308" i="14" s="1"/>
  <c r="AL308" i="14"/>
  <c r="AO308" i="14" s="1"/>
  <c r="AM296" i="14"/>
  <c r="AN296" i="14" s="1"/>
  <c r="AQ296" i="14" s="1"/>
  <c r="AL296" i="14"/>
  <c r="AO296" i="14" s="1"/>
  <c r="AM278" i="14"/>
  <c r="AN278" i="14" s="1"/>
  <c r="AQ278" i="14" s="1"/>
  <c r="AL278" i="14"/>
  <c r="AO278" i="14" s="1"/>
  <c r="AM266" i="14"/>
  <c r="AN266" i="14" s="1"/>
  <c r="AQ266" i="14" s="1"/>
  <c r="AL266" i="14"/>
  <c r="AO266" i="14" s="1"/>
  <c r="AM260" i="14"/>
  <c r="AN260" i="14" s="1"/>
  <c r="AQ260" i="14" s="1"/>
  <c r="AL260" i="14"/>
  <c r="AO260" i="14" s="1"/>
  <c r="AM236" i="14"/>
  <c r="AN236" i="14" s="1"/>
  <c r="AQ236" i="14" s="1"/>
  <c r="AL236" i="14"/>
  <c r="AO236" i="14" s="1"/>
  <c r="AM230" i="14"/>
  <c r="AN230" i="14" s="1"/>
  <c r="AQ230" i="14" s="1"/>
  <c r="AL230" i="14"/>
  <c r="AO230" i="14" s="1"/>
  <c r="AM224" i="14"/>
  <c r="AN224" i="14" s="1"/>
  <c r="AQ224" i="14" s="1"/>
  <c r="AL224" i="14"/>
  <c r="AO224" i="14" s="1"/>
  <c r="AM206" i="14"/>
  <c r="AN206" i="14" s="1"/>
  <c r="AQ206" i="14" s="1"/>
  <c r="AL206" i="14"/>
  <c r="AO206" i="14" s="1"/>
  <c r="AM200" i="14"/>
  <c r="AN200" i="14" s="1"/>
  <c r="AQ200" i="14" s="1"/>
  <c r="AL200" i="14"/>
  <c r="AO200" i="14" s="1"/>
  <c r="AM194" i="14"/>
  <c r="AN194" i="14" s="1"/>
  <c r="AQ194" i="14" s="1"/>
  <c r="AL194" i="14"/>
  <c r="AO194" i="14" s="1"/>
  <c r="AM188" i="14"/>
  <c r="AN188" i="14" s="1"/>
  <c r="AQ188" i="14" s="1"/>
  <c r="AL188" i="14"/>
  <c r="AO188" i="14" s="1"/>
  <c r="AM170" i="14"/>
  <c r="AN170" i="14" s="1"/>
  <c r="AQ170" i="14" s="1"/>
  <c r="AL170" i="14"/>
  <c r="AO170" i="14" s="1"/>
  <c r="AM164" i="14"/>
  <c r="AN164" i="14" s="1"/>
  <c r="AQ164" i="14" s="1"/>
  <c r="AL164" i="14"/>
  <c r="AO164" i="14" s="1"/>
  <c r="AM158" i="14"/>
  <c r="AN158" i="14" s="1"/>
  <c r="AQ158" i="14" s="1"/>
  <c r="AL158" i="14"/>
  <c r="AO158" i="14" s="1"/>
  <c r="AM152" i="14"/>
  <c r="AN152" i="14" s="1"/>
  <c r="AQ152" i="14" s="1"/>
  <c r="AL152" i="14"/>
  <c r="AO152" i="14" s="1"/>
  <c r="AM134" i="14"/>
  <c r="AN134" i="14" s="1"/>
  <c r="AQ134" i="14" s="1"/>
  <c r="AL134" i="14"/>
  <c r="AO134" i="14" s="1"/>
  <c r="AM128" i="14"/>
  <c r="AN128" i="14" s="1"/>
  <c r="AQ128" i="14" s="1"/>
  <c r="AL128" i="14"/>
  <c r="AO128" i="14" s="1"/>
  <c r="AM122" i="14"/>
  <c r="AN122" i="14" s="1"/>
  <c r="AQ122" i="14" s="1"/>
  <c r="AL122" i="14"/>
  <c r="AO122" i="14" s="1"/>
  <c r="AM116" i="14"/>
  <c r="AN116" i="14" s="1"/>
  <c r="AQ116" i="14" s="1"/>
  <c r="AL116" i="14"/>
  <c r="AO116" i="14" s="1"/>
  <c r="AM98" i="14"/>
  <c r="AN98" i="14" s="1"/>
  <c r="AQ98" i="14" s="1"/>
  <c r="AL98" i="14"/>
  <c r="AO98" i="14" s="1"/>
  <c r="AM92" i="14"/>
  <c r="AN92" i="14" s="1"/>
  <c r="AQ92" i="14" s="1"/>
  <c r="AL92" i="14"/>
  <c r="AO92" i="14" s="1"/>
  <c r="AM86" i="14"/>
  <c r="AN86" i="14" s="1"/>
  <c r="AQ86" i="14" s="1"/>
  <c r="AL86" i="14"/>
  <c r="AO86" i="14" s="1"/>
  <c r="AM80" i="14"/>
  <c r="AN80" i="14" s="1"/>
  <c r="AQ80" i="14" s="1"/>
  <c r="AL80" i="14"/>
  <c r="AO80" i="14" s="1"/>
  <c r="AM62" i="14"/>
  <c r="AN62" i="14" s="1"/>
  <c r="AQ62" i="14" s="1"/>
  <c r="AL62" i="14"/>
  <c r="AO62" i="14" s="1"/>
  <c r="AM56" i="14"/>
  <c r="AN56" i="14" s="1"/>
  <c r="AQ56" i="14" s="1"/>
  <c r="AL56" i="14"/>
  <c r="AO56" i="14" s="1"/>
  <c r="AM50" i="14"/>
  <c r="AN50" i="14" s="1"/>
  <c r="AQ50" i="14" s="1"/>
  <c r="AL50" i="14"/>
  <c r="AO50" i="14" s="1"/>
  <c r="AM32" i="14"/>
  <c r="AN32" i="14" s="1"/>
  <c r="AQ32" i="14" s="1"/>
  <c r="AL32" i="14"/>
  <c r="AO32" i="14" s="1"/>
  <c r="AM20" i="14"/>
  <c r="AN20" i="14" s="1"/>
  <c r="AQ20" i="14" s="1"/>
  <c r="AL20" i="14"/>
  <c r="AO20" i="14" s="1"/>
  <c r="AL569" i="14"/>
  <c r="AO569" i="14" s="1"/>
  <c r="AL290" i="14"/>
  <c r="AO290" i="14" s="1"/>
  <c r="AL182" i="14"/>
  <c r="AO182" i="14" s="1"/>
  <c r="AL74" i="14"/>
  <c r="AO74" i="14" s="1"/>
  <c r="AL26" i="14"/>
  <c r="AO26" i="14" s="1"/>
  <c r="AM597" i="14"/>
  <c r="AN597" i="14" s="1"/>
  <c r="AQ597" i="14" s="1"/>
  <c r="AM567" i="14"/>
  <c r="AN567" i="14" s="1"/>
  <c r="AQ567" i="14" s="1"/>
  <c r="AL567" i="14"/>
  <c r="AO567" i="14" s="1"/>
  <c r="AM536" i="14"/>
  <c r="AN536" i="14" s="1"/>
  <c r="AQ536" i="14" s="1"/>
  <c r="AL536" i="14"/>
  <c r="AO536" i="14" s="1"/>
  <c r="AM494" i="14"/>
  <c r="AN494" i="14" s="1"/>
  <c r="AQ494" i="14" s="1"/>
  <c r="AL494" i="14"/>
  <c r="AO494" i="14" s="1"/>
  <c r="AM470" i="14"/>
  <c r="AN470" i="14" s="1"/>
  <c r="AQ470" i="14" s="1"/>
  <c r="AL470" i="14"/>
  <c r="AO470" i="14" s="1"/>
  <c r="AM440" i="14"/>
  <c r="AN440" i="14" s="1"/>
  <c r="AQ440" i="14" s="1"/>
  <c r="AL440" i="14"/>
  <c r="AO440" i="14" s="1"/>
  <c r="AM398" i="14"/>
  <c r="AN398" i="14" s="1"/>
  <c r="AQ398" i="14" s="1"/>
  <c r="AL398" i="14"/>
  <c r="AO398" i="14" s="1"/>
  <c r="AM368" i="14"/>
  <c r="AN368" i="14" s="1"/>
  <c r="AQ368" i="14" s="1"/>
  <c r="AL368" i="14"/>
  <c r="AO368" i="14" s="1"/>
  <c r="AM332" i="14"/>
  <c r="AN332" i="14" s="1"/>
  <c r="AQ332" i="14" s="1"/>
  <c r="AL332" i="14"/>
  <c r="AO332" i="14" s="1"/>
  <c r="AM302" i="14"/>
  <c r="AN302" i="14" s="1"/>
  <c r="AQ302" i="14" s="1"/>
  <c r="AL302" i="14"/>
  <c r="AO302" i="14" s="1"/>
  <c r="AM272" i="14"/>
  <c r="AN272" i="14" s="1"/>
  <c r="AQ272" i="14" s="1"/>
  <c r="AL272" i="14"/>
  <c r="AO272" i="14" s="1"/>
  <c r="AM242" i="14"/>
  <c r="AN242" i="14" s="1"/>
  <c r="AQ242" i="14" s="1"/>
  <c r="AL242" i="14"/>
  <c r="AO242" i="14" s="1"/>
  <c r="AM38" i="14"/>
  <c r="AN38" i="14" s="1"/>
  <c r="AQ38" i="14" s="1"/>
  <c r="AL38" i="14"/>
  <c r="AO38" i="14" s="1"/>
  <c r="AM14" i="14"/>
  <c r="AN14" i="14" s="1"/>
  <c r="AQ14" i="14" s="1"/>
  <c r="AL14" i="14"/>
  <c r="AO14" i="14" s="1"/>
  <c r="AL2" i="14"/>
  <c r="AO2" i="14" s="1"/>
  <c r="AL584" i="14"/>
  <c r="AO584" i="14" s="1"/>
  <c r="AL538" i="14"/>
  <c r="AO538" i="14" s="1"/>
  <c r="AL579" i="14"/>
  <c r="AO579" i="14" s="1"/>
  <c r="AL564" i="14"/>
  <c r="AO564" i="14" s="1"/>
  <c r="AL551" i="14"/>
  <c r="AO551" i="14" s="1"/>
  <c r="AL533" i="14"/>
  <c r="AO533" i="14" s="1"/>
  <c r="AL284" i="14"/>
  <c r="AO284" i="14" s="1"/>
  <c r="AL176" i="14"/>
  <c r="AO176" i="14" s="1"/>
  <c r="AL68" i="14"/>
  <c r="AO68" i="14" s="1"/>
  <c r="AM370" i="14"/>
  <c r="AN370" i="14" s="1"/>
  <c r="AQ370" i="14" s="1"/>
  <c r="AL370" i="14"/>
  <c r="AO370" i="14" s="1"/>
  <c r="AM364" i="14"/>
  <c r="AN364" i="14" s="1"/>
  <c r="AQ364" i="14" s="1"/>
  <c r="AL364" i="14"/>
  <c r="AO364" i="14" s="1"/>
  <c r="AM358" i="14"/>
  <c r="AN358" i="14" s="1"/>
  <c r="AQ358" i="14" s="1"/>
  <c r="AL358" i="14"/>
  <c r="AO358" i="14" s="1"/>
  <c r="AM352" i="14"/>
  <c r="AN352" i="14" s="1"/>
  <c r="AQ352" i="14" s="1"/>
  <c r="AL352" i="14"/>
  <c r="AO352" i="14" s="1"/>
  <c r="AM346" i="14"/>
  <c r="AN346" i="14" s="1"/>
  <c r="AQ346" i="14" s="1"/>
  <c r="AL346" i="14"/>
  <c r="AO346" i="14" s="1"/>
  <c r="AM340" i="14"/>
  <c r="AN340" i="14" s="1"/>
  <c r="AQ340" i="14" s="1"/>
  <c r="AL340" i="14"/>
  <c r="AO340" i="14" s="1"/>
  <c r="AM334" i="14"/>
  <c r="AN334" i="14" s="1"/>
  <c r="AQ334" i="14" s="1"/>
  <c r="AL334" i="14"/>
  <c r="AO334" i="14" s="1"/>
  <c r="AM328" i="14"/>
  <c r="AN328" i="14" s="1"/>
  <c r="AQ328" i="14" s="1"/>
  <c r="AL328" i="14"/>
  <c r="AO328" i="14" s="1"/>
  <c r="AM322" i="14"/>
  <c r="AN322" i="14" s="1"/>
  <c r="AQ322" i="14" s="1"/>
  <c r="AL322" i="14"/>
  <c r="AO322" i="14" s="1"/>
  <c r="AM316" i="14"/>
  <c r="AN316" i="14" s="1"/>
  <c r="AQ316" i="14" s="1"/>
  <c r="AL316" i="14"/>
  <c r="AO316" i="14" s="1"/>
  <c r="AM310" i="14"/>
  <c r="AN310" i="14" s="1"/>
  <c r="AQ310" i="14" s="1"/>
  <c r="AL310" i="14"/>
  <c r="AO310" i="14" s="1"/>
  <c r="AM304" i="14"/>
  <c r="AN304" i="14" s="1"/>
  <c r="AQ304" i="14" s="1"/>
  <c r="AL304" i="14"/>
  <c r="AO304" i="14" s="1"/>
  <c r="AM298" i="14"/>
  <c r="AN298" i="14" s="1"/>
  <c r="AQ298" i="14" s="1"/>
  <c r="AL298" i="14"/>
  <c r="AO298" i="14" s="1"/>
  <c r="AM292" i="14"/>
  <c r="AN292" i="14" s="1"/>
  <c r="AQ292" i="14" s="1"/>
  <c r="AL292" i="14"/>
  <c r="AO292" i="14" s="1"/>
  <c r="AM286" i="14"/>
  <c r="AN286" i="14" s="1"/>
  <c r="AQ286" i="14" s="1"/>
  <c r="AL286" i="14"/>
  <c r="AO286" i="14" s="1"/>
  <c r="AM280" i="14"/>
  <c r="AN280" i="14" s="1"/>
  <c r="AQ280" i="14" s="1"/>
  <c r="AL280" i="14"/>
  <c r="AO280" i="14" s="1"/>
  <c r="AM274" i="14"/>
  <c r="AN274" i="14" s="1"/>
  <c r="AQ274" i="14" s="1"/>
  <c r="AL274" i="14"/>
  <c r="AO274" i="14" s="1"/>
  <c r="AM268" i="14"/>
  <c r="AN268" i="14" s="1"/>
  <c r="AQ268" i="14" s="1"/>
  <c r="AL268" i="14"/>
  <c r="AO268" i="14" s="1"/>
  <c r="AM262" i="14"/>
  <c r="AN262" i="14" s="1"/>
  <c r="AQ262" i="14" s="1"/>
  <c r="AL262" i="14"/>
  <c r="AO262" i="14" s="1"/>
  <c r="AM256" i="14"/>
  <c r="AN256" i="14" s="1"/>
  <c r="AQ256" i="14" s="1"/>
  <c r="AL256" i="14"/>
  <c r="AO256" i="14" s="1"/>
  <c r="AM250" i="14"/>
  <c r="AN250" i="14" s="1"/>
  <c r="AQ250" i="14" s="1"/>
  <c r="AL250" i="14"/>
  <c r="AO250" i="14" s="1"/>
  <c r="AM244" i="14"/>
  <c r="AN244" i="14" s="1"/>
  <c r="AQ244" i="14" s="1"/>
  <c r="AL244" i="14"/>
  <c r="AO244" i="14" s="1"/>
  <c r="AM238" i="14"/>
  <c r="AN238" i="14" s="1"/>
  <c r="AQ238" i="14" s="1"/>
  <c r="AL238" i="14"/>
  <c r="AO238" i="14" s="1"/>
  <c r="AM232" i="14"/>
  <c r="AN232" i="14" s="1"/>
  <c r="AQ232" i="14" s="1"/>
  <c r="AL232" i="14"/>
  <c r="AO232" i="14" s="1"/>
  <c r="AM226" i="14"/>
  <c r="AN226" i="14" s="1"/>
  <c r="AQ226" i="14" s="1"/>
  <c r="AL226" i="14"/>
  <c r="AO226" i="14" s="1"/>
  <c r="AM220" i="14"/>
  <c r="AN220" i="14" s="1"/>
  <c r="AQ220" i="14" s="1"/>
  <c r="AL220" i="14"/>
  <c r="AO220" i="14" s="1"/>
  <c r="AM214" i="14"/>
  <c r="AN214" i="14" s="1"/>
  <c r="AQ214" i="14" s="1"/>
  <c r="AL214" i="14"/>
  <c r="AO214" i="14" s="1"/>
  <c r="AM208" i="14"/>
  <c r="AN208" i="14" s="1"/>
  <c r="AQ208" i="14" s="1"/>
  <c r="AL208" i="14"/>
  <c r="AO208" i="14" s="1"/>
  <c r="AM202" i="14"/>
  <c r="AN202" i="14" s="1"/>
  <c r="AQ202" i="14" s="1"/>
  <c r="AL202" i="14"/>
  <c r="AO202" i="14" s="1"/>
  <c r="AM196" i="14"/>
  <c r="AN196" i="14" s="1"/>
  <c r="AQ196" i="14" s="1"/>
  <c r="AL196" i="14"/>
  <c r="AO196" i="14" s="1"/>
  <c r="AM190" i="14"/>
  <c r="AN190" i="14" s="1"/>
  <c r="AQ190" i="14" s="1"/>
  <c r="AL190" i="14"/>
  <c r="AO190" i="14" s="1"/>
  <c r="AM184" i="14"/>
  <c r="AN184" i="14" s="1"/>
  <c r="AQ184" i="14" s="1"/>
  <c r="AL184" i="14"/>
  <c r="AO184" i="14" s="1"/>
  <c r="AM178" i="14"/>
  <c r="AN178" i="14" s="1"/>
  <c r="AQ178" i="14" s="1"/>
  <c r="AL178" i="14"/>
  <c r="AO178" i="14" s="1"/>
  <c r="AM172" i="14"/>
  <c r="AN172" i="14" s="1"/>
  <c r="AQ172" i="14" s="1"/>
  <c r="AL172" i="14"/>
  <c r="AO172" i="14" s="1"/>
  <c r="AM166" i="14"/>
  <c r="AN166" i="14" s="1"/>
  <c r="AQ166" i="14" s="1"/>
  <c r="AL166" i="14"/>
  <c r="AO166" i="14" s="1"/>
  <c r="AM160" i="14"/>
  <c r="AN160" i="14" s="1"/>
  <c r="AQ160" i="14" s="1"/>
  <c r="AL160" i="14"/>
  <c r="AO160" i="14" s="1"/>
  <c r="AM154" i="14"/>
  <c r="AN154" i="14" s="1"/>
  <c r="AQ154" i="14" s="1"/>
  <c r="AL154" i="14"/>
  <c r="AO154" i="14" s="1"/>
  <c r="AM148" i="14"/>
  <c r="AN148" i="14" s="1"/>
  <c r="AQ148" i="14" s="1"/>
  <c r="AL148" i="14"/>
  <c r="AO148" i="14" s="1"/>
  <c r="AM142" i="14"/>
  <c r="AN142" i="14" s="1"/>
  <c r="AQ142" i="14" s="1"/>
  <c r="AL142" i="14"/>
  <c r="AO142" i="14" s="1"/>
  <c r="AM136" i="14"/>
  <c r="AN136" i="14" s="1"/>
  <c r="AQ136" i="14" s="1"/>
  <c r="AL136" i="14"/>
  <c r="AO136" i="14" s="1"/>
  <c r="AM130" i="14"/>
  <c r="AN130" i="14" s="1"/>
  <c r="AQ130" i="14" s="1"/>
  <c r="AL130" i="14"/>
  <c r="AO130" i="14" s="1"/>
  <c r="AM124" i="14"/>
  <c r="AN124" i="14" s="1"/>
  <c r="AQ124" i="14" s="1"/>
  <c r="AL124" i="14"/>
  <c r="AO124" i="14" s="1"/>
  <c r="AM118" i="14"/>
  <c r="AN118" i="14" s="1"/>
  <c r="AQ118" i="14" s="1"/>
  <c r="AL118" i="14"/>
  <c r="AO118" i="14" s="1"/>
  <c r="AM112" i="14"/>
  <c r="AN112" i="14" s="1"/>
  <c r="AQ112" i="14" s="1"/>
  <c r="AL112" i="14"/>
  <c r="AO112" i="14" s="1"/>
  <c r="AM106" i="14"/>
  <c r="AN106" i="14" s="1"/>
  <c r="AQ106" i="14" s="1"/>
  <c r="AL106" i="14"/>
  <c r="AO106" i="14" s="1"/>
  <c r="AM100" i="14"/>
  <c r="AN100" i="14" s="1"/>
  <c r="AQ100" i="14" s="1"/>
  <c r="AL100" i="14"/>
  <c r="AO100" i="14" s="1"/>
  <c r="AM94" i="14"/>
  <c r="AN94" i="14" s="1"/>
  <c r="AQ94" i="14" s="1"/>
  <c r="AL94" i="14"/>
  <c r="AO94" i="14" s="1"/>
  <c r="AM88" i="14"/>
  <c r="AN88" i="14" s="1"/>
  <c r="AQ88" i="14" s="1"/>
  <c r="AL88" i="14"/>
  <c r="AO88" i="14" s="1"/>
  <c r="AM82" i="14"/>
  <c r="AN82" i="14" s="1"/>
  <c r="AQ82" i="14" s="1"/>
  <c r="AL82" i="14"/>
  <c r="AO82" i="14" s="1"/>
  <c r="AM76" i="14"/>
  <c r="AN76" i="14" s="1"/>
  <c r="AQ76" i="14" s="1"/>
  <c r="AL76" i="14"/>
  <c r="AO76" i="14" s="1"/>
  <c r="AM70" i="14"/>
  <c r="AN70" i="14" s="1"/>
  <c r="AQ70" i="14" s="1"/>
  <c r="AL70" i="14"/>
  <c r="AO70" i="14" s="1"/>
  <c r="AM64" i="14"/>
  <c r="AN64" i="14" s="1"/>
  <c r="AQ64" i="14" s="1"/>
  <c r="AL64" i="14"/>
  <c r="AO64" i="14" s="1"/>
  <c r="AM58" i="14"/>
  <c r="AN58" i="14" s="1"/>
  <c r="AQ58" i="14" s="1"/>
  <c r="AL58" i="14"/>
  <c r="AO58" i="14" s="1"/>
  <c r="AM52" i="14"/>
  <c r="AN52" i="14" s="1"/>
  <c r="AQ52" i="14" s="1"/>
  <c r="AL52" i="14"/>
  <c r="AO52" i="14" s="1"/>
  <c r="AM46" i="14"/>
  <c r="AN46" i="14" s="1"/>
  <c r="AQ46" i="14" s="1"/>
  <c r="AL46" i="14"/>
  <c r="AO46" i="14" s="1"/>
  <c r="AM40" i="14"/>
  <c r="AN40" i="14" s="1"/>
  <c r="AQ40" i="14" s="1"/>
  <c r="AL40" i="14"/>
  <c r="AO40" i="14" s="1"/>
  <c r="AM34" i="14"/>
  <c r="AN34" i="14" s="1"/>
  <c r="AQ34" i="14" s="1"/>
  <c r="AL34" i="14"/>
  <c r="AO34" i="14" s="1"/>
  <c r="AM28" i="14"/>
  <c r="AN28" i="14" s="1"/>
  <c r="AQ28" i="14" s="1"/>
  <c r="AL28" i="14"/>
  <c r="AO28" i="14" s="1"/>
  <c r="AM22" i="14"/>
  <c r="AN22" i="14" s="1"/>
  <c r="AQ22" i="14" s="1"/>
  <c r="AL22" i="14"/>
  <c r="AO22" i="14" s="1"/>
  <c r="AM16" i="14"/>
  <c r="AN16" i="14" s="1"/>
  <c r="AQ16" i="14" s="1"/>
  <c r="AL16" i="14"/>
  <c r="AO16" i="14" s="1"/>
  <c r="AM10" i="14"/>
  <c r="AN10" i="14" s="1"/>
  <c r="AQ10" i="14" s="1"/>
  <c r="AL10" i="14"/>
  <c r="AO10" i="14" s="1"/>
  <c r="AM4" i="14"/>
  <c r="AN4" i="14" s="1"/>
  <c r="AQ4" i="14" s="1"/>
  <c r="AL4" i="14"/>
  <c r="AO4" i="14" s="1"/>
  <c r="AL598" i="14"/>
  <c r="AO598" i="14" s="1"/>
  <c r="AL592" i="14"/>
  <c r="AO592" i="14" s="1"/>
  <c r="AL586" i="14"/>
  <c r="AO586" i="14" s="1"/>
  <c r="AL580" i="14"/>
  <c r="AO580" i="14" s="1"/>
  <c r="AL574" i="14"/>
  <c r="AO574" i="14" s="1"/>
  <c r="AL571" i="14"/>
  <c r="AO571" i="14" s="1"/>
  <c r="AL565" i="14"/>
  <c r="AO565" i="14" s="1"/>
  <c r="AL559" i="14"/>
  <c r="AO559" i="14" s="1"/>
  <c r="AL557" i="14"/>
  <c r="AO557" i="14" s="1"/>
  <c r="AL552" i="14"/>
  <c r="AO552" i="14" s="1"/>
  <c r="AL546" i="14"/>
  <c r="AO546" i="14" s="1"/>
  <c r="AL540" i="14"/>
  <c r="AO540" i="14" s="1"/>
  <c r="AL534" i="14"/>
  <c r="AO534" i="14" s="1"/>
  <c r="AL528" i="14"/>
  <c r="AO528" i="14" s="1"/>
  <c r="AL522" i="14"/>
  <c r="AO522" i="14" s="1"/>
  <c r="AL516" i="14"/>
  <c r="AO516" i="14" s="1"/>
  <c r="AL510" i="14"/>
  <c r="AO510" i="14" s="1"/>
  <c r="AL504" i="14"/>
  <c r="AO504" i="14" s="1"/>
  <c r="AL498" i="14"/>
  <c r="AO498" i="14" s="1"/>
  <c r="AL492" i="14"/>
  <c r="AO492" i="14" s="1"/>
  <c r="AL486" i="14"/>
  <c r="AO486" i="14" s="1"/>
  <c r="AL480" i="14"/>
  <c r="AO480" i="14" s="1"/>
  <c r="AL474" i="14"/>
  <c r="AO474" i="14" s="1"/>
  <c r="AL462" i="14"/>
  <c r="AO462" i="14" s="1"/>
  <c r="AL456" i="14"/>
  <c r="AO456" i="14" s="1"/>
  <c r="AL450" i="14"/>
  <c r="AO450" i="14" s="1"/>
  <c r="AL444" i="14"/>
  <c r="AO444" i="14" s="1"/>
  <c r="AL438" i="14"/>
  <c r="AO438" i="14" s="1"/>
  <c r="AL432" i="14"/>
  <c r="AO432" i="14" s="1"/>
  <c r="AL426" i="14"/>
  <c r="AO426" i="14" s="1"/>
  <c r="AL420" i="14"/>
  <c r="AO420" i="14" s="1"/>
  <c r="AL414" i="14"/>
  <c r="AO414" i="14" s="1"/>
  <c r="AL408" i="14"/>
  <c r="AO408" i="14" s="1"/>
  <c r="AL402" i="14"/>
  <c r="AO402" i="14" s="1"/>
  <c r="AL396" i="14"/>
  <c r="AO396" i="14" s="1"/>
  <c r="AL390" i="14"/>
  <c r="AO390" i="14" s="1"/>
  <c r="AL384" i="14"/>
  <c r="AO384" i="14" s="1"/>
  <c r="AL378" i="14"/>
  <c r="AO378" i="14" s="1"/>
  <c r="AL372" i="14"/>
  <c r="AO372" i="14" s="1"/>
  <c r="AL365" i="14"/>
  <c r="AO365" i="14" s="1"/>
  <c r="AL343" i="14"/>
  <c r="AO343" i="14" s="1"/>
  <c r="AL336" i="14"/>
  <c r="AO336" i="14" s="1"/>
  <c r="AL329" i="14"/>
  <c r="AO329" i="14" s="1"/>
  <c r="AL307" i="14"/>
  <c r="AO307" i="14" s="1"/>
  <c r="AL300" i="14"/>
  <c r="AO300" i="14" s="1"/>
  <c r="AL293" i="14"/>
  <c r="AO293" i="14" s="1"/>
  <c r="AL271" i="14"/>
  <c r="AO271" i="14" s="1"/>
  <c r="AL264" i="14"/>
  <c r="AO264" i="14" s="1"/>
  <c r="AL257" i="14"/>
  <c r="AO257" i="14" s="1"/>
  <c r="AL235" i="14"/>
  <c r="AO235" i="14" s="1"/>
  <c r="AL228" i="14"/>
  <c r="AO228" i="14" s="1"/>
  <c r="AL221" i="14"/>
  <c r="AO221" i="14" s="1"/>
  <c r="AL199" i="14"/>
  <c r="AO199" i="14" s="1"/>
  <c r="AL192" i="14"/>
  <c r="AO192" i="14" s="1"/>
  <c r="AL185" i="14"/>
  <c r="AO185" i="14" s="1"/>
  <c r="AL163" i="14"/>
  <c r="AO163" i="14" s="1"/>
  <c r="AL156" i="14"/>
  <c r="AO156" i="14" s="1"/>
  <c r="AL149" i="14"/>
  <c r="AO149" i="14" s="1"/>
  <c r="AL127" i="14"/>
  <c r="AO127" i="14" s="1"/>
  <c r="AL120" i="14"/>
  <c r="AO120" i="14" s="1"/>
  <c r="AL113" i="14"/>
  <c r="AO113" i="14" s="1"/>
  <c r="AL91" i="14"/>
  <c r="AO91" i="14" s="1"/>
  <c r="AL84" i="14"/>
  <c r="AO84" i="14" s="1"/>
  <c r="AL77" i="14"/>
  <c r="AO77" i="14" s="1"/>
  <c r="AL55" i="14"/>
  <c r="AO55" i="14" s="1"/>
  <c r="AL48" i="14"/>
  <c r="AO48" i="14" s="1"/>
  <c r="AL30" i="14"/>
  <c r="AO30" i="14" s="1"/>
  <c r="AL12" i="14"/>
  <c r="AO12" i="14" s="1"/>
  <c r="AM481" i="14"/>
  <c r="AN481" i="14" s="1"/>
  <c r="AQ481" i="14" s="1"/>
  <c r="AM157" i="14"/>
  <c r="AN157" i="14" s="1"/>
  <c r="AQ157" i="14" s="1"/>
  <c r="AL361" i="14"/>
  <c r="AO361" i="14" s="1"/>
  <c r="AL354" i="14"/>
  <c r="AO354" i="14" s="1"/>
  <c r="AL347" i="14"/>
  <c r="AO347" i="14" s="1"/>
  <c r="AL325" i="14"/>
  <c r="AO325" i="14" s="1"/>
  <c r="AL318" i="14"/>
  <c r="AO318" i="14" s="1"/>
  <c r="AL311" i="14"/>
  <c r="AO311" i="14" s="1"/>
  <c r="AL289" i="14"/>
  <c r="AO289" i="14" s="1"/>
  <c r="AL282" i="14"/>
  <c r="AO282" i="14" s="1"/>
  <c r="AL275" i="14"/>
  <c r="AO275" i="14" s="1"/>
  <c r="AL253" i="14"/>
  <c r="AO253" i="14" s="1"/>
  <c r="AL246" i="14"/>
  <c r="AO246" i="14" s="1"/>
  <c r="AL239" i="14"/>
  <c r="AO239" i="14" s="1"/>
  <c r="AL217" i="14"/>
  <c r="AO217" i="14" s="1"/>
  <c r="AL210" i="14"/>
  <c r="AO210" i="14" s="1"/>
  <c r="AL203" i="14"/>
  <c r="AO203" i="14" s="1"/>
  <c r="AL181" i="14"/>
  <c r="AO181" i="14" s="1"/>
  <c r="AL174" i="14"/>
  <c r="AO174" i="14" s="1"/>
  <c r="AL167" i="14"/>
  <c r="AO167" i="14" s="1"/>
  <c r="AL145" i="14"/>
  <c r="AO145" i="14" s="1"/>
  <c r="AL138" i="14"/>
  <c r="AO138" i="14" s="1"/>
  <c r="AL131" i="14"/>
  <c r="AO131" i="14" s="1"/>
  <c r="AL109" i="14"/>
  <c r="AO109" i="14" s="1"/>
  <c r="AL102" i="14"/>
  <c r="AO102" i="14" s="1"/>
  <c r="AL95" i="14"/>
  <c r="AO95" i="14" s="1"/>
  <c r="AL73" i="14"/>
  <c r="AO73" i="14" s="1"/>
  <c r="AL66" i="14"/>
  <c r="AO66" i="14" s="1"/>
  <c r="AL59" i="14"/>
  <c r="AO59" i="14" s="1"/>
  <c r="AL43" i="14"/>
  <c r="AO43" i="14" s="1"/>
  <c r="AL25" i="14"/>
  <c r="AO25" i="14" s="1"/>
  <c r="AL7" i="14"/>
  <c r="AO7" i="14" s="1"/>
  <c r="AM252" i="14"/>
  <c r="AN252" i="14" s="1"/>
  <c r="AQ252" i="14" s="1"/>
  <c r="AL367" i="14"/>
  <c r="AO367" i="14" s="1"/>
  <c r="AL360" i="14"/>
  <c r="AO360" i="14" s="1"/>
  <c r="AL353" i="14"/>
  <c r="AO353" i="14" s="1"/>
  <c r="AL331" i="14"/>
  <c r="AO331" i="14" s="1"/>
  <c r="AL324" i="14"/>
  <c r="AO324" i="14" s="1"/>
  <c r="AL317" i="14"/>
  <c r="AO317" i="14" s="1"/>
  <c r="AL295" i="14"/>
  <c r="AO295" i="14" s="1"/>
  <c r="AL288" i="14"/>
  <c r="AO288" i="14" s="1"/>
  <c r="AL281" i="14"/>
  <c r="AO281" i="14" s="1"/>
  <c r="AL259" i="14"/>
  <c r="AO259" i="14" s="1"/>
  <c r="AL245" i="14"/>
  <c r="AO245" i="14" s="1"/>
  <c r="AL223" i="14"/>
  <c r="AO223" i="14" s="1"/>
  <c r="AL216" i="14"/>
  <c r="AO216" i="14" s="1"/>
  <c r="AL209" i="14"/>
  <c r="AO209" i="14" s="1"/>
  <c r="AL187" i="14"/>
  <c r="AO187" i="14" s="1"/>
  <c r="AL180" i="14"/>
  <c r="AO180" i="14" s="1"/>
  <c r="AL173" i="14"/>
  <c r="AO173" i="14" s="1"/>
  <c r="AL151" i="14"/>
  <c r="AO151" i="14" s="1"/>
  <c r="AL137" i="14"/>
  <c r="AO137" i="14" s="1"/>
  <c r="AL115" i="14"/>
  <c r="AO115" i="14" s="1"/>
  <c r="AL108" i="14"/>
  <c r="AO108" i="14" s="1"/>
  <c r="AL101" i="14"/>
  <c r="AO101" i="14" s="1"/>
  <c r="AL79" i="14"/>
  <c r="AO79" i="14" s="1"/>
  <c r="AL72" i="14"/>
  <c r="AO72" i="14" s="1"/>
  <c r="AL65" i="14"/>
  <c r="AO65" i="14" s="1"/>
  <c r="AL42" i="14"/>
  <c r="AO42" i="14" s="1"/>
  <c r="AL24" i="14"/>
  <c r="AO24" i="14" s="1"/>
  <c r="AL6" i="14"/>
  <c r="AO6" i="14" s="1"/>
  <c r="AM373" i="14"/>
  <c r="AN373" i="14" s="1"/>
  <c r="AQ373" i="14" s="1"/>
  <c r="AM49" i="14"/>
  <c r="AN49" i="14" s="1"/>
  <c r="AQ49" i="14" s="1"/>
  <c r="AM47" i="14"/>
  <c r="AN47" i="14" s="1"/>
  <c r="AQ47" i="14" s="1"/>
  <c r="AL47" i="14"/>
  <c r="AO47" i="14" s="1"/>
  <c r="AM41" i="14"/>
  <c r="AN41" i="14" s="1"/>
  <c r="AQ41" i="14" s="1"/>
  <c r="AL41" i="14"/>
  <c r="AO41" i="14" s="1"/>
  <c r="AM35" i="14"/>
  <c r="AN35" i="14" s="1"/>
  <c r="AQ35" i="14" s="1"/>
  <c r="AL35" i="14"/>
  <c r="AO35" i="14" s="1"/>
  <c r="AM29" i="14"/>
  <c r="AN29" i="14" s="1"/>
  <c r="AQ29" i="14" s="1"/>
  <c r="AL29" i="14"/>
  <c r="AO29" i="14" s="1"/>
  <c r="AM23" i="14"/>
  <c r="AN23" i="14" s="1"/>
  <c r="AQ23" i="14" s="1"/>
  <c r="AL23" i="14"/>
  <c r="AO23" i="14" s="1"/>
  <c r="AM17" i="14"/>
  <c r="AN17" i="14" s="1"/>
  <c r="AQ17" i="14" s="1"/>
  <c r="AL17" i="14"/>
  <c r="AO17" i="14" s="1"/>
  <c r="AM11" i="14"/>
  <c r="AN11" i="14" s="1"/>
  <c r="AQ11" i="14" s="1"/>
  <c r="AL11" i="14"/>
  <c r="AO11" i="14" s="1"/>
  <c r="AM5" i="14"/>
  <c r="AN5" i="14" s="1"/>
  <c r="AQ5" i="14" s="1"/>
  <c r="AL5" i="14"/>
  <c r="AO5" i="14" s="1"/>
  <c r="AL599" i="14"/>
  <c r="AO599" i="14" s="1"/>
  <c r="AL593" i="14"/>
  <c r="AO593" i="14" s="1"/>
  <c r="AL587" i="14"/>
  <c r="AO587" i="14" s="1"/>
  <c r="AL581" i="14"/>
  <c r="AO581" i="14" s="1"/>
  <c r="AL575" i="14"/>
  <c r="AO575" i="14" s="1"/>
  <c r="AL572" i="14"/>
  <c r="AO572" i="14" s="1"/>
  <c r="AL566" i="14"/>
  <c r="AO566" i="14" s="1"/>
  <c r="AL560" i="14"/>
  <c r="AO560" i="14" s="1"/>
  <c r="AL558" i="14"/>
  <c r="AO558" i="14" s="1"/>
  <c r="AL553" i="14"/>
  <c r="AO553" i="14" s="1"/>
  <c r="AL547" i="14"/>
  <c r="AO547" i="14" s="1"/>
  <c r="AL541" i="14"/>
  <c r="AO541" i="14" s="1"/>
  <c r="AL535" i="14"/>
  <c r="AO535" i="14" s="1"/>
  <c r="AL529" i="14"/>
  <c r="AO529" i="14" s="1"/>
  <c r="AL523" i="14"/>
  <c r="AO523" i="14" s="1"/>
  <c r="AL517" i="14"/>
  <c r="AO517" i="14" s="1"/>
  <c r="AL511" i="14"/>
  <c r="AO511" i="14" s="1"/>
  <c r="AL505" i="14"/>
  <c r="AO505" i="14" s="1"/>
  <c r="AL499" i="14"/>
  <c r="AO499" i="14" s="1"/>
  <c r="AL493" i="14"/>
  <c r="AO493" i="14" s="1"/>
  <c r="AL487" i="14"/>
  <c r="AO487" i="14" s="1"/>
  <c r="AL475" i="14"/>
  <c r="AO475" i="14" s="1"/>
  <c r="AL469" i="14"/>
  <c r="AO469" i="14" s="1"/>
  <c r="AL463" i="14"/>
  <c r="AO463" i="14" s="1"/>
  <c r="AL457" i="14"/>
  <c r="AO457" i="14" s="1"/>
  <c r="AL451" i="14"/>
  <c r="AO451" i="14" s="1"/>
  <c r="AL445" i="14"/>
  <c r="AO445" i="14" s="1"/>
  <c r="AL439" i="14"/>
  <c r="AO439" i="14" s="1"/>
  <c r="AL433" i="14"/>
  <c r="AO433" i="14" s="1"/>
  <c r="AL421" i="14"/>
  <c r="AO421" i="14" s="1"/>
  <c r="AL415" i="14"/>
  <c r="AO415" i="14" s="1"/>
  <c r="AL409" i="14"/>
  <c r="AO409" i="14" s="1"/>
  <c r="AL403" i="14"/>
  <c r="AO403" i="14" s="1"/>
  <c r="AL397" i="14"/>
  <c r="AO397" i="14" s="1"/>
  <c r="AL391" i="14"/>
  <c r="AO391" i="14" s="1"/>
  <c r="AL385" i="14"/>
  <c r="AO385" i="14" s="1"/>
  <c r="AL379" i="14"/>
  <c r="AO379" i="14" s="1"/>
  <c r="AL366" i="14"/>
  <c r="AO366" i="14" s="1"/>
  <c r="AL359" i="14"/>
  <c r="AO359" i="14" s="1"/>
  <c r="AL337" i="14"/>
  <c r="AO337" i="14" s="1"/>
  <c r="AL330" i="14"/>
  <c r="AO330" i="14" s="1"/>
  <c r="AL323" i="14"/>
  <c r="AO323" i="14" s="1"/>
  <c r="AL301" i="14"/>
  <c r="AO301" i="14" s="1"/>
  <c r="AL294" i="14"/>
  <c r="AO294" i="14" s="1"/>
  <c r="AL287" i="14"/>
  <c r="AO287" i="14" s="1"/>
  <c r="AL258" i="14"/>
  <c r="AO258" i="14" s="1"/>
  <c r="AL251" i="14"/>
  <c r="AO251" i="14" s="1"/>
  <c r="AL229" i="14"/>
  <c r="AO229" i="14" s="1"/>
  <c r="AL222" i="14"/>
  <c r="AO222" i="14" s="1"/>
  <c r="AL215" i="14"/>
  <c r="AO215" i="14" s="1"/>
  <c r="AL193" i="14"/>
  <c r="AO193" i="14" s="1"/>
  <c r="AL186" i="14"/>
  <c r="AO186" i="14" s="1"/>
  <c r="AL179" i="14"/>
  <c r="AO179" i="14" s="1"/>
  <c r="AL150" i="14"/>
  <c r="AO150" i="14" s="1"/>
  <c r="AL143" i="14"/>
  <c r="AO143" i="14" s="1"/>
  <c r="AL121" i="14"/>
  <c r="AO121" i="14" s="1"/>
  <c r="AL114" i="14"/>
  <c r="AO114" i="14" s="1"/>
  <c r="AL107" i="14"/>
  <c r="AO107" i="14" s="1"/>
  <c r="AL85" i="14"/>
  <c r="AO85" i="14" s="1"/>
  <c r="AL71" i="14"/>
  <c r="AO71" i="14" s="1"/>
  <c r="AL31" i="14"/>
  <c r="AO31" i="14" s="1"/>
  <c r="AL13" i="14"/>
  <c r="AO13" i="14" s="1"/>
  <c r="AM1448" i="3" l="1"/>
  <c r="F20" i="12" s="1"/>
  <c r="F24" i="12" s="1"/>
  <c r="AK1448" i="3"/>
  <c r="D20" i="12" s="1"/>
  <c r="D24" i="12" s="1"/>
  <c r="AO603" i="14"/>
  <c r="D26" i="12" l="1"/>
  <c r="AJ13" i="4"/>
  <c r="AK13" i="4" s="1"/>
  <c r="AJ12" i="4"/>
  <c r="AK12" i="4" s="1"/>
  <c r="AJ11" i="4"/>
  <c r="AK11" i="4" s="1"/>
  <c r="AJ10" i="4"/>
  <c r="AK10" i="4" s="1"/>
  <c r="AJ9" i="4"/>
  <c r="AK9" i="4" s="1"/>
  <c r="AJ8" i="4"/>
  <c r="AK8" i="4" s="1"/>
  <c r="AJ7" i="4"/>
  <c r="AK7" i="4" s="1"/>
  <c r="AJ6" i="4"/>
  <c r="AK6" i="4" s="1"/>
  <c r="AJ5" i="4"/>
  <c r="AK5" i="4" s="1"/>
  <c r="AJ4" i="4"/>
  <c r="AK4" i="4" s="1"/>
  <c r="AJ3" i="4"/>
  <c r="AK3" i="4" s="1"/>
  <c r="AJ2" i="4"/>
  <c r="AK2" i="4" s="1"/>
  <c r="AI119" i="2"/>
  <c r="AI110" i="2"/>
  <c r="AI115" i="2"/>
  <c r="AI114" i="2"/>
  <c r="AI111" i="2"/>
  <c r="AI107" i="2"/>
  <c r="AI106" i="2"/>
  <c r="AI103" i="2"/>
  <c r="AI102" i="2"/>
  <c r="AI99" i="2"/>
  <c r="AI98" i="2"/>
  <c r="AI91" i="2"/>
  <c r="AI90" i="2"/>
  <c r="AI87" i="2"/>
  <c r="AI86" i="2"/>
  <c r="AI83" i="2"/>
  <c r="AI82" i="2"/>
  <c r="AI79" i="2"/>
  <c r="AI78" i="2"/>
  <c r="AI75" i="2"/>
  <c r="AI74" i="2"/>
  <c r="AI71" i="2"/>
  <c r="AI70" i="2"/>
  <c r="AI65" i="2"/>
  <c r="AI61" i="2"/>
  <c r="AI60" i="2"/>
  <c r="AI57" i="2"/>
  <c r="AI56" i="2"/>
  <c r="AI53" i="2"/>
  <c r="AI52" i="2"/>
  <c r="AI49" i="2"/>
  <c r="AI48" i="2"/>
  <c r="AI45" i="2"/>
  <c r="AI44" i="2"/>
  <c r="AI41" i="2"/>
  <c r="AI40" i="2"/>
  <c r="AI37" i="2"/>
  <c r="AI36" i="2"/>
  <c r="AI33" i="2"/>
  <c r="AI32" i="2"/>
  <c r="AI29" i="2"/>
  <c r="AI28" i="2"/>
  <c r="AI25" i="2"/>
  <c r="AI24" i="2"/>
  <c r="AI21" i="2"/>
  <c r="AI20" i="2"/>
  <c r="AI17" i="2"/>
  <c r="AI16" i="2"/>
  <c r="AI13" i="2"/>
  <c r="AI12" i="2"/>
  <c r="AI9" i="2"/>
  <c r="AI8" i="2"/>
  <c r="AI4" i="2"/>
  <c r="AI5" i="2"/>
  <c r="AI116" i="2"/>
  <c r="AI51" i="2"/>
  <c r="AH3" i="2"/>
  <c r="AH4" i="2"/>
  <c r="AH5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H27" i="2"/>
  <c r="AH28" i="2"/>
  <c r="AH29" i="2"/>
  <c r="AH30" i="2"/>
  <c r="AH31" i="2"/>
  <c r="AH32" i="2"/>
  <c r="AH33" i="2"/>
  <c r="AH34" i="2"/>
  <c r="AH35" i="2"/>
  <c r="AH36" i="2"/>
  <c r="AH37" i="2"/>
  <c r="AH38" i="2"/>
  <c r="AH39" i="2"/>
  <c r="AH40" i="2"/>
  <c r="AH41" i="2"/>
  <c r="AH42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H63" i="2"/>
  <c r="AH64" i="2"/>
  <c r="AH65" i="2"/>
  <c r="AH66" i="2"/>
  <c r="AH67" i="2"/>
  <c r="AH68" i="2"/>
  <c r="AH69" i="2"/>
  <c r="AH70" i="2"/>
  <c r="AH71" i="2"/>
  <c r="AH72" i="2"/>
  <c r="AH73" i="2"/>
  <c r="AH74" i="2"/>
  <c r="AH75" i="2"/>
  <c r="AH76" i="2"/>
  <c r="AH77" i="2"/>
  <c r="AH78" i="2"/>
  <c r="AH79" i="2"/>
  <c r="AH80" i="2"/>
  <c r="AH81" i="2"/>
  <c r="AH82" i="2"/>
  <c r="AH83" i="2"/>
  <c r="AH84" i="2"/>
  <c r="AH85" i="2"/>
  <c r="AH86" i="2"/>
  <c r="AH87" i="2"/>
  <c r="AH88" i="2"/>
  <c r="AH89" i="2"/>
  <c r="AH90" i="2"/>
  <c r="AH91" i="2"/>
  <c r="AH92" i="2"/>
  <c r="AH93" i="2"/>
  <c r="AH94" i="2"/>
  <c r="AH95" i="2"/>
  <c r="AH96" i="2"/>
  <c r="AH97" i="2"/>
  <c r="AH98" i="2"/>
  <c r="AH99" i="2"/>
  <c r="AH100" i="2"/>
  <c r="AH101" i="2"/>
  <c r="AH102" i="2"/>
  <c r="AH103" i="2"/>
  <c r="AH104" i="2"/>
  <c r="AH105" i="2"/>
  <c r="AH106" i="2"/>
  <c r="AH107" i="2"/>
  <c r="AH108" i="2"/>
  <c r="AH109" i="2"/>
  <c r="AH110" i="2"/>
  <c r="AH111" i="2"/>
  <c r="AH112" i="2"/>
  <c r="AH113" i="2"/>
  <c r="AH114" i="2"/>
  <c r="AH115" i="2"/>
  <c r="AH116" i="2"/>
  <c r="AH117" i="2"/>
  <c r="AH118" i="2"/>
  <c r="AI118" i="2" s="1"/>
  <c r="AH119" i="2"/>
  <c r="AH120" i="2"/>
  <c r="AH121" i="2"/>
  <c r="AH2" i="2"/>
  <c r="AG110" i="2"/>
  <c r="AG118" i="2"/>
  <c r="AG119" i="2"/>
  <c r="AG115" i="2"/>
  <c r="AG114" i="2"/>
  <c r="AG111" i="2"/>
  <c r="AG107" i="2"/>
  <c r="AG106" i="2"/>
  <c r="AG103" i="2"/>
  <c r="AG102" i="2"/>
  <c r="AG99" i="2"/>
  <c r="AG98" i="2"/>
  <c r="AG91" i="2"/>
  <c r="AG90" i="2"/>
  <c r="AG87" i="2"/>
  <c r="AG86" i="2"/>
  <c r="AG83" i="2"/>
  <c r="AG82" i="2"/>
  <c r="AG79" i="2"/>
  <c r="AG78" i="2"/>
  <c r="AG75" i="2"/>
  <c r="AG74" i="2"/>
  <c r="AG71" i="2"/>
  <c r="AG70" i="2"/>
  <c r="AG65" i="2"/>
  <c r="AG61" i="2"/>
  <c r="AG60" i="2"/>
  <c r="AG57" i="2"/>
  <c r="AG56" i="2"/>
  <c r="AG53" i="2"/>
  <c r="AG52" i="2"/>
  <c r="AG49" i="2"/>
  <c r="AG48" i="2"/>
  <c r="AG45" i="2"/>
  <c r="AG44" i="2"/>
  <c r="AG41" i="2"/>
  <c r="AG40" i="2"/>
  <c r="AG37" i="2"/>
  <c r="AG36" i="2"/>
  <c r="AG33" i="2"/>
  <c r="AG32" i="2"/>
  <c r="AG29" i="2"/>
  <c r="AG28" i="2"/>
  <c r="AG25" i="2"/>
  <c r="AG24" i="2"/>
  <c r="AG21" i="2"/>
  <c r="AG20" i="2"/>
  <c r="AG17" i="2"/>
  <c r="AG16" i="2"/>
  <c r="AG4" i="2"/>
  <c r="AG5" i="2"/>
  <c r="AG8" i="2"/>
  <c r="AG9" i="2"/>
  <c r="AG12" i="2"/>
  <c r="AG13" i="2"/>
  <c r="AG121" i="2"/>
  <c r="AI121" i="2" s="1"/>
  <c r="AG120" i="2"/>
  <c r="AI120" i="2" s="1"/>
  <c r="AG117" i="2"/>
  <c r="AI117" i="2" s="1"/>
  <c r="AG116" i="2"/>
  <c r="AG113" i="2"/>
  <c r="AI113" i="2" s="1"/>
  <c r="AG112" i="2"/>
  <c r="AI112" i="2" s="1"/>
  <c r="AG109" i="2"/>
  <c r="AI109" i="2" s="1"/>
  <c r="AG108" i="2"/>
  <c r="AI108" i="2" s="1"/>
  <c r="AG105" i="2"/>
  <c r="AI105" i="2" s="1"/>
  <c r="AG104" i="2"/>
  <c r="AI104" i="2" s="1"/>
  <c r="AG101" i="2"/>
  <c r="AI101" i="2" s="1"/>
  <c r="AG100" i="2"/>
  <c r="AI100" i="2" s="1"/>
  <c r="AG97" i="2"/>
  <c r="AI97" i="2" s="1"/>
  <c r="AG96" i="2"/>
  <c r="AI96" i="2" s="1"/>
  <c r="AG95" i="2"/>
  <c r="AI95" i="2" s="1"/>
  <c r="AG94" i="2"/>
  <c r="AI94" i="2" s="1"/>
  <c r="AG93" i="2"/>
  <c r="AI93" i="2" s="1"/>
  <c r="AG92" i="2"/>
  <c r="AI92" i="2" s="1"/>
  <c r="AG89" i="2"/>
  <c r="AI89" i="2" s="1"/>
  <c r="AG88" i="2"/>
  <c r="AI88" i="2" s="1"/>
  <c r="AG85" i="2"/>
  <c r="AI85" i="2" s="1"/>
  <c r="AG84" i="2"/>
  <c r="AI84" i="2" s="1"/>
  <c r="AG81" i="2"/>
  <c r="AI81" i="2" s="1"/>
  <c r="AG80" i="2"/>
  <c r="AI80" i="2" s="1"/>
  <c r="AG77" i="2"/>
  <c r="AI77" i="2" s="1"/>
  <c r="AG76" i="2"/>
  <c r="AI76" i="2" s="1"/>
  <c r="AG73" i="2"/>
  <c r="AI73" i="2" s="1"/>
  <c r="AG72" i="2"/>
  <c r="AI72" i="2" s="1"/>
  <c r="AG69" i="2"/>
  <c r="AI69" i="2" s="1"/>
  <c r="AG68" i="2"/>
  <c r="AI68" i="2" s="1"/>
  <c r="AG67" i="2"/>
  <c r="AI67" i="2" s="1"/>
  <c r="AG66" i="2"/>
  <c r="AI66" i="2" s="1"/>
  <c r="AG64" i="2"/>
  <c r="AI64" i="2" s="1"/>
  <c r="AG63" i="2"/>
  <c r="AI63" i="2" s="1"/>
  <c r="AG62" i="2"/>
  <c r="AI62" i="2" s="1"/>
  <c r="AG59" i="2"/>
  <c r="AI59" i="2" s="1"/>
  <c r="AG58" i="2"/>
  <c r="AI58" i="2" s="1"/>
  <c r="AG55" i="2"/>
  <c r="AI55" i="2" s="1"/>
  <c r="AG54" i="2"/>
  <c r="AI54" i="2" s="1"/>
  <c r="AG51" i="2"/>
  <c r="AG50" i="2"/>
  <c r="AI50" i="2" s="1"/>
  <c r="AG47" i="2"/>
  <c r="AI47" i="2" s="1"/>
  <c r="AG46" i="2"/>
  <c r="AI46" i="2" s="1"/>
  <c r="AG43" i="2"/>
  <c r="AI43" i="2" s="1"/>
  <c r="AG42" i="2"/>
  <c r="AI42" i="2" s="1"/>
  <c r="AG39" i="2"/>
  <c r="AI39" i="2" s="1"/>
  <c r="AG38" i="2"/>
  <c r="AI38" i="2" s="1"/>
  <c r="AG35" i="2"/>
  <c r="AI35" i="2" s="1"/>
  <c r="AG34" i="2"/>
  <c r="AI34" i="2" s="1"/>
  <c r="AG31" i="2"/>
  <c r="AI31" i="2" s="1"/>
  <c r="AG30" i="2"/>
  <c r="AI30" i="2" s="1"/>
  <c r="AG27" i="2"/>
  <c r="AI27" i="2" s="1"/>
  <c r="AG26" i="2"/>
  <c r="AI26" i="2" s="1"/>
  <c r="AG23" i="2"/>
  <c r="AI23" i="2" s="1"/>
  <c r="AG22" i="2"/>
  <c r="AI22" i="2" s="1"/>
  <c r="AG19" i="2"/>
  <c r="AI19" i="2" s="1"/>
  <c r="AG18" i="2"/>
  <c r="AI18" i="2" s="1"/>
  <c r="AG15" i="2"/>
  <c r="AI15" i="2" s="1"/>
  <c r="AG14" i="2"/>
  <c r="AI14" i="2" s="1"/>
  <c r="AG11" i="2"/>
  <c r="AI11" i="2" s="1"/>
  <c r="AG10" i="2"/>
  <c r="AI10" i="2" s="1"/>
  <c r="AG7" i="2"/>
  <c r="AI7" i="2" s="1"/>
  <c r="AG6" i="2"/>
  <c r="AI6" i="2" s="1"/>
  <c r="AG3" i="2"/>
  <c r="AI3" i="2" s="1"/>
  <c r="AG2" i="2"/>
  <c r="AK14" i="4" l="1"/>
  <c r="F28" i="12"/>
  <c r="D28" i="12"/>
  <c r="AG123" i="2"/>
  <c r="AH123" i="2"/>
  <c r="AI2" i="2"/>
  <c r="AI123" i="2" s="1"/>
  <c r="E28" i="12"/>
  <c r="D30" i="12" l="1"/>
</calcChain>
</file>

<file path=xl/sharedStrings.xml><?xml version="1.0" encoding="utf-8"?>
<sst xmlns="http://schemas.openxmlformats.org/spreadsheetml/2006/main" count="21886" uniqueCount="2083">
  <si>
    <t>ID</t>
  </si>
  <si>
    <t>Kerius ID</t>
  </si>
  <si>
    <t>Client</t>
  </si>
  <si>
    <t>Product</t>
  </si>
  <si>
    <t>Strategy ID</t>
  </si>
  <si>
    <t>Trade ID</t>
  </si>
  <si>
    <t>Counterparty</t>
  </si>
  <si>
    <t>Payment Date</t>
  </si>
  <si>
    <t>Link ID</t>
  </si>
  <si>
    <t>IRORPEA385P</t>
  </si>
  <si>
    <t>Orpea</t>
  </si>
  <si>
    <t>Swap</t>
  </si>
  <si>
    <t>ADKB1-D</t>
  </si>
  <si>
    <t>ADKB</t>
  </si>
  <si>
    <t>EUR</t>
  </si>
  <si>
    <t>ACT/360</t>
  </si>
  <si>
    <t>GEN0</t>
  </si>
  <si>
    <t>IRORPEA385R</t>
  </si>
  <si>
    <t>Euribor3m</t>
  </si>
  <si>
    <t>ORPEA</t>
  </si>
  <si>
    <t>BNP</t>
  </si>
  <si>
    <t>IRORPEA301R</t>
  </si>
  <si>
    <t>BNP26-D</t>
  </si>
  <si>
    <t>IRORPEA301P</t>
  </si>
  <si>
    <t>IRORPEA303R</t>
  </si>
  <si>
    <t>BNP27-D</t>
  </si>
  <si>
    <t>IRORPEA303P</t>
  </si>
  <si>
    <t>IRORPEA318P</t>
  </si>
  <si>
    <t>BNP28-D</t>
  </si>
  <si>
    <t>IRORPEA318R</t>
  </si>
  <si>
    <t>IRORPEA329P</t>
  </si>
  <si>
    <t>BNP29-D</t>
  </si>
  <si>
    <t>IRORPEA329R</t>
  </si>
  <si>
    <t>Euribor6m</t>
  </si>
  <si>
    <t>IRORPEA332P</t>
  </si>
  <si>
    <t>BNP30-D</t>
  </si>
  <si>
    <t>IRORPEA332R</t>
  </si>
  <si>
    <t>IRORPEA360B</t>
  </si>
  <si>
    <t>Cap</t>
  </si>
  <si>
    <t>BNP39-D</t>
  </si>
  <si>
    <t>IRORPEA360P</t>
  </si>
  <si>
    <t>Premium</t>
  </si>
  <si>
    <t>IRORPEA387R</t>
  </si>
  <si>
    <t>BNP44-D</t>
  </si>
  <si>
    <t>IRORPEA387P</t>
  </si>
  <si>
    <t>IRORPEA347R</t>
  </si>
  <si>
    <t>CACIB10-D</t>
  </si>
  <si>
    <t>CACIB</t>
  </si>
  <si>
    <t>IRORPEA347P</t>
  </si>
  <si>
    <t>IRORPEA348P</t>
  </si>
  <si>
    <t>CACIB11-D</t>
  </si>
  <si>
    <t>IRORPEA348R</t>
  </si>
  <si>
    <t>IRORPEA358B</t>
  </si>
  <si>
    <t>CACIB12-D</t>
  </si>
  <si>
    <t>IRORPEA358P</t>
  </si>
  <si>
    <t>IRORPEA325B</t>
  </si>
  <si>
    <t>CACIB8-D</t>
  </si>
  <si>
    <t>IRORPEA326P</t>
  </si>
  <si>
    <t>IRORPEA330B</t>
  </si>
  <si>
    <t>CACIB9-D</t>
  </si>
  <si>
    <t>IRORPEA331P</t>
  </si>
  <si>
    <t>IRORPEA312P</t>
  </si>
  <si>
    <t>CAG10-D</t>
  </si>
  <si>
    <t>CA</t>
  </si>
  <si>
    <t>IRORPEA312R</t>
  </si>
  <si>
    <t>IRORPEA316P</t>
  </si>
  <si>
    <t>CAG11-D</t>
  </si>
  <si>
    <t>IRORPEA316R</t>
  </si>
  <si>
    <t>IRORPEA327B</t>
  </si>
  <si>
    <t>CAG13-D</t>
  </si>
  <si>
    <t>IRORPEA328P</t>
  </si>
  <si>
    <t>IRORPEA346P</t>
  </si>
  <si>
    <t>CAG15-D</t>
  </si>
  <si>
    <t>IRORPEA346R</t>
  </si>
  <si>
    <t>IRORPEA351P</t>
  </si>
  <si>
    <t>CAG16-D</t>
  </si>
  <si>
    <t>CADIF</t>
  </si>
  <si>
    <t>IRORPEA351R</t>
  </si>
  <si>
    <t>IRORPEA297P</t>
  </si>
  <si>
    <t>CAG8-D</t>
  </si>
  <si>
    <t>IRORPEA297R</t>
  </si>
  <si>
    <t>IRORPEA298P</t>
  </si>
  <si>
    <t>CAG9-D</t>
  </si>
  <si>
    <t>IRORPEA298R</t>
  </si>
  <si>
    <t>IRORPEA305R</t>
  </si>
  <si>
    <t>CB1-D</t>
  </si>
  <si>
    <t>CREDITO BERGAMASCO</t>
  </si>
  <si>
    <t>IRORPEA305P</t>
  </si>
  <si>
    <t>IRORPEA374B</t>
  </si>
  <si>
    <t>CURAT01-D</t>
  </si>
  <si>
    <t>CURAT</t>
  </si>
  <si>
    <t>SOCGEN</t>
  </si>
  <si>
    <t>ING</t>
  </si>
  <si>
    <t>IRORPEA389P</t>
  </si>
  <si>
    <t>ING5-D</t>
  </si>
  <si>
    <t>IRORPEA389R</t>
  </si>
  <si>
    <t>Max(Euribor3m,0)</t>
  </si>
  <si>
    <t>KBC</t>
  </si>
  <si>
    <t>IRORPEA383R</t>
  </si>
  <si>
    <t>KBC2-D</t>
  </si>
  <si>
    <t>IRORPEA383P</t>
  </si>
  <si>
    <t>IRORPEA384P</t>
  </si>
  <si>
    <t>KBC3-D</t>
  </si>
  <si>
    <t>IRORPEA384R</t>
  </si>
  <si>
    <t>LCL</t>
  </si>
  <si>
    <t>IRORPEA292P</t>
  </si>
  <si>
    <t>LC39-D</t>
  </si>
  <si>
    <t>IRORPEA292R</t>
  </si>
  <si>
    <t>IRORPEA293R</t>
  </si>
  <si>
    <t>LC40-D</t>
  </si>
  <si>
    <t>IRORPEA293P</t>
  </si>
  <si>
    <t>IRORPEA302R</t>
  </si>
  <si>
    <t>LC41-D</t>
  </si>
  <si>
    <t>IRORPEA302P</t>
  </si>
  <si>
    <t>IRORPEA304R</t>
  </si>
  <si>
    <t>LC42-D</t>
  </si>
  <si>
    <t>IRORPEA304P</t>
  </si>
  <si>
    <t>IRORPEA313R</t>
  </si>
  <si>
    <t>LC43-D</t>
  </si>
  <si>
    <t>IRORPEA313P</t>
  </si>
  <si>
    <t>IRORPEA350P</t>
  </si>
  <si>
    <t>LC51-D</t>
  </si>
  <si>
    <t>IRORPEA350R</t>
  </si>
  <si>
    <t>IRORPEA388P</t>
  </si>
  <si>
    <t>LC58-D</t>
  </si>
  <si>
    <t>IRORPEA388R</t>
  </si>
  <si>
    <t>IRORPEA372B</t>
  </si>
  <si>
    <t>RAXBLICK01-D</t>
  </si>
  <si>
    <t>RAXBLICK</t>
  </si>
  <si>
    <t>IRORPEA295R</t>
  </si>
  <si>
    <t>SOGE2-D</t>
  </si>
  <si>
    <t>IRORPEA295P</t>
  </si>
  <si>
    <t>IRORPEA296P</t>
  </si>
  <si>
    <t>SOGE3-D</t>
  </si>
  <si>
    <t>IRORPEA296R</t>
  </si>
  <si>
    <t>IRORPEA390R</t>
  </si>
  <si>
    <t>UC1-D</t>
  </si>
  <si>
    <t>UNICREDIT</t>
  </si>
  <si>
    <t>30/360</t>
  </si>
  <si>
    <t>IRORPEA390P</t>
  </si>
  <si>
    <t>ACT/ACT</t>
  </si>
  <si>
    <t>Fixing Date</t>
  </si>
  <si>
    <t>Accrual Start</t>
  </si>
  <si>
    <t>Accrual End</t>
  </si>
  <si>
    <t>Notional</t>
  </si>
  <si>
    <t>Currency</t>
  </si>
  <si>
    <t>Coupon</t>
  </si>
  <si>
    <t>Basis</t>
  </si>
  <si>
    <t>FIXING DATE</t>
  </si>
  <si>
    <t>ACCRUAL START DATE</t>
  </si>
  <si>
    <t>ACCRUAL END DATE</t>
  </si>
  <si>
    <t>PAYMENT DATE</t>
  </si>
  <si>
    <t>DCF</t>
  </si>
  <si>
    <t>DAY COUNT</t>
  </si>
  <si>
    <t>PAYMENT PV</t>
  </si>
  <si>
    <t>PAYMENT PV PMT CCY</t>
  </si>
  <si>
    <t>PAYMENT ACTUAL</t>
  </si>
  <si>
    <t>PAYMENT ACTUAL DOM CCY</t>
  </si>
  <si>
    <t>DF</t>
  </si>
  <si>
    <t>1-day Interests</t>
  </si>
  <si>
    <t>NOTIONAL</t>
  </si>
  <si>
    <t>COUPON</t>
  </si>
  <si>
    <t>AMOUNT</t>
  </si>
  <si>
    <t>FX FORWARD</t>
  </si>
  <si>
    <t>COUNTERPARTY</t>
  </si>
  <si>
    <t>ACCOUNT</t>
  </si>
  <si>
    <t>CURRENCY</t>
  </si>
  <si>
    <t>Table Range</t>
  </si>
  <si>
    <t>Name</t>
  </si>
  <si>
    <t>Object</t>
  </si>
  <si>
    <t>Type</t>
  </si>
  <si>
    <t>Index</t>
  </si>
  <si>
    <t>Side</t>
  </si>
  <si>
    <t>Payment Table</t>
  </si>
  <si>
    <t>Updated</t>
  </si>
  <si>
    <t>Timer</t>
  </si>
  <si>
    <t>Include Value Date</t>
  </si>
  <si>
    <t>NowDate</t>
  </si>
  <si>
    <t>Quality</t>
  </si>
  <si>
    <t>Method</t>
  </si>
  <si>
    <t>Model</t>
  </si>
  <si>
    <t>Components</t>
  </si>
  <si>
    <t>PV.ACCRUED</t>
  </si>
  <si>
    <t>PV.DIRTY</t>
  </si>
  <si>
    <t>LogEx</t>
  </si>
  <si>
    <t/>
  </si>
  <si>
    <t>Euribor3m+0.02</t>
  </si>
  <si>
    <t>MARGIN</t>
  </si>
  <si>
    <t>MARGIN PV</t>
  </si>
  <si>
    <t>MARGIN ACTUAL</t>
  </si>
  <si>
    <t>TOTAL</t>
  </si>
  <si>
    <t>Strike</t>
  </si>
  <si>
    <t>INTRINSIC VALUE</t>
  </si>
  <si>
    <t>INTRINSIC VALUE PMT CCY</t>
  </si>
  <si>
    <t>DATES</t>
  </si>
  <si>
    <t>STRIKE Table</t>
  </si>
  <si>
    <t>NOTIONAL Table</t>
  </si>
  <si>
    <t>NAME</t>
  </si>
  <si>
    <t>OBJECT</t>
  </si>
  <si>
    <t>TYPE</t>
  </si>
  <si>
    <t>FLAVOR</t>
  </si>
  <si>
    <t>BASIS</t>
  </si>
  <si>
    <t>EVENTS</t>
  </si>
  <si>
    <t>CONVENTION</t>
  </si>
  <si>
    <t>FIXINGS</t>
  </si>
  <si>
    <t>STRIKE TABLE</t>
  </si>
  <si>
    <t>NOTIONAL TABLE</t>
  </si>
  <si>
    <t>CAPFLOOR</t>
  </si>
  <si>
    <t>NOWDATE</t>
  </si>
  <si>
    <t>DOMESTIC YIELD CURVE</t>
  </si>
  <si>
    <t>QUOTE</t>
  </si>
  <si>
    <t>QUOTE TYPE</t>
  </si>
  <si>
    <t>VOLATILITY BASIS</t>
  </si>
  <si>
    <t>INDEX CURVE</t>
  </si>
  <si>
    <t>PRICE</t>
  </si>
  <si>
    <t>IRORPEA87B.CAPFLOOR.VA.PRICE</t>
  </si>
  <si>
    <t>IRORPEA87B.CAPFLOOR.IV.PRICE</t>
  </si>
  <si>
    <t>Fair Value</t>
  </si>
  <si>
    <t>Intrinsic Value</t>
  </si>
  <si>
    <t>Time Value</t>
  </si>
  <si>
    <t>Fair Value**</t>
  </si>
  <si>
    <t>Accrued Interest</t>
  </si>
  <si>
    <t>Max(Euribor3m-0.03,0)</t>
  </si>
  <si>
    <t>Max(Euribor3m-0.005,0)</t>
  </si>
  <si>
    <t>Max(Euribor6m-0.005,0)</t>
  </si>
  <si>
    <t>Charge financiére S1-2022</t>
  </si>
  <si>
    <t>Shift +100 bips</t>
  </si>
  <si>
    <t>Sans shift</t>
  </si>
  <si>
    <t>Shift -10 bips</t>
  </si>
  <si>
    <t>Fin avec floor</t>
  </si>
  <si>
    <t>Autres fin</t>
  </si>
  <si>
    <t>Swap et premium</t>
  </si>
  <si>
    <t>Options</t>
  </si>
  <si>
    <t>Total</t>
  </si>
  <si>
    <t>Variation</t>
  </si>
  <si>
    <t>OLD FV</t>
  </si>
  <si>
    <t>z</t>
  </si>
  <si>
    <t>NEW FV 1%</t>
  </si>
  <si>
    <t>IRORPEA10021P</t>
  </si>
  <si>
    <t>10021-F-BNPParibasForti</t>
  </si>
  <si>
    <t>Fin</t>
  </si>
  <si>
    <t>BNP Paribas Fortis</t>
  </si>
  <si>
    <t>Max(EURIBOR3M, 0)</t>
  </si>
  <si>
    <t>Payment Stream</t>
  </si>
  <si>
    <t>Interest</t>
  </si>
  <si>
    <t>EURIBOR3M</t>
  </si>
  <si>
    <t>PAY</t>
  </si>
  <si>
    <t>Kernel</t>
  </si>
  <si>
    <t>Price</t>
  </si>
  <si>
    <t>ForwardAnalytic</t>
  </si>
  <si>
    <t>EUR.OIS.DetModel</t>
  </si>
  <si>
    <t>IRORPEA10032P</t>
  </si>
  <si>
    <t>10032-F-DEXIACL</t>
  </si>
  <si>
    <t>IRORPEA10045P</t>
  </si>
  <si>
    <t>10045-F-BNPParibasForti</t>
  </si>
  <si>
    <t>IRORPEA10070P</t>
  </si>
  <si>
    <t>10070-F-LEASING</t>
  </si>
  <si>
    <t>IRORPEA10083P</t>
  </si>
  <si>
    <t>10083-F-LEASING</t>
  </si>
  <si>
    <t>EURIBOR1M</t>
  </si>
  <si>
    <t>IRORPEA10084P</t>
  </si>
  <si>
    <t>10084-F-LEASING</t>
  </si>
  <si>
    <t>IRORPEA11067P</t>
  </si>
  <si>
    <t>11067-F-LEASING</t>
  </si>
  <si>
    <t>IRORPEA11069P</t>
  </si>
  <si>
    <t>11069-F-LEASING</t>
  </si>
  <si>
    <t>IRORPEA11071P</t>
  </si>
  <si>
    <t>11071-F-LEASING</t>
  </si>
  <si>
    <t>IRORPEA11080P</t>
  </si>
  <si>
    <t>11080-F-LEASING</t>
  </si>
  <si>
    <t>IRORPEA11087P</t>
  </si>
  <si>
    <t>11087-F-LEASING</t>
  </si>
  <si>
    <t>IRORPEA11088P</t>
  </si>
  <si>
    <t>11088-F-LEASING</t>
  </si>
  <si>
    <t>IRORPEA11096P</t>
  </si>
  <si>
    <t>11096-F-CMCentre</t>
  </si>
  <si>
    <t>IRORPEA11105P</t>
  </si>
  <si>
    <t>11105-F-LEASING</t>
  </si>
  <si>
    <t>IRORPEA11142P</t>
  </si>
  <si>
    <t>11142-F-CreditFoncierde</t>
  </si>
  <si>
    <t>IRORPEA11157P</t>
  </si>
  <si>
    <t>11157-F-LEASING</t>
  </si>
  <si>
    <t>IRORPEA11160P</t>
  </si>
  <si>
    <t>11160-F-LEASING</t>
  </si>
  <si>
    <t>IRORPEA11183P</t>
  </si>
  <si>
    <t>11183-F-MARKET</t>
  </si>
  <si>
    <t>IRORPEA11189P</t>
  </si>
  <si>
    <t>11189-F-LEASING</t>
  </si>
  <si>
    <t>IRORPEA11194P</t>
  </si>
  <si>
    <t>11194-F-LEASING</t>
  </si>
  <si>
    <t>IRORPEA11197P</t>
  </si>
  <si>
    <t>11197-F-LEASING</t>
  </si>
  <si>
    <t>IRORPEA11198P</t>
  </si>
  <si>
    <t>11198-F-LEASING</t>
  </si>
  <si>
    <t>IRORPEA11199P</t>
  </si>
  <si>
    <t>11199-F-LEASING</t>
  </si>
  <si>
    <t>IRORPEA11200P</t>
  </si>
  <si>
    <t>11200-F-LEASING</t>
  </si>
  <si>
    <t>IRORPEA11201P</t>
  </si>
  <si>
    <t>11201-F-LEASING</t>
  </si>
  <si>
    <t>IRORPEA11205P</t>
  </si>
  <si>
    <t>I2921:P3042</t>
  </si>
  <si>
    <t>11205-F-CreditFoncierde</t>
  </si>
  <si>
    <t>IRORPEA11205P.PS</t>
  </si>
  <si>
    <t>IRORPEA11205P.PAYMENTTABLE.DATA</t>
  </si>
  <si>
    <t>8572 @ 03:41:01 PM</t>
  </si>
  <si>
    <t>IRORPEA11205P.K.Price</t>
  </si>
  <si>
    <t>21186 @ 03:41:02 PM</t>
  </si>
  <si>
    <t>IRORPEA11205P.K.PRICE</t>
  </si>
  <si>
    <t>IRORPEA11205P.K.PRICE_IRORPEA11205P.PS.PAYMENTLOG.EX</t>
  </si>
  <si>
    <t>IRORPEA11206P</t>
  </si>
  <si>
    <t>I3043:P3070</t>
  </si>
  <si>
    <t>11206-F-BPAquitaineCent</t>
  </si>
  <si>
    <t>IRORPEA11206P.PS</t>
  </si>
  <si>
    <t>IRORPEA11206P.PAYMENTTABLE.DATA</t>
  </si>
  <si>
    <t>8577 @ 03:41:02 PM</t>
  </si>
  <si>
    <t>IRORPEA11206P.K.Price</t>
  </si>
  <si>
    <t>21187 @ 03:41:02 PM</t>
  </si>
  <si>
    <t>IRORPEA11206P.K.PRICE</t>
  </si>
  <si>
    <t>IRORPEA11206P.K.PRICE_IRORPEA11206P.PS.PAYMENTLOG.EX</t>
  </si>
  <si>
    <t>DEXIA CL</t>
  </si>
  <si>
    <t>IRORPEA11214P</t>
  </si>
  <si>
    <t>11214-F-LEASING</t>
  </si>
  <si>
    <t>IRORPEA11215P</t>
  </si>
  <si>
    <t>11215-F-LEASING</t>
  </si>
  <si>
    <t>IRORPEA11216P</t>
  </si>
  <si>
    <t>11216-F-LEASING</t>
  </si>
  <si>
    <t>IRORPEA11235P</t>
  </si>
  <si>
    <t>11235-F-LEASING</t>
  </si>
  <si>
    <t>IRORPEA11242P</t>
  </si>
  <si>
    <t>11242-F-LEASING</t>
  </si>
  <si>
    <t>IRORPEA11243P</t>
  </si>
  <si>
    <t>11243-F-LEASING</t>
  </si>
  <si>
    <t>IRORPEA11244P</t>
  </si>
  <si>
    <t>11244-F-LEASING</t>
  </si>
  <si>
    <t>IRORPEA11245P</t>
  </si>
  <si>
    <t>11245-F-LEASING</t>
  </si>
  <si>
    <t>IRORPEA11246P</t>
  </si>
  <si>
    <t>11246-F-LEASING</t>
  </si>
  <si>
    <t>IRORPEA11247P</t>
  </si>
  <si>
    <t>11247-F-LEASING</t>
  </si>
  <si>
    <t>IRORPEA11256P</t>
  </si>
  <si>
    <t>11256-F-SYNDICATED</t>
  </si>
  <si>
    <t>IRORPEA11260P</t>
  </si>
  <si>
    <t>I3782:P3801</t>
  </si>
  <si>
    <t>11260-F-BPAlsaceLorrain</t>
  </si>
  <si>
    <t>IRORPEA11260P.PS</t>
  </si>
  <si>
    <t>IRORPEA11260P.PAYMENTTABLE.DATA</t>
  </si>
  <si>
    <t>8682 @ 03:41:07 PM</t>
  </si>
  <si>
    <t>IRORPEA11260P.K.Price</t>
  </si>
  <si>
    <t>21234 @ 03:41:07 PM</t>
  </si>
  <si>
    <t>IRORPEA11260P.K.PRICE</t>
  </si>
  <si>
    <t>IRORPEA11260P.K.PRICE_IRORPEA11260P.PS.PAYMENTLOG.EX</t>
  </si>
  <si>
    <t>IRORPEA11261P</t>
  </si>
  <si>
    <t>I3802:P3808</t>
  </si>
  <si>
    <t>11261-F-MARKET</t>
  </si>
  <si>
    <t>IRORPEA11261P.PS</t>
  </si>
  <si>
    <t>IRORPEA11261P.PAYMENTTABLE.DATA</t>
  </si>
  <si>
    <t>8687 @ 03:41:07 PM</t>
  </si>
  <si>
    <t>IRORPEA11261P.K.Price</t>
  </si>
  <si>
    <t>21235 @ 03:41:07 PM</t>
  </si>
  <si>
    <t>IRORPEA11261P.K.PRICE</t>
  </si>
  <si>
    <t>IRORPEA11261P.K.PRICE_IRORPEA11261P.PS.PAYMENTLOG.EX</t>
  </si>
  <si>
    <t>TFIX</t>
  </si>
  <si>
    <t>IRORPEA11268P</t>
  </si>
  <si>
    <t>11268-F-LEASING</t>
  </si>
  <si>
    <t>IRORPEA11271P</t>
  </si>
  <si>
    <t>11271-F-LEASING</t>
  </si>
  <si>
    <t>IRORPEA11274P</t>
  </si>
  <si>
    <t>11274-F-LEASING</t>
  </si>
  <si>
    <t>IRORPEA11283P</t>
  </si>
  <si>
    <t>11283-F-SYNDICATED</t>
  </si>
  <si>
    <t>EURIBOR6M</t>
  </si>
  <si>
    <t>IRORPEA11284P</t>
  </si>
  <si>
    <t>11284-F-SYNDICATED</t>
  </si>
  <si>
    <t>IRORPEA11285P</t>
  </si>
  <si>
    <t>11285-F-BRED</t>
  </si>
  <si>
    <t>IRORPEA11286P</t>
  </si>
  <si>
    <t>11286-F-LEASING</t>
  </si>
  <si>
    <t>IRORPEA11310P</t>
  </si>
  <si>
    <t>11310-F-BremerLandesban</t>
  </si>
  <si>
    <t>IRORPEA11311P</t>
  </si>
  <si>
    <t>11311-F-BremerLandesban</t>
  </si>
  <si>
    <t>IRORPEA11312P</t>
  </si>
  <si>
    <t>11312-F-MARKET</t>
  </si>
  <si>
    <t>IRORPEA11313P</t>
  </si>
  <si>
    <t>11313-F-MARKET</t>
  </si>
  <si>
    <t>IRORPEA11314P</t>
  </si>
  <si>
    <t>11314-F-MARKET</t>
  </si>
  <si>
    <t>IRORPEA11333P</t>
  </si>
  <si>
    <t>11333-F-LCL</t>
  </si>
  <si>
    <t>IRORPEA11339P</t>
  </si>
  <si>
    <t>11339-F-CECoteAzur</t>
  </si>
  <si>
    <t>IRORPEA11342P</t>
  </si>
  <si>
    <t>11342-F-LEASING</t>
  </si>
  <si>
    <t>IRORPEA11349P</t>
  </si>
  <si>
    <t>11349-F-SYNDICATED</t>
  </si>
  <si>
    <t>IRORPEA11350P</t>
  </si>
  <si>
    <t>11350-F-HSHNordbank</t>
  </si>
  <si>
    <t>IRORPEA11351P</t>
  </si>
  <si>
    <t>11351-F-SYNDICATED</t>
  </si>
  <si>
    <t>IRORPEA11352P</t>
  </si>
  <si>
    <t>11352-F-SYNDICATED</t>
  </si>
  <si>
    <t>IRORPEA11354P</t>
  </si>
  <si>
    <t>11354-F-BBVA</t>
  </si>
  <si>
    <t>IRORPEA11355P</t>
  </si>
  <si>
    <t>11355-F-BBVA</t>
  </si>
  <si>
    <t>IRORPEA11356P</t>
  </si>
  <si>
    <t>11356-F-LEASING</t>
  </si>
  <si>
    <t>IRORPEA11362P</t>
  </si>
  <si>
    <t>11362-F-LEASING</t>
  </si>
  <si>
    <t>IRORPEA11363P</t>
  </si>
  <si>
    <t>11363-F-LEASING</t>
  </si>
  <si>
    <t>IRORPEA11364P</t>
  </si>
  <si>
    <t>11364-F-LEASING</t>
  </si>
  <si>
    <t>IRORPEA11373P</t>
  </si>
  <si>
    <t>11373-F-RLBOOE</t>
  </si>
  <si>
    <t>IRORPEA11374P</t>
  </si>
  <si>
    <t>11374-F-RLBOOE</t>
  </si>
  <si>
    <t>IRORPEA11375P</t>
  </si>
  <si>
    <t>11375-F-CEGrandEstEurop</t>
  </si>
  <si>
    <t>IRORPEA11381P</t>
  </si>
  <si>
    <t>11381-F-LEASING</t>
  </si>
  <si>
    <t>IRORPEA11382P</t>
  </si>
  <si>
    <t>11382-F-LEASING</t>
  </si>
  <si>
    <t>IRORPEA11383P</t>
  </si>
  <si>
    <t>11383-F-LEASING</t>
  </si>
  <si>
    <t>IRORPEA11387P</t>
  </si>
  <si>
    <t>11387-F-SYNDICATED</t>
  </si>
  <si>
    <t>IRORPEA11391P</t>
  </si>
  <si>
    <t>11391-F-Bancosabadell</t>
  </si>
  <si>
    <t>IRORPEA11392P</t>
  </si>
  <si>
    <t>11392-F-LEASING</t>
  </si>
  <si>
    <t>IRORPEA11394P</t>
  </si>
  <si>
    <t>11394-F-LEASING</t>
  </si>
  <si>
    <t>IRORPEA11395P</t>
  </si>
  <si>
    <t>11395-F-LEASING</t>
  </si>
  <si>
    <t>IRORPEA11396P</t>
  </si>
  <si>
    <t>11396-F-BBVA</t>
  </si>
  <si>
    <t>IRORPEA11398P</t>
  </si>
  <si>
    <t>11398-F-LEASING</t>
  </si>
  <si>
    <t>IRORPEA11401P</t>
  </si>
  <si>
    <t>11401-F-LEASING</t>
  </si>
  <si>
    <t>IRORPEA11405P</t>
  </si>
  <si>
    <t>11405-F-LCL</t>
  </si>
  <si>
    <t>IRORPEA11407P</t>
  </si>
  <si>
    <t>11407-F-SYNDICATED</t>
  </si>
  <si>
    <t>IRORPEA11417P</t>
  </si>
  <si>
    <t>11417-F-CENorddeFranceE</t>
  </si>
  <si>
    <t>IRORPEA11421P</t>
  </si>
  <si>
    <t>11421-F-LEASING</t>
  </si>
  <si>
    <t>IRORPEA11422P</t>
  </si>
  <si>
    <t>11422-F-LEASING</t>
  </si>
  <si>
    <t>IRORPEA11423P</t>
  </si>
  <si>
    <t>11423-F-TriodosBank</t>
  </si>
  <si>
    <t>IRORPEA11440P</t>
  </si>
  <si>
    <t>11440-F-BPAquitaineCent</t>
  </si>
  <si>
    <t>IRORPEA11447P</t>
  </si>
  <si>
    <t>11447-F-BBVA</t>
  </si>
  <si>
    <t>IRORPEA11448P</t>
  </si>
  <si>
    <t>11448-F-LEASING</t>
  </si>
  <si>
    <t>IRORPEA11450P</t>
  </si>
  <si>
    <t>11450-F-LEASING</t>
  </si>
  <si>
    <t>IRORPEA11451P</t>
  </si>
  <si>
    <t>11451-F-LEASING</t>
  </si>
  <si>
    <t>IRORPEA11452P</t>
  </si>
  <si>
    <t>11452-F-Bancosantander</t>
  </si>
  <si>
    <t>IRORPEA11453P</t>
  </si>
  <si>
    <t>11453-F-BPRivesdeParis</t>
  </si>
  <si>
    <t>IRORPEA11454P</t>
  </si>
  <si>
    <t>11454-F-Arkea</t>
  </si>
  <si>
    <t>IRORPEA11455P</t>
  </si>
  <si>
    <t>11455-F-HypoLandesbankV</t>
  </si>
  <si>
    <t>IRORPEA11456P</t>
  </si>
  <si>
    <t>11456-F-RLBOOE</t>
  </si>
  <si>
    <t>IRORPEA11458P</t>
  </si>
  <si>
    <t>11458-F-CICNordOuest</t>
  </si>
  <si>
    <t>IRORPEA11459P</t>
  </si>
  <si>
    <t>11459-F-CICNordOuest</t>
  </si>
  <si>
    <t>IRORPEA11460P</t>
  </si>
  <si>
    <t>11460-F-CECoteAzur</t>
  </si>
  <si>
    <t>IRORPEA11462P</t>
  </si>
  <si>
    <t>11462-F-SYNDICATED</t>
  </si>
  <si>
    <t>IRORPEA11463P</t>
  </si>
  <si>
    <t>11463-F-SYNDICATED</t>
  </si>
  <si>
    <t>IRORPEA11464P</t>
  </si>
  <si>
    <t>11464-F-SYNDICATED</t>
  </si>
  <si>
    <t>IRORPEA11465P</t>
  </si>
  <si>
    <t>11465-F-BankofChina</t>
  </si>
  <si>
    <t>IRORPEA11466P</t>
  </si>
  <si>
    <t>11466-F-Bundesumweltsti</t>
  </si>
  <si>
    <t>IRORPEA11467P</t>
  </si>
  <si>
    <t>11467-F-CAIDF</t>
  </si>
  <si>
    <t>IRORPEA11468P</t>
  </si>
  <si>
    <t>11468-F-Bancosabadell</t>
  </si>
  <si>
    <t>IRORPEA11470P</t>
  </si>
  <si>
    <t>11470-F-CECoteAzur</t>
  </si>
  <si>
    <t>IRORPEA11471P</t>
  </si>
  <si>
    <t>11471-F-BanqueTarneaud</t>
  </si>
  <si>
    <t>IRORPEA11473P</t>
  </si>
  <si>
    <t>11473-F-RLBOOE</t>
  </si>
  <si>
    <t>IRORPEA11474P</t>
  </si>
  <si>
    <t>11474-F-MARKET</t>
  </si>
  <si>
    <t>IRORPEA11477P</t>
  </si>
  <si>
    <t>11477-F-MARKET</t>
  </si>
  <si>
    <t>IRORPEA11487P</t>
  </si>
  <si>
    <t>11487-F-KBC</t>
  </si>
  <si>
    <t>IRORPEA11488P</t>
  </si>
  <si>
    <t>11488-F-TriodosBank</t>
  </si>
  <si>
    <t>IRORPEA11489P</t>
  </si>
  <si>
    <t>11489-F-KBC</t>
  </si>
  <si>
    <t>IRORPEA11490P</t>
  </si>
  <si>
    <t>11490-F-BankfürSozialwi</t>
  </si>
  <si>
    <t>IRORPEA11491P</t>
  </si>
  <si>
    <t>11491-F-KBC</t>
  </si>
  <si>
    <t>IRORPEA11492P</t>
  </si>
  <si>
    <t>11492-F-BanqueInternati</t>
  </si>
  <si>
    <t>IRORPEA11494P</t>
  </si>
  <si>
    <t>11494-F-RLBVorarlberg</t>
  </si>
  <si>
    <t>IRORPEA11509P</t>
  </si>
  <si>
    <t>11509-F-LEASING</t>
  </si>
  <si>
    <t>IRORPEA11511P</t>
  </si>
  <si>
    <t>11511-F-LEASING</t>
  </si>
  <si>
    <t>IRORPEA11512P</t>
  </si>
  <si>
    <t>I10519:P10565</t>
  </si>
  <si>
    <t>11512-F-LEASING</t>
  </si>
  <si>
    <t>IRORPEA11512P.PS</t>
  </si>
  <si>
    <t>IRORPEA11512P.PAYMENTTABLE.DATA</t>
  </si>
  <si>
    <t>9524 @ 03:41:47 PM</t>
  </si>
  <si>
    <t>IRORPEA11512P.K.Price</t>
  </si>
  <si>
    <t>21498 @ 03:41:47 PM</t>
  </si>
  <si>
    <t>IRORPEA11512P.K.PRICE</t>
  </si>
  <si>
    <t>IRORPEA11512P.K.PRICE_IRORPEA11512P.PS.PAYMENTLOG.EX</t>
  </si>
  <si>
    <t>IRORPEA11513P</t>
  </si>
  <si>
    <t>I10566:P10685</t>
  </si>
  <si>
    <t>11513-F-LEASING</t>
  </si>
  <si>
    <t>IRORPEA11513P.PS</t>
  </si>
  <si>
    <t>IRORPEA11513P.PAYMENTTABLE.DATA</t>
  </si>
  <si>
    <t>9529 @ 03:41:48 PM</t>
  </si>
  <si>
    <t>IRORPEA11513P.K.Price</t>
  </si>
  <si>
    <t>21501 @ 03:41:48 PM</t>
  </si>
  <si>
    <t>IRORPEA11513P.K.PRICE</t>
  </si>
  <si>
    <t>IRORPEA11513P.K.PRICE_IRORPEA11513P.PS.PAYMENTLOG.EX</t>
  </si>
  <si>
    <t>IRORPEA11514P</t>
  </si>
  <si>
    <t>11514-F-LEASING</t>
  </si>
  <si>
    <t>IRORPEA11515P</t>
  </si>
  <si>
    <t>11515-F-LEASING</t>
  </si>
  <si>
    <t>IRORPEA11516P</t>
  </si>
  <si>
    <t>11516-F-LEASING</t>
  </si>
  <si>
    <t>CA Leasing</t>
  </si>
  <si>
    <t>IRORPEA11517P</t>
  </si>
  <si>
    <t>11517-F-LEASING</t>
  </si>
  <si>
    <t>IRORPEA11519P</t>
  </si>
  <si>
    <t>11519-F-LEASING</t>
  </si>
  <si>
    <t>IRORPEA11520P</t>
  </si>
  <si>
    <t>11520-F-LEASING</t>
  </si>
  <si>
    <t>IRORPEA11522P</t>
  </si>
  <si>
    <t>11522-F-LEASING</t>
  </si>
  <si>
    <t>IRORPEA11525P</t>
  </si>
  <si>
    <t>11525-F-LEASING</t>
  </si>
  <si>
    <t>IRORPEA11527P</t>
  </si>
  <si>
    <t>11527-F-LEASING</t>
  </si>
  <si>
    <t>IRORPEA11528P</t>
  </si>
  <si>
    <t>11528-F-LEASING</t>
  </si>
  <si>
    <t>IRORPEA11531P</t>
  </si>
  <si>
    <t>11531-F-LEASING</t>
  </si>
  <si>
    <t>IRORPEA11532P</t>
  </si>
  <si>
    <t>11532-F-LEASING</t>
  </si>
  <si>
    <t>IRORPEA11533P</t>
  </si>
  <si>
    <t>11533-F-LEASING</t>
  </si>
  <si>
    <t>IRORPEA11537P</t>
  </si>
  <si>
    <t>11537-F-CELanguedocRous</t>
  </si>
  <si>
    <t>IRORPEA11538P</t>
  </si>
  <si>
    <t>11538-F-AgriculturalBan</t>
  </si>
  <si>
    <t>IRORPEA11543P</t>
  </si>
  <si>
    <t>11543-F-MARKET</t>
  </si>
  <si>
    <t>IRORPEA11545P</t>
  </si>
  <si>
    <t>11545-F-VolksbankWien</t>
  </si>
  <si>
    <t>IRORPEA11548P</t>
  </si>
  <si>
    <t>11548-F-CICLyonnaisedeb</t>
  </si>
  <si>
    <t>IRORPEA11551P</t>
  </si>
  <si>
    <t>11551-F-CAIDF</t>
  </si>
  <si>
    <t>IRORPEA11552P</t>
  </si>
  <si>
    <t>11552-F-Bankofcommunica</t>
  </si>
  <si>
    <t>IRORPEA11553P</t>
  </si>
  <si>
    <t>11553-F-Arkea</t>
  </si>
  <si>
    <t>IRORPEA11557P</t>
  </si>
  <si>
    <t>11557-F-BNPPARIBAS</t>
  </si>
  <si>
    <t>IRORPEA11564P</t>
  </si>
  <si>
    <t>11564-F-CEGrandEstEurop</t>
  </si>
  <si>
    <t>IRORPEA11565P</t>
  </si>
  <si>
    <t>11565-F-BBVA</t>
  </si>
  <si>
    <t>IRORPEA11566P</t>
  </si>
  <si>
    <t>11566-F-BBVA</t>
  </si>
  <si>
    <t>IRORPEA11567P</t>
  </si>
  <si>
    <t>11567-F-BBVA</t>
  </si>
  <si>
    <t>IRORPEA11568P</t>
  </si>
  <si>
    <t>11568-F-BBVA</t>
  </si>
  <si>
    <t>IRORPEA11585P</t>
  </si>
  <si>
    <t>11585-F-CEIDF</t>
  </si>
  <si>
    <t>IRORPEA11586P</t>
  </si>
  <si>
    <t>11586-F-BankofChina</t>
  </si>
  <si>
    <t>IRORPEA11587P</t>
  </si>
  <si>
    <t>11587-F-BankofChina</t>
  </si>
  <si>
    <t>IRORPEA11588P</t>
  </si>
  <si>
    <t>11588-F-BankofChina</t>
  </si>
  <si>
    <t>IRORPEA11591P</t>
  </si>
  <si>
    <t>11591-F-SYNDICATED</t>
  </si>
  <si>
    <t>IRORPEA11593P</t>
  </si>
  <si>
    <t>11593-F-TriodosBank</t>
  </si>
  <si>
    <t>IRORPEA11596P</t>
  </si>
  <si>
    <t>11596-F-BNPParibasForti</t>
  </si>
  <si>
    <t>IRORPEA11599P</t>
  </si>
  <si>
    <t>11599-F-RLBKärnten</t>
  </si>
  <si>
    <t>IRORPEA11600P</t>
  </si>
  <si>
    <t>11600-F-RLBKärnten</t>
  </si>
  <si>
    <t>IRORPEA11601P</t>
  </si>
  <si>
    <t>11601-F-SYNDICATED</t>
  </si>
  <si>
    <t>IRORPEA11602P</t>
  </si>
  <si>
    <t>11602-F-SYNDICATED</t>
  </si>
  <si>
    <t>IRORPEA11603P</t>
  </si>
  <si>
    <t>11603-F-SYNDICATED</t>
  </si>
  <si>
    <t>IRORPEA11604P</t>
  </si>
  <si>
    <t>11604-F-SYNDICATED</t>
  </si>
  <si>
    <t>IRORPEA11605P</t>
  </si>
  <si>
    <t>11605-F-SYNDICATED</t>
  </si>
  <si>
    <t>IRORPEA11606P</t>
  </si>
  <si>
    <t>11606-F-SYNDICATED</t>
  </si>
  <si>
    <t>IRORPEA11607P</t>
  </si>
  <si>
    <t>11607-F-Bancosabadell</t>
  </si>
  <si>
    <t>IRORPEA11608P</t>
  </si>
  <si>
    <t>11608-F-CEGrandEstEurop</t>
  </si>
  <si>
    <t>IRORPEA11609P</t>
  </si>
  <si>
    <t>11609-F-BanqueTarneaud</t>
  </si>
  <si>
    <t>IRORPEA11611P</t>
  </si>
  <si>
    <t>11611-F-Liberbank</t>
  </si>
  <si>
    <t>EURIBOR12M</t>
  </si>
  <si>
    <t>IRORPEA11612P</t>
  </si>
  <si>
    <t>11612-F-BECM</t>
  </si>
  <si>
    <t>IRORPEA11613P</t>
  </si>
  <si>
    <t>11613-F-Arkea</t>
  </si>
  <si>
    <t>IRORPEA11614P</t>
  </si>
  <si>
    <t>11614-F-CICLyonnaisedeb</t>
  </si>
  <si>
    <t>IRORPEA11615P</t>
  </si>
  <si>
    <t>11615-F-BECM</t>
  </si>
  <si>
    <t>IRORPEA11616P</t>
  </si>
  <si>
    <t>11616-F-CICLyonnaisedeb</t>
  </si>
  <si>
    <t>IRORPEA11617P</t>
  </si>
  <si>
    <t>11617-F-BpifranceFinanc</t>
  </si>
  <si>
    <t>IRORPEA11620P</t>
  </si>
  <si>
    <t>11620-F-BPI</t>
  </si>
  <si>
    <t>IRORPEA11621P</t>
  </si>
  <si>
    <t>11621-F-BKSBankAG</t>
  </si>
  <si>
    <t>IRORPEA11622P</t>
  </si>
  <si>
    <t>11622-F-BECM</t>
  </si>
  <si>
    <t>IRORPEA11623P</t>
  </si>
  <si>
    <t>11623-F-BanquePalatine</t>
  </si>
  <si>
    <t>IRORPEA11624P</t>
  </si>
  <si>
    <t>11624-F-BPAquitaineCent</t>
  </si>
  <si>
    <t>IRORPEA11625P</t>
  </si>
  <si>
    <t>11625-F-OldenburgischeL</t>
  </si>
  <si>
    <t>IRORPEA11631P</t>
  </si>
  <si>
    <t>11631-F-BawagP.S.K.</t>
  </si>
  <si>
    <t>IRORPEA11632P</t>
  </si>
  <si>
    <t>11632-F-PosojilnicaBank</t>
  </si>
  <si>
    <t>IRORPEA11634P</t>
  </si>
  <si>
    <t>11634-F-SYNDICATED</t>
  </si>
  <si>
    <t>IRORPEA11635P</t>
  </si>
  <si>
    <t>11635-F-SparkasseBluden</t>
  </si>
  <si>
    <t>IRORPEA11636P</t>
  </si>
  <si>
    <t>11636-F-KBC</t>
  </si>
  <si>
    <t>IRORPEA11637P</t>
  </si>
  <si>
    <t>11637-F-LEASING</t>
  </si>
  <si>
    <t>IRORPEA11638P</t>
  </si>
  <si>
    <t>11638-F-LEASING</t>
  </si>
  <si>
    <t>IRORPEA11639P</t>
  </si>
  <si>
    <t>11639-F-LEASING</t>
  </si>
  <si>
    <t>IRORPEA11640P</t>
  </si>
  <si>
    <t>11640-F-BECM</t>
  </si>
  <si>
    <t>IRORPEA11641P</t>
  </si>
  <si>
    <t>11641-F-LEASING</t>
  </si>
  <si>
    <t>IRORPEA11642P</t>
  </si>
  <si>
    <t>11642-F-CELanguedocRous</t>
  </si>
  <si>
    <t>IRORPEA11643P</t>
  </si>
  <si>
    <t>11643-F-LEASING</t>
  </si>
  <si>
    <t>IRORPEA11644P</t>
  </si>
  <si>
    <t>11644-F-LEASING</t>
  </si>
  <si>
    <t>IRORPEA11646P</t>
  </si>
  <si>
    <t>11646-F-LEASING</t>
  </si>
  <si>
    <t>IRORPEA11647P</t>
  </si>
  <si>
    <t>11647-F-LEASING</t>
  </si>
  <si>
    <t>IRORPEA11648P</t>
  </si>
  <si>
    <t>11648-F-LEASING</t>
  </si>
  <si>
    <t>IRORPEA11650P</t>
  </si>
  <si>
    <t>11650-F-LEASING</t>
  </si>
  <si>
    <t>IRORPEA11651P</t>
  </si>
  <si>
    <t>11651-F-LEASING</t>
  </si>
  <si>
    <t>IRORPEA11652P</t>
  </si>
  <si>
    <t>11652-F-Bankinter</t>
  </si>
  <si>
    <t>IRORPEA11653P</t>
  </si>
  <si>
    <t>11653-F-LEASING</t>
  </si>
  <si>
    <t>IRORPEA11654P</t>
  </si>
  <si>
    <t>11654-F-LEASING</t>
  </si>
  <si>
    <t>IRORPEA11655P</t>
  </si>
  <si>
    <t>11655-F-LEASING</t>
  </si>
  <si>
    <t>IRORPEA11660P</t>
  </si>
  <si>
    <t>11660-F-LEASING</t>
  </si>
  <si>
    <t>IRORPEA11661P</t>
  </si>
  <si>
    <t>11661-F-LEASING</t>
  </si>
  <si>
    <t>IRORPEA11663P</t>
  </si>
  <si>
    <t>11663-F-LEASING</t>
  </si>
  <si>
    <t>IRORPEA11664P</t>
  </si>
  <si>
    <t>11664-F-LEASING</t>
  </si>
  <si>
    <t>IRORPEA11665P</t>
  </si>
  <si>
    <t>11665-F-LEASING</t>
  </si>
  <si>
    <t>IRORPEA11666P</t>
  </si>
  <si>
    <t>11666-F-LEASING</t>
  </si>
  <si>
    <t>IRORPEA11667P</t>
  </si>
  <si>
    <t>11667-F-LEASING</t>
  </si>
  <si>
    <t>IRORPEA11668P</t>
  </si>
  <si>
    <t>11668-F-LEASING</t>
  </si>
  <si>
    <t>IRORPEA11670P</t>
  </si>
  <si>
    <t>11670-F-LEASING</t>
  </si>
  <si>
    <t>IRORPEA11671P</t>
  </si>
  <si>
    <t>11671-F-LEASING</t>
  </si>
  <si>
    <t>IRORPEA11672P</t>
  </si>
  <si>
    <t>11672-F-RLBVorarlberg</t>
  </si>
  <si>
    <t>IRORPEA11675P</t>
  </si>
  <si>
    <t>11675-F-DEXIACL</t>
  </si>
  <si>
    <t>IRORPEA11677P</t>
  </si>
  <si>
    <t>11677-F-DEXIACL</t>
  </si>
  <si>
    <t>IRORPEA11678P</t>
  </si>
  <si>
    <t>11678-F-LEASING</t>
  </si>
  <si>
    <t>IRORPEA11679P</t>
  </si>
  <si>
    <t>11679-F-RBHohenems</t>
  </si>
  <si>
    <t>IRORPEA11680P</t>
  </si>
  <si>
    <t>11680-F-DEXIACL</t>
  </si>
  <si>
    <t>IRORPEA11681P</t>
  </si>
  <si>
    <t>11681-F-LEASING</t>
  </si>
  <si>
    <t>IRORPEA11682P</t>
  </si>
  <si>
    <t>11682-F-LEASING</t>
  </si>
  <si>
    <t>IRORPEA11683P</t>
  </si>
  <si>
    <t>11683-F-LEASING</t>
  </si>
  <si>
    <t>IRORPEA11684P</t>
  </si>
  <si>
    <t>11684-F-LEASING</t>
  </si>
  <si>
    <t>IRORPEA11685P</t>
  </si>
  <si>
    <t>11685-F-LEASING</t>
  </si>
  <si>
    <t>IRORPEA11686P</t>
  </si>
  <si>
    <t>11686-F-LEASING</t>
  </si>
  <si>
    <t>IRORPEA11687P</t>
  </si>
  <si>
    <t>11687-F-LEASING</t>
  </si>
  <si>
    <t>IRORPEA11688P</t>
  </si>
  <si>
    <t>11688-F-LEASING</t>
  </si>
  <si>
    <t>IRORPEA11689P</t>
  </si>
  <si>
    <t>11689-F-LEASING</t>
  </si>
  <si>
    <t>IRORPEA11690P</t>
  </si>
  <si>
    <t>11690-F-LEASING</t>
  </si>
  <si>
    <t>IRORPEA11691P</t>
  </si>
  <si>
    <t>11691-F-LEASING</t>
  </si>
  <si>
    <t>IRORPEA11692P</t>
  </si>
  <si>
    <t>11692-F-LEASING</t>
  </si>
  <si>
    <t>IRORPEA11693P</t>
  </si>
  <si>
    <t>11693-F-LEASING</t>
  </si>
  <si>
    <t>IRORPEA11694P</t>
  </si>
  <si>
    <t>11694-F-LEASING</t>
  </si>
  <si>
    <t>IRORPEA11695P</t>
  </si>
  <si>
    <t>11695-F-LEASING</t>
  </si>
  <si>
    <t>IRORPEA11696P</t>
  </si>
  <si>
    <t>11696-F-LEASING</t>
  </si>
  <si>
    <t>IRORPEA11697P</t>
  </si>
  <si>
    <t>11697-F-LEASING</t>
  </si>
  <si>
    <t>IRORPEA11698P</t>
  </si>
  <si>
    <t>11698-F-TriodosBank</t>
  </si>
  <si>
    <t>IRORPEA11699P</t>
  </si>
  <si>
    <t>11699-F-RLBSteiermark</t>
  </si>
  <si>
    <t>IRORPEA11700P</t>
  </si>
  <si>
    <t>11700-F-LEASING</t>
  </si>
  <si>
    <t>IRORPEA11701P</t>
  </si>
  <si>
    <t>11701-F-LEASING</t>
  </si>
  <si>
    <t>IRORPEA11702P</t>
  </si>
  <si>
    <t>11702-F-LEASING</t>
  </si>
  <si>
    <t>IRORPEA11704P</t>
  </si>
  <si>
    <t>11704-F-LEASING</t>
  </si>
  <si>
    <t>IRORPEA11705P</t>
  </si>
  <si>
    <t>11705-F-LEASING</t>
  </si>
  <si>
    <t>IRORPEA11706P</t>
  </si>
  <si>
    <t>11706-F-LEASING</t>
  </si>
  <si>
    <t>IRORPEA11707P</t>
  </si>
  <si>
    <t>11707-F-LEASING</t>
  </si>
  <si>
    <t>IRORPEA11708P</t>
  </si>
  <si>
    <t>11708-F-LEASING</t>
  </si>
  <si>
    <t>IRORPEA11709P</t>
  </si>
  <si>
    <t>11709-F-LEASING</t>
  </si>
  <si>
    <t>IRORPEA11711P</t>
  </si>
  <si>
    <t>11711-F-LEASING</t>
  </si>
  <si>
    <t>IRORPEA11714P</t>
  </si>
  <si>
    <t>11714-F-LEASING</t>
  </si>
  <si>
    <t>IRORPEA11715P</t>
  </si>
  <si>
    <t>11715-F-LEASING</t>
  </si>
  <si>
    <t>IRORPEA11716P</t>
  </si>
  <si>
    <t>11716-F-LEASING</t>
  </si>
  <si>
    <t>IRORPEA11718P</t>
  </si>
  <si>
    <t>11718-F-LEASING</t>
  </si>
  <si>
    <t>IRORPEA11719P</t>
  </si>
  <si>
    <t>11719-F-LEASING</t>
  </si>
  <si>
    <t>IRORPEA11720P</t>
  </si>
  <si>
    <t>11720-F-LEASING</t>
  </si>
  <si>
    <t>IRORPEA11721P</t>
  </si>
  <si>
    <t>11721-F-LEASING</t>
  </si>
  <si>
    <t>IRORPEA11722P</t>
  </si>
  <si>
    <t>11722-F-LEASING</t>
  </si>
  <si>
    <t>IRORPEA11723P</t>
  </si>
  <si>
    <t>11723-F-BNPParibasForti</t>
  </si>
  <si>
    <t>IRORPEA11724P</t>
  </si>
  <si>
    <t>11724-F-HypoLandesbankV</t>
  </si>
  <si>
    <t>IRORPEA11725P</t>
  </si>
  <si>
    <t>11725-F-LEASING</t>
  </si>
  <si>
    <t>IRORPEA11726P</t>
  </si>
  <si>
    <t>11726-F-LEASING</t>
  </si>
  <si>
    <t>IRORPEA11728P</t>
  </si>
  <si>
    <t>11728-F-LEASING</t>
  </si>
  <si>
    <t>IRORPEA11731P</t>
  </si>
  <si>
    <t>11731-F-LEASING</t>
  </si>
  <si>
    <t>IRORPEA11734P</t>
  </si>
  <si>
    <t>11734-F-CEBourgogneFran</t>
  </si>
  <si>
    <t>IRORPEA11740P</t>
  </si>
  <si>
    <t>11740-F-SYNDICATED</t>
  </si>
  <si>
    <t>IRORPEA11741P</t>
  </si>
  <si>
    <t>11741-F-UNICREDITBANKAG</t>
  </si>
  <si>
    <t>IRORPEA11742P</t>
  </si>
  <si>
    <t>11742-F-CECoteAzur</t>
  </si>
  <si>
    <t>IRORPEA11743P</t>
  </si>
  <si>
    <t>11743-F-KBC</t>
  </si>
  <si>
    <t>IRORPEA11747P</t>
  </si>
  <si>
    <t>11747-F-CERhôneAlpes</t>
  </si>
  <si>
    <t>IRORPEA11748P</t>
  </si>
  <si>
    <t>11748-F-LEASING</t>
  </si>
  <si>
    <t>IRORPEA11750P</t>
  </si>
  <si>
    <t>11750-F-LEASING</t>
  </si>
  <si>
    <t>IRORPEA11755P</t>
  </si>
  <si>
    <t>11755-F-DEXIACL</t>
  </si>
  <si>
    <t>IRORPEA11756P</t>
  </si>
  <si>
    <t>11756-F-LEASING</t>
  </si>
  <si>
    <t>IRORPEA11757P</t>
  </si>
  <si>
    <t>11757-F-LEASING</t>
  </si>
  <si>
    <t>IRORPEA11760P</t>
  </si>
  <si>
    <t>11760-F-BancaMontePasch</t>
  </si>
  <si>
    <t>IRORPEA11762P</t>
  </si>
  <si>
    <t>11762-F-LEASING</t>
  </si>
  <si>
    <t>IRORPEA11764P</t>
  </si>
  <si>
    <t>11764-F-BBVA</t>
  </si>
  <si>
    <t>IRORPEA11765P</t>
  </si>
  <si>
    <t>11765-F-BankiaSA</t>
  </si>
  <si>
    <t>IRORPEA11766P</t>
  </si>
  <si>
    <t>11766-F-SYNDICATED</t>
  </si>
  <si>
    <t>IRORPEA11767P</t>
  </si>
  <si>
    <t>11767-F-SYNDICATED</t>
  </si>
  <si>
    <t>IRORPEA11768P</t>
  </si>
  <si>
    <t>11768-F-SYNDICATED</t>
  </si>
  <si>
    <t>IRORPEA11769P</t>
  </si>
  <si>
    <t>11769-F-SYNDICATED</t>
  </si>
  <si>
    <t>IRORPEA11770P</t>
  </si>
  <si>
    <t>11770-F-SYNDICATED</t>
  </si>
  <si>
    <t>IRORPEA11771P</t>
  </si>
  <si>
    <t>11771-F-SYNDICATED</t>
  </si>
  <si>
    <t>IRORPEA11772P</t>
  </si>
  <si>
    <t>11772-F-SYNDICATED</t>
  </si>
  <si>
    <t>IRORPEA11773P</t>
  </si>
  <si>
    <t>11773-F-SYNDICATED</t>
  </si>
  <si>
    <t>IRORPEA11774P</t>
  </si>
  <si>
    <t>11774-F-SYNDICATED</t>
  </si>
  <si>
    <t>IRORPEA11775P</t>
  </si>
  <si>
    <t>11775-F-SYNDICATED</t>
  </si>
  <si>
    <t>IRORPEA11776P</t>
  </si>
  <si>
    <t>11776-F-SYNDICATED</t>
  </si>
  <si>
    <t>IRORPEA11777P</t>
  </si>
  <si>
    <t>11777-F-SYNDICATED</t>
  </si>
  <si>
    <t>IRORPEA11778P</t>
  </si>
  <si>
    <t>11778-F-SYNDICATED</t>
  </si>
  <si>
    <t>IRORPEA11779P</t>
  </si>
  <si>
    <t>11779-F-LEASING</t>
  </si>
  <si>
    <t>IRORPEA11780P</t>
  </si>
  <si>
    <t>11780-F-LEASING</t>
  </si>
  <si>
    <t>IRORPEA11781P</t>
  </si>
  <si>
    <t>11781-F-LEASING</t>
  </si>
  <si>
    <t>IRORPEA11782P</t>
  </si>
  <si>
    <t>11782-F-SYNDICATED</t>
  </si>
  <si>
    <t>IRORPEA11783P</t>
  </si>
  <si>
    <t>11783-F-SYNDICATED</t>
  </si>
  <si>
    <t>IRORPEA11784P</t>
  </si>
  <si>
    <t>11784-F-SYNDICATED</t>
  </si>
  <si>
    <t>IRORPEA11785P</t>
  </si>
  <si>
    <t>11785-F-SYNDICATED</t>
  </si>
  <si>
    <t>IRORPEA11786P</t>
  </si>
  <si>
    <t>11786-F-ErsteBank</t>
  </si>
  <si>
    <t>IRORPEA11787P</t>
  </si>
  <si>
    <t>11787-F-UniCreditBA</t>
  </si>
  <si>
    <t>IRORPEA11788P</t>
  </si>
  <si>
    <t>11788-F-RLBOOE</t>
  </si>
  <si>
    <t>IRORPEA11789P</t>
  </si>
  <si>
    <t>11789-F-RLBOOE</t>
  </si>
  <si>
    <t>IRORPEA11790P</t>
  </si>
  <si>
    <t>11790-F-LEASING</t>
  </si>
  <si>
    <t>IRORPEA11791P</t>
  </si>
  <si>
    <t>11791-F-LEASING</t>
  </si>
  <si>
    <t>IRORPEA11792P</t>
  </si>
  <si>
    <t>11792-F-LEASING</t>
  </si>
  <si>
    <t>IRORPEA11793P</t>
  </si>
  <si>
    <t>11793-F-LEASING</t>
  </si>
  <si>
    <t>IRORPEA11794P</t>
  </si>
  <si>
    <t>11794-F-BancoBPM(ExBanc</t>
  </si>
  <si>
    <t>IRORPEA11795P</t>
  </si>
  <si>
    <t>11795-F-MorabancgrupSA</t>
  </si>
  <si>
    <t>IRORPEA11796P</t>
  </si>
  <si>
    <t>11796-F-SYNDICATED</t>
  </si>
  <si>
    <t>IRORPEA11797P</t>
  </si>
  <si>
    <t>11797-F-BanquePostale</t>
  </si>
  <si>
    <t>IRORPEA11798P</t>
  </si>
  <si>
    <t>11798-F-BanquePostale</t>
  </si>
  <si>
    <t>IRORPEA11799P</t>
  </si>
  <si>
    <t>11799-F-SYNDICATED</t>
  </si>
  <si>
    <t>IRORPEA11800P</t>
  </si>
  <si>
    <t>11800-F-BanquePostale</t>
  </si>
  <si>
    <t>IRORPEA11801P</t>
  </si>
  <si>
    <t>11801-F-AUTRE</t>
  </si>
  <si>
    <t>IRORPEA11802P</t>
  </si>
  <si>
    <t>11802-F-BankofChina</t>
  </si>
  <si>
    <t>IRORPEA11803P</t>
  </si>
  <si>
    <t>11803-F-SYNDICATED</t>
  </si>
  <si>
    <t>IRORPEA11805P</t>
  </si>
  <si>
    <t>11805-F-SYNDICATED</t>
  </si>
  <si>
    <t>IRORPEA11806P</t>
  </si>
  <si>
    <t>11806-F-KaerntnerSparka</t>
  </si>
  <si>
    <t>IRORPEA11807P</t>
  </si>
  <si>
    <t>11807-F-KaerntnerSparka</t>
  </si>
  <si>
    <t>IRORPEA11808P</t>
  </si>
  <si>
    <t>11808-F-AgriculturalBan</t>
  </si>
  <si>
    <t>IRORPEA11809P</t>
  </si>
  <si>
    <t>11809-F-Arkea</t>
  </si>
  <si>
    <t>IRORPEA11810P</t>
  </si>
  <si>
    <t>11810-F-KaerntnerSparka</t>
  </si>
  <si>
    <t>IRORPEA11811P</t>
  </si>
  <si>
    <t>11811-F-SYNDICATED</t>
  </si>
  <si>
    <t>IRORPEA11812P</t>
  </si>
  <si>
    <t>11812-F-BankofChina</t>
  </si>
  <si>
    <t>IRORPEA11813P</t>
  </si>
  <si>
    <t>11813-F-RBBadRadkersbur</t>
  </si>
  <si>
    <t>IRORPEA11816P</t>
  </si>
  <si>
    <t>11816-F-ErsteBank</t>
  </si>
  <si>
    <t>IRORPEA11817P</t>
  </si>
  <si>
    <t>11817-F-RBStrass</t>
  </si>
  <si>
    <t>IRORPEA11818P</t>
  </si>
  <si>
    <t>I28637:P28694</t>
  </si>
  <si>
    <t>11818-F-ErsteBank</t>
  </si>
  <si>
    <t>IRORPEA11818P.PS</t>
  </si>
  <si>
    <t>IRORPEA11818P.PAYMENTTABLE.DATA</t>
  </si>
  <si>
    <t>22029 @ 03:42:51 PM</t>
  </si>
  <si>
    <t>IRORPEA11818P.K.Price</t>
  </si>
  <si>
    <t>22030 @ 03:42:51 PM</t>
  </si>
  <si>
    <t>IRORPEA11818P.K.PRICE</t>
  </si>
  <si>
    <t>IRORPEA11818P.K.PRICE_IRORPEA11818P.PS.PAYMENTLOG.EX</t>
  </si>
  <si>
    <t>IRORPEA11819P</t>
  </si>
  <si>
    <t>I28695:P28900</t>
  </si>
  <si>
    <t>11819-F-KaerntnerSparka</t>
  </si>
  <si>
    <t>IRORPEA11819P.PS</t>
  </si>
  <si>
    <t>IRORPEA11819P.PAYMENTTABLE.DATA</t>
  </si>
  <si>
    <t>22032 @ 03:42:51 PM</t>
  </si>
  <si>
    <t>IRORPEA11819P.K.Price</t>
  </si>
  <si>
    <t>22033 @ 03:42:51 PM</t>
  </si>
  <si>
    <t>IRORPEA11819P.K.PRICE</t>
  </si>
  <si>
    <t>IRORPEA11819P.K.PRICE_IRORPEA11819P.PS.PAYMENTLOG.EX</t>
  </si>
  <si>
    <t>IRORPEA11820P</t>
  </si>
  <si>
    <t>11820-F-BanquePostale</t>
  </si>
  <si>
    <t>IRORPEA11821P</t>
  </si>
  <si>
    <t>11821-F-ErsteBank</t>
  </si>
  <si>
    <t>IRORPEA11822P</t>
  </si>
  <si>
    <t>11822-F-Oberbank</t>
  </si>
  <si>
    <t>IRORPEA11823P</t>
  </si>
  <si>
    <t>11823-F-HypoSalzburg</t>
  </si>
  <si>
    <t>IRORPEA11824P</t>
  </si>
  <si>
    <t>11824-F-OHTKredit</t>
  </si>
  <si>
    <t>IRORPEA11826P</t>
  </si>
  <si>
    <t>11826-F-Bankfürsozialwi</t>
  </si>
  <si>
    <t>IRORPEA11827P</t>
  </si>
  <si>
    <t>11827-F-BanquePostale</t>
  </si>
  <si>
    <t>IRORPEA11829P</t>
  </si>
  <si>
    <t>11829-F-LEASING</t>
  </si>
  <si>
    <t>IRORPEA11832P</t>
  </si>
  <si>
    <t>11832-F-TaunusSparkasse</t>
  </si>
  <si>
    <t>IRORPEA11833P</t>
  </si>
  <si>
    <t>11833-F-Bankfürsozialwi</t>
  </si>
  <si>
    <t>IRORPEA11835P</t>
  </si>
  <si>
    <t>11835-F-Oberbank</t>
  </si>
  <si>
    <t>IRORPEA11836P</t>
  </si>
  <si>
    <t>11836-F-LEASING</t>
  </si>
  <si>
    <t>IRORPEA11837P</t>
  </si>
  <si>
    <t>11837-F-LEASING</t>
  </si>
  <si>
    <t>IRORPEA11838P</t>
  </si>
  <si>
    <t>11838-F-LEASING</t>
  </si>
  <si>
    <t>IRORPEA11841P</t>
  </si>
  <si>
    <t>11841-F-CACIB</t>
  </si>
  <si>
    <t>TVN/A</t>
  </si>
  <si>
    <t>Genefim</t>
  </si>
  <si>
    <t>IRORPEA11843P</t>
  </si>
  <si>
    <t>11843-F-Sparkasse</t>
  </si>
  <si>
    <t>IRORPEA11844P</t>
  </si>
  <si>
    <t>11844-F-CEIDF</t>
  </si>
  <si>
    <t>IRORPEA11845P</t>
  </si>
  <si>
    <t>11845-F-SYNDICATED</t>
  </si>
  <si>
    <t>IRORPEA11846P</t>
  </si>
  <si>
    <t>11846-F-RLBNOE</t>
  </si>
  <si>
    <t>IRORPEA11847P</t>
  </si>
  <si>
    <t>11847-F-SYNDICATED</t>
  </si>
  <si>
    <t>IRORPEA11848P</t>
  </si>
  <si>
    <t>11848-F-BanquePostale</t>
  </si>
  <si>
    <t>IRORPEA11849P</t>
  </si>
  <si>
    <t>11849-F-RBI</t>
  </si>
  <si>
    <t>IRORPEA11851P</t>
  </si>
  <si>
    <t>11851-F-Oberbank</t>
  </si>
  <si>
    <t>IRORPEA11853P</t>
  </si>
  <si>
    <t>11853-F-BanqueTarneaud</t>
  </si>
  <si>
    <t>IRORPEA11854P</t>
  </si>
  <si>
    <t>11854-F-BBVA</t>
  </si>
  <si>
    <t>IRORPEA11855P</t>
  </si>
  <si>
    <t>11855-F-ChinaConstructi</t>
  </si>
  <si>
    <t>IRORPEA11856P</t>
  </si>
  <si>
    <t>11856-F-RLBNOE</t>
  </si>
  <si>
    <t>IRORPEA11857P</t>
  </si>
  <si>
    <t>11857-F-SYNDICATED</t>
  </si>
  <si>
    <t>IRORPEA11858P</t>
  </si>
  <si>
    <t>11858-F-TheExport-Impor</t>
  </si>
  <si>
    <t>IRORPEA11859P</t>
  </si>
  <si>
    <t>11859-F-CELanguedocRous</t>
  </si>
  <si>
    <t>IRORPEA11860P</t>
  </si>
  <si>
    <t>11860-F-ING</t>
  </si>
  <si>
    <t>IRORPEA11861P</t>
  </si>
  <si>
    <t>11861-F-AddikoBank</t>
  </si>
  <si>
    <t>IRORPEA11863P</t>
  </si>
  <si>
    <t>11863-F-CEGrandEstEurop</t>
  </si>
  <si>
    <t>IRORPEA11864P</t>
  </si>
  <si>
    <t>11864-F-SYNDICATED</t>
  </si>
  <si>
    <t>IRORPEA11866P</t>
  </si>
  <si>
    <t>11866-F-RBHohenems</t>
  </si>
  <si>
    <t>IRORPEA11867P</t>
  </si>
  <si>
    <t>11867-F-RLBNOE</t>
  </si>
  <si>
    <t>IRORPEA11869P</t>
  </si>
  <si>
    <t>11869-F-SYNDICATED</t>
  </si>
  <si>
    <t>IRORPEA11870P</t>
  </si>
  <si>
    <t>11870-F-HypoLandesbankV</t>
  </si>
  <si>
    <t>IRORPEA11871P</t>
  </si>
  <si>
    <t>11871-F-BancaMontePasch</t>
  </si>
  <si>
    <t>IRORPEA11872P</t>
  </si>
  <si>
    <t>11872-F-SYNDICATED</t>
  </si>
  <si>
    <t>IRORPEA11873P</t>
  </si>
  <si>
    <t>11873-F-BanquePalatine</t>
  </si>
  <si>
    <t>IRORPEA11874P</t>
  </si>
  <si>
    <t>11874-F-RLBNOE</t>
  </si>
  <si>
    <t>IRORPEA11875P</t>
  </si>
  <si>
    <t>11875-F-CERhôneAlpes</t>
  </si>
  <si>
    <t>IRORPEA11878P</t>
  </si>
  <si>
    <t>11878-F-BNPParibasS.ANi</t>
  </si>
  <si>
    <t>IRORPEA11879P</t>
  </si>
  <si>
    <t>11879-F-ErsteBank</t>
  </si>
  <si>
    <t>IRORPEA11882P</t>
  </si>
  <si>
    <t>11882-F-CACIB</t>
  </si>
  <si>
    <t>IRORPEA11883P</t>
  </si>
  <si>
    <t>11883-F-HSBC</t>
  </si>
  <si>
    <t>IRORPEA11884P</t>
  </si>
  <si>
    <t>11884-F-IntesaSanpaolos</t>
  </si>
  <si>
    <t>IRORPEA11888P</t>
  </si>
  <si>
    <t>11888-F-Sparkasse</t>
  </si>
  <si>
    <t>IRORPEA11889P</t>
  </si>
  <si>
    <t>11889-F-ErsteBank</t>
  </si>
  <si>
    <t>IRORPEA11891P</t>
  </si>
  <si>
    <t>11891-F-LEASING</t>
  </si>
  <si>
    <t>IRORPEA11892P</t>
  </si>
  <si>
    <t>11892-F-UlsterBank</t>
  </si>
  <si>
    <t>IRORPEA11893P</t>
  </si>
  <si>
    <t>11893-F-UlsterBank</t>
  </si>
  <si>
    <t>IRORPEA11894P</t>
  </si>
  <si>
    <t>11894-F-UlsterBank</t>
  </si>
  <si>
    <t>IRORPEA11895P</t>
  </si>
  <si>
    <t>11895-F-UlsterBank</t>
  </si>
  <si>
    <t>IRORPEA11896P</t>
  </si>
  <si>
    <t>11896-F-UlsterBank</t>
  </si>
  <si>
    <t>IRORPEA11897P</t>
  </si>
  <si>
    <t>11897-F-UlsterBank</t>
  </si>
  <si>
    <t>IRORPEA11898P</t>
  </si>
  <si>
    <t>11898-F-UlsterBank</t>
  </si>
  <si>
    <t>IRORPEA11902P</t>
  </si>
  <si>
    <t>11902-F-LEASING</t>
  </si>
  <si>
    <t>IRORPEA11903P</t>
  </si>
  <si>
    <t>11903-F-KBC</t>
  </si>
  <si>
    <t>IRORPEA11904P</t>
  </si>
  <si>
    <t>11904-F-BiverBanca</t>
  </si>
  <si>
    <t>IRORPEA11905P</t>
  </si>
  <si>
    <t>11905-F-OberbankAG</t>
  </si>
  <si>
    <t>IRORPEA11906P</t>
  </si>
  <si>
    <t>11906-F-ChinaConstructi</t>
  </si>
  <si>
    <t>IRORPEA11907P</t>
  </si>
  <si>
    <t>11907-F-BancodiSardegna</t>
  </si>
  <si>
    <t>IRORPEA11908P</t>
  </si>
  <si>
    <t>11908-F-BPI</t>
  </si>
  <si>
    <t>IRORPEA11909P</t>
  </si>
  <si>
    <t>11909-F-LCL</t>
  </si>
  <si>
    <t>IRORPEA11910P</t>
  </si>
  <si>
    <t>11910-F-DeutscheApothek</t>
  </si>
  <si>
    <t>IRORPEA11911P</t>
  </si>
  <si>
    <t>11911-F-LCL</t>
  </si>
  <si>
    <t>IRORPEA11912P</t>
  </si>
  <si>
    <t>11912-F-CANordEst</t>
  </si>
  <si>
    <t>IRORPEA11913P</t>
  </si>
  <si>
    <t>11913-F-SYNDICATED</t>
  </si>
  <si>
    <t>IRORPEA11914P</t>
  </si>
  <si>
    <t>11914-F-BRED</t>
  </si>
  <si>
    <t>IRORPEA11915P</t>
  </si>
  <si>
    <t>11915-F-CANordEst</t>
  </si>
  <si>
    <t>IRORPEA11916P</t>
  </si>
  <si>
    <t>11916-F-FCTAvivaEuroCor</t>
  </si>
  <si>
    <t>IRORPEA11919P</t>
  </si>
  <si>
    <t>11919-F-ING</t>
  </si>
  <si>
    <t>IRORPEA11920P</t>
  </si>
  <si>
    <t>11920-F-BanqueTarneaud</t>
  </si>
  <si>
    <t>IRORPEA11921P</t>
  </si>
  <si>
    <t>11921-F-BancodoBrasil</t>
  </si>
  <si>
    <t>IRORPEA11922P</t>
  </si>
  <si>
    <t>11922-F-RLBOOE</t>
  </si>
  <si>
    <t>IRORPEA11923P</t>
  </si>
  <si>
    <t>11923-F-UnicreditBankAu</t>
  </si>
  <si>
    <t>IRORPEA11924P</t>
  </si>
  <si>
    <t>11924-F-CEIDF</t>
  </si>
  <si>
    <t>IRORPEA11925P</t>
  </si>
  <si>
    <t>11925-F-Bancosantander</t>
  </si>
  <si>
    <t>IRORPEA11926P</t>
  </si>
  <si>
    <t>11926-F-SYNDICATED</t>
  </si>
  <si>
    <t>IRORPEA11927P</t>
  </si>
  <si>
    <t>11927-F-Oberbank</t>
  </si>
  <si>
    <t>IRORPEA11928P</t>
  </si>
  <si>
    <t>11928-F-SYNDICATED</t>
  </si>
  <si>
    <t>IRORPEA11929P</t>
  </si>
  <si>
    <t>11929-F-ING</t>
  </si>
  <si>
    <t>IRORPEA11930P</t>
  </si>
  <si>
    <t>11930-F-SYNDICATED</t>
  </si>
  <si>
    <t>IRORPEA11931P</t>
  </si>
  <si>
    <t>11931-F-SYNDICATED</t>
  </si>
  <si>
    <t>IRORPEA11932P</t>
  </si>
  <si>
    <t>11932-F-SYNDICATED</t>
  </si>
  <si>
    <t>IRORPEA11933P</t>
  </si>
  <si>
    <t>11933-F-SYNDICATED</t>
  </si>
  <si>
    <t>IRORPEA11934P</t>
  </si>
  <si>
    <t>11934-F-EIFFEL</t>
  </si>
  <si>
    <t>IRORPEA11935P</t>
  </si>
  <si>
    <t>11935-F-SYNDICATED</t>
  </si>
  <si>
    <t>IRORPEA11936P</t>
  </si>
  <si>
    <t>11936-F-SYNDICATED</t>
  </si>
  <si>
    <t>IRORPEA11937P</t>
  </si>
  <si>
    <t>11937-F-SYNDICATED</t>
  </si>
  <si>
    <t>IRORPEA11938P</t>
  </si>
  <si>
    <t>11938-F-SYNDICATED</t>
  </si>
  <si>
    <t>IRORPEA11939P</t>
  </si>
  <si>
    <t>11939-F-SYNDICATED</t>
  </si>
  <si>
    <t>IRORPEA11940P</t>
  </si>
  <si>
    <t>11940-F-SYNDICATED</t>
  </si>
  <si>
    <t>IRORPEA11942P</t>
  </si>
  <si>
    <t>11942-F-SYNDICATED</t>
  </si>
  <si>
    <t>IRORPEA11943P</t>
  </si>
  <si>
    <t>11943-F-RLBOOE</t>
  </si>
  <si>
    <t>IRORPEA11944P</t>
  </si>
  <si>
    <t>11944-F-SYNDICATED</t>
  </si>
  <si>
    <t>IRORPEA11945P</t>
  </si>
  <si>
    <t>11945-F-LEASING</t>
  </si>
  <si>
    <t>IRORPEA11946P</t>
  </si>
  <si>
    <t>11946-F-ErsteBank</t>
  </si>
  <si>
    <t>IRORPEA11947P</t>
  </si>
  <si>
    <t>11947-F-BancaMontePasch</t>
  </si>
  <si>
    <t>IRORPEA11948P</t>
  </si>
  <si>
    <t>11948-F-AgriculturalBan</t>
  </si>
  <si>
    <t>IRORPEA11949P</t>
  </si>
  <si>
    <t>11949-F-CELanguedocRous</t>
  </si>
  <si>
    <t>IRORPEA11950P</t>
  </si>
  <si>
    <t>11950-F-BPACA</t>
  </si>
  <si>
    <t>IRORPEA11952P</t>
  </si>
  <si>
    <t>11952-F-RLBSteiermark</t>
  </si>
  <si>
    <t>IRORPEA11954P</t>
  </si>
  <si>
    <t>11954-F-OLBBank</t>
  </si>
  <si>
    <t>IRORPEA11956P</t>
  </si>
  <si>
    <t>11956-F-RBStrass</t>
  </si>
  <si>
    <t>IRORPEA11957P</t>
  </si>
  <si>
    <t>11957-F-HypoSalzburg</t>
  </si>
  <si>
    <t>IRORPEA30025P</t>
  </si>
  <si>
    <t>30025-F-CMCentre</t>
  </si>
  <si>
    <t>IRORPEA30206P</t>
  </si>
  <si>
    <t>30206-F-BanquePostale</t>
  </si>
  <si>
    <t>IRORPEA30207P</t>
  </si>
  <si>
    <t>30207-F-BanquePostale</t>
  </si>
  <si>
    <t>IRORPEA30208P</t>
  </si>
  <si>
    <t>30208-F-BanquePostale</t>
  </si>
  <si>
    <t>IRORPEA30274P</t>
  </si>
  <si>
    <t>30274-F-LCL</t>
  </si>
  <si>
    <t>IRORPEA30275P</t>
  </si>
  <si>
    <t>30275-F-LCL</t>
  </si>
  <si>
    <t>IRORPEA30288P</t>
  </si>
  <si>
    <t>30288-F-SocieteGenerale</t>
  </si>
  <si>
    <t>IRORPEA30289P</t>
  </si>
  <si>
    <t>30289-F-SocieteGenerale</t>
  </si>
  <si>
    <t>IRORPEA30298P</t>
  </si>
  <si>
    <t>I36048:P36048</t>
  </si>
  <si>
    <t>30298-F-SocieteGenerale</t>
  </si>
  <si>
    <t>IRORPEA30298P.PS</t>
  </si>
  <si>
    <t>IRORPEA30298P.PAYMENTTABLE.DATA</t>
  </si>
  <si>
    <t>11718 @ 03:43:33 PM</t>
  </si>
  <si>
    <t>IRORPEA30298P.K.Price</t>
  </si>
  <si>
    <t>22350 @ 03:43:33 PM</t>
  </si>
  <si>
    <t>IRORPEA30298P.K.PRICE</t>
  </si>
  <si>
    <t>IRORPEA30298P.K.PRICE_IRORPEA30298P.PS.PAYMENTLOG.EX</t>
  </si>
  <si>
    <t>IRORPEA30299P</t>
  </si>
  <si>
    <t>I36049:P36049</t>
  </si>
  <si>
    <t>30299-F-SocieteGenerale</t>
  </si>
  <si>
    <t>IRORPEA30299P.PS</t>
  </si>
  <si>
    <t>IRORPEA30299P.PAYMENTTABLE.DATA</t>
  </si>
  <si>
    <t>11723 @ 03:43:34 PM</t>
  </si>
  <si>
    <t>IRORPEA30299P.K.Price</t>
  </si>
  <si>
    <t>22351 @ 03:43:34 PM</t>
  </si>
  <si>
    <t>IRORPEA30299P.K.PRICE</t>
  </si>
  <si>
    <t>IRORPEA30299P.K.PRICE_IRORPEA30299P.PS.PAYMENTLOG.EX</t>
  </si>
  <si>
    <t>IRORPEA30301P</t>
  </si>
  <si>
    <t>I36050:P36050</t>
  </si>
  <si>
    <t>30301-F-KBC</t>
  </si>
  <si>
    <t>IRORPEA30301P.PS</t>
  </si>
  <si>
    <t>IRORPEA30301P.PAYMENTTABLE.DATA</t>
  </si>
  <si>
    <t>11728 @ 03:43:34 PM</t>
  </si>
  <si>
    <t>IRORPEA30301P.K.Price</t>
  </si>
  <si>
    <t>22352 @ 03:43:34 PM</t>
  </si>
  <si>
    <t>IRORPEA30301P.K.PRICE</t>
  </si>
  <si>
    <t>IRORPEA30301P.K.PRICE_IRORPEA30301P.PS.PAYMENTLOG.EX</t>
  </si>
  <si>
    <t>IRORPEA30302P</t>
  </si>
  <si>
    <t>I36051:P36051</t>
  </si>
  <si>
    <t>30302-F-KBC</t>
  </si>
  <si>
    <t>IRORPEA30302P.PS</t>
  </si>
  <si>
    <t>IRORPEA30302P.PAYMENTTABLE.DATA</t>
  </si>
  <si>
    <t>11733 @ 03:43:34 PM</t>
  </si>
  <si>
    <t>IRORPEA30302P.K.Price</t>
  </si>
  <si>
    <t>22353 @ 03:43:34 PM</t>
  </si>
  <si>
    <t>IRORPEA30302P.K.PRICE</t>
  </si>
  <si>
    <t>IRORPEA30302P.K.PRICE_IRORPEA30302P.PS.PAYMENTLOG.EX</t>
  </si>
  <si>
    <t>IRORPEA30303P</t>
  </si>
  <si>
    <t>I36052:P36052</t>
  </si>
  <si>
    <t>30303-F-KBC</t>
  </si>
  <si>
    <t>IRORPEA30303P.PS</t>
  </si>
  <si>
    <t>IRORPEA30303P.PAYMENTTABLE.DATA</t>
  </si>
  <si>
    <t>11738 @ 03:43:34 PM</t>
  </si>
  <si>
    <t>IRORPEA30303P.K.Price</t>
  </si>
  <si>
    <t>22354 @ 03:43:34 PM</t>
  </si>
  <si>
    <t>IRORPEA30303P.K.PRICE</t>
  </si>
  <si>
    <t>IRORPEA30303P.K.PRICE_IRORPEA30303P.PS.PAYMENTLOG.EX</t>
  </si>
  <si>
    <t>IRORPEA30304P</t>
  </si>
  <si>
    <t>I36053:P36053</t>
  </si>
  <si>
    <t>30304-F-KBC</t>
  </si>
  <si>
    <t>IRORPEA30304P.PS</t>
  </si>
  <si>
    <t>IRORPEA30304P.PAYMENTTABLE.DATA</t>
  </si>
  <si>
    <t>11743 @ 03:43:35 PM</t>
  </si>
  <si>
    <t>IRORPEA30304P.K.Price</t>
  </si>
  <si>
    <t>22355 @ 03:43:35 PM</t>
  </si>
  <si>
    <t>IRORPEA30304P.K.PRICE</t>
  </si>
  <si>
    <t>IRORPEA30304P.K.PRICE_IRORPEA30304P.PS.PAYMENTLOG.EX</t>
  </si>
  <si>
    <t>IRORPEA30315P</t>
  </si>
  <si>
    <t>30315-F-KBC</t>
  </si>
  <si>
    <t>IRORPEA30316P</t>
  </si>
  <si>
    <t>30316-F-KBC</t>
  </si>
  <si>
    <t>IRORPEA30321P</t>
  </si>
  <si>
    <t>30321-F-LEASING</t>
  </si>
  <si>
    <t>IRORPEA30322P</t>
  </si>
  <si>
    <t>30322-F-BKSBankAG</t>
  </si>
  <si>
    <t>Max(EURIBOR1M, 0)</t>
  </si>
  <si>
    <t>IRORPEA30332P</t>
  </si>
  <si>
    <t>30332-F-RBStrass</t>
  </si>
  <si>
    <t>IRORPEA30358P</t>
  </si>
  <si>
    <t>30358-F-LEASING</t>
  </si>
  <si>
    <t>IRORPEA30427P</t>
  </si>
  <si>
    <t>30427-F-LEASING</t>
  </si>
  <si>
    <t>IRORPEA30438P</t>
  </si>
  <si>
    <t>30438-F-LEASING</t>
  </si>
  <si>
    <t>IRORPEA30445P</t>
  </si>
  <si>
    <t>30445-F-BNPParibasForti</t>
  </si>
  <si>
    <t>IRORPEA30446P</t>
  </si>
  <si>
    <t>30446-F-BNPParibasForti</t>
  </si>
  <si>
    <t>IRORPEA30448P</t>
  </si>
  <si>
    <t>30448-F-BNPParibasForti</t>
  </si>
  <si>
    <t>IRORPEA30449P</t>
  </si>
  <si>
    <t>30449-F-BNPParibasForti</t>
  </si>
  <si>
    <t>IRORPEA30450P</t>
  </si>
  <si>
    <t>30450-F-CENorddeFranceE</t>
  </si>
  <si>
    <t>IRORPEA30452P</t>
  </si>
  <si>
    <t>30452-F-CENorddeFranceE</t>
  </si>
  <si>
    <t>IRORPEA30470P</t>
  </si>
  <si>
    <t>30470-F-LEASING</t>
  </si>
  <si>
    <t>IRORPEA30534P</t>
  </si>
  <si>
    <t>I39383:P39394</t>
  </si>
  <si>
    <t>30534-F-BNPParibasForti</t>
  </si>
  <si>
    <t>IRORPEA30534P.PS</t>
  </si>
  <si>
    <t>IRORPEA30534P.PAYMENTTABLE.DATA</t>
  </si>
  <si>
    <t>12622 @ 03:44:17 PM</t>
  </si>
  <si>
    <t>IRORPEA30534P.K.Price</t>
  </si>
  <si>
    <t>22560 @ 03:44:17 PM</t>
  </si>
  <si>
    <t>IRORPEA30534P.K.PRICE</t>
  </si>
  <si>
    <t>IRORPEA30534P.K.PRICE_IRORPEA30534P.PS.PAYMENTLOG.EX</t>
  </si>
  <si>
    <t>IRORPEA30535P</t>
  </si>
  <si>
    <t>I39395:P39406</t>
  </si>
  <si>
    <t>30535-F-BNPParibasForti</t>
  </si>
  <si>
    <t>IRORPEA30535P.PS</t>
  </si>
  <si>
    <t>IRORPEA30535P.PAYMENTTABLE.DATA</t>
  </si>
  <si>
    <t>12627 @ 03:44:17 PM</t>
  </si>
  <si>
    <t>IRORPEA30535P.K.Price</t>
  </si>
  <si>
    <t>22561 @ 03:44:17 PM</t>
  </si>
  <si>
    <t>IRORPEA30535P.K.PRICE</t>
  </si>
  <si>
    <t>IRORPEA30535P.K.PRICE_IRORPEA30535P.PS.PAYMENTLOG.EX</t>
  </si>
  <si>
    <t>IRORPEA30536P</t>
  </si>
  <si>
    <t>I39407:P39418</t>
  </si>
  <si>
    <t>30536-F-BNPParibasForti</t>
  </si>
  <si>
    <t>IRORPEA30536P.PS</t>
  </si>
  <si>
    <t>IRORPEA30536P.PAYMENTTABLE.DATA</t>
  </si>
  <si>
    <t>12632 @ 03:44:17 PM</t>
  </si>
  <si>
    <t>IRORPEA30536P.K.Price</t>
  </si>
  <si>
    <t>22562 @ 03:44:17 PM</t>
  </si>
  <si>
    <t>IRORPEA30536P.K.PRICE</t>
  </si>
  <si>
    <t>IRORPEA30536P.K.PRICE_IRORPEA30536P.PS.PAYMENTLOG.EX</t>
  </si>
  <si>
    <t>IRORPEA30537P</t>
  </si>
  <si>
    <t>I39419:P39430</t>
  </si>
  <si>
    <t>30537-F-BNPParibasForti</t>
  </si>
  <si>
    <t>IRORPEA30537P.PS</t>
  </si>
  <si>
    <t>IRORPEA30537P.PAYMENTTABLE.DATA</t>
  </si>
  <si>
    <t>12637 @ 03:44:17 PM</t>
  </si>
  <si>
    <t>IRORPEA30537P.K.Price</t>
  </si>
  <si>
    <t>22563 @ 03:44:17 PM</t>
  </si>
  <si>
    <t>IRORPEA30537P.K.PRICE</t>
  </si>
  <si>
    <t>IRORPEA30537P.K.PRICE_IRORPEA30537P.PS.PAYMENTLOG.EX</t>
  </si>
  <si>
    <t>IRORPEA30538P</t>
  </si>
  <si>
    <t>I39431:P39442</t>
  </si>
  <si>
    <t>30538-F-BNPParibasForti</t>
  </si>
  <si>
    <t>IRORPEA30538P.PS</t>
  </si>
  <si>
    <t>IRORPEA30538P.PAYMENTTABLE.DATA</t>
  </si>
  <si>
    <t>12642 @ 03:44:18 PM</t>
  </si>
  <si>
    <t>IRORPEA30538P.K.Price</t>
  </si>
  <si>
    <t>22564 @ 03:44:18 PM</t>
  </si>
  <si>
    <t>IRORPEA30538P.K.PRICE</t>
  </si>
  <si>
    <t>IRORPEA30538P.K.PRICE_IRORPEA30538P.PS.PAYMENTLOG.EX</t>
  </si>
  <si>
    <t>IRORPEA30539P</t>
  </si>
  <si>
    <t>I39443:P39454</t>
  </si>
  <si>
    <t>30539-F-BNPParibasForti</t>
  </si>
  <si>
    <t>IRORPEA30539P.PS</t>
  </si>
  <si>
    <t>IRORPEA30539P.PAYMENTTABLE.DATA</t>
  </si>
  <si>
    <t>12647 @ 03:44:18 PM</t>
  </si>
  <si>
    <t>IRORPEA30539P.K.Price</t>
  </si>
  <si>
    <t>22565 @ 03:44:18 PM</t>
  </si>
  <si>
    <t>IRORPEA30539P.K.PRICE</t>
  </si>
  <si>
    <t>IRORPEA30539P.K.PRICE_IRORPEA30539P.PS.PAYMENTLOG.EX</t>
  </si>
  <si>
    <t>BP Aquitaine Centre Atlantique</t>
  </si>
  <si>
    <t>IRORPEA30600P</t>
  </si>
  <si>
    <t>30600-F-SYNDICATED</t>
  </si>
  <si>
    <t>IRORPEA30601P</t>
  </si>
  <si>
    <t>30601-F-SYNDICATED</t>
  </si>
  <si>
    <t>IRORPEA30608P</t>
  </si>
  <si>
    <t>30608-F-SocieteGenerale</t>
  </si>
  <si>
    <t>IRORPEA30609P</t>
  </si>
  <si>
    <t>30609-F-Caixageraldedep</t>
  </si>
  <si>
    <t>IRORPEA30610P</t>
  </si>
  <si>
    <t>30610-F-IFBHamburg</t>
  </si>
  <si>
    <t>IRORPEA30611P</t>
  </si>
  <si>
    <t>30611-F-KFW</t>
  </si>
  <si>
    <t>IRORPEA30620P</t>
  </si>
  <si>
    <t>30620-F-HSBC</t>
  </si>
  <si>
    <t>IRORPEA30621P</t>
  </si>
  <si>
    <t>30621-F-HSBC</t>
  </si>
  <si>
    <t>IRORPEA30622P</t>
  </si>
  <si>
    <t>30622-F-HSBC</t>
  </si>
  <si>
    <t>IRORPEA30695P</t>
  </si>
  <si>
    <t>30695-F-ING</t>
  </si>
  <si>
    <t>IRORPEA30697P</t>
  </si>
  <si>
    <t>30697-F-ING</t>
  </si>
  <si>
    <t>IRORPEA30698P</t>
  </si>
  <si>
    <t>30698-F-ING</t>
  </si>
  <si>
    <t>IRORPEA30714P</t>
  </si>
  <si>
    <t>30714-F-RLBOOE</t>
  </si>
  <si>
    <t>IRORPEA30717P</t>
  </si>
  <si>
    <t>30717-F-HypoSalzburg</t>
  </si>
  <si>
    <t>IRORPEA30720P</t>
  </si>
  <si>
    <t>30720-F-Bankfürsozialwi</t>
  </si>
  <si>
    <t>IRORPEA30722P</t>
  </si>
  <si>
    <t>30722-F-Bankfürsozialwi</t>
  </si>
  <si>
    <t>IRORPEA30724P</t>
  </si>
  <si>
    <t>30724-F-Bankfürsozialwi</t>
  </si>
  <si>
    <t>IRORPEA30729P</t>
  </si>
  <si>
    <t>30729-F-BPI</t>
  </si>
  <si>
    <t>IRORPEA30730P</t>
  </si>
  <si>
    <t>30730-F-BPI</t>
  </si>
  <si>
    <t>IRORPEA30789P</t>
  </si>
  <si>
    <t>30789-F-UNICREDITBANKAG</t>
  </si>
  <si>
    <t>IRORPEA30791P</t>
  </si>
  <si>
    <t>30791-F-CAPyrenneesGasc</t>
  </si>
  <si>
    <t>IRORPEA30805P</t>
  </si>
  <si>
    <t>30805-F-BancodiSardegna</t>
  </si>
  <si>
    <t>IRORPEA30865P</t>
  </si>
  <si>
    <t>30865-F-KBC</t>
  </si>
  <si>
    <t>IRORPEA30869P</t>
  </si>
  <si>
    <t>30869-F-BancodiSardegna</t>
  </si>
  <si>
    <t>IRORPEA30871P</t>
  </si>
  <si>
    <t>30871-F-CAToulouse31</t>
  </si>
  <si>
    <t>IRORPEA30872P</t>
  </si>
  <si>
    <t>30872-F-CAToulouse31</t>
  </si>
  <si>
    <t>IRORPEA30873P</t>
  </si>
  <si>
    <t>30873-F-CICNordOuest</t>
  </si>
  <si>
    <t>IRORPEA30874P</t>
  </si>
  <si>
    <t>30874-F-CERhôneAlpes</t>
  </si>
  <si>
    <t>IRORPEA30876P</t>
  </si>
  <si>
    <t>30876-F-CEHautsdeFrance</t>
  </si>
  <si>
    <t>IRORPEA30877P</t>
  </si>
  <si>
    <t>30877-F-CANorddeFrance</t>
  </si>
  <si>
    <t>IRORPEA30878P</t>
  </si>
  <si>
    <t>30878-F-CANorddeFrance</t>
  </si>
  <si>
    <t>IRORPEA30883P</t>
  </si>
  <si>
    <t>30883-F-BNPPARIBAS</t>
  </si>
  <si>
    <t>IRORPEA30885P</t>
  </si>
  <si>
    <t>30885-F-CEHautsdeFrance</t>
  </si>
  <si>
    <t>IRORPEA30886P</t>
  </si>
  <si>
    <t>30886-F-BanqueTarneaud</t>
  </si>
  <si>
    <t>IRORPEA30897P</t>
  </si>
  <si>
    <t>30897-F-SYNDICATED</t>
  </si>
  <si>
    <t>IRORPEA30904P</t>
  </si>
  <si>
    <t>30904-F-SocieteGenerale</t>
  </si>
  <si>
    <t>IRORPEA30906P</t>
  </si>
  <si>
    <t>IRORPEA30908P</t>
  </si>
  <si>
    <t>30908-F-LEASING</t>
  </si>
  <si>
    <t>IRORPEA30909P</t>
  </si>
  <si>
    <t>30909-F-LEASING</t>
  </si>
  <si>
    <t>IRORPEA30910P</t>
  </si>
  <si>
    <t>30910-F-LEASING</t>
  </si>
  <si>
    <t>IRORPEA30911P</t>
  </si>
  <si>
    <t>30911-F-LEASING</t>
  </si>
  <si>
    <t>IRORPEA30913P</t>
  </si>
  <si>
    <t>30913-F-LEASING</t>
  </si>
  <si>
    <t>IRORPEA30914P</t>
  </si>
  <si>
    <t>30914-F-LEASING</t>
  </si>
  <si>
    <t>IRORPEA30916P</t>
  </si>
  <si>
    <t>30916-F-LEASING</t>
  </si>
  <si>
    <t>IRORPEA30918P</t>
  </si>
  <si>
    <t>30918-F-LEASING</t>
  </si>
  <si>
    <t>IRORPEA30925P</t>
  </si>
  <si>
    <t>30925-F-LEASING</t>
  </si>
  <si>
    <t>IRORPEA30926P</t>
  </si>
  <si>
    <t>30926-F-LEASING</t>
  </si>
  <si>
    <t>IRORPEA30927P</t>
  </si>
  <si>
    <t>30927-F-LEASING</t>
  </si>
  <si>
    <t>IRORPEA30928P</t>
  </si>
  <si>
    <t>30928-F-LEASING</t>
  </si>
  <si>
    <t>IRORPEA30929P</t>
  </si>
  <si>
    <t>30929-F-LEASING</t>
  </si>
  <si>
    <t>IRORPEA30931P</t>
  </si>
  <si>
    <t>30931-F-LEASING</t>
  </si>
  <si>
    <t>IRORPEA30932P</t>
  </si>
  <si>
    <t>30932-F-LEASING</t>
  </si>
  <si>
    <t>IRORPEA30933P</t>
  </si>
  <si>
    <t>30933-F-LEASING</t>
  </si>
  <si>
    <t>IRORPEA30934P</t>
  </si>
  <si>
    <t>30934-F-LEASING</t>
  </si>
  <si>
    <t>IRORPEA30935P</t>
  </si>
  <si>
    <t>30935-F-LEASING</t>
  </si>
  <si>
    <t>IRORPEA30936P</t>
  </si>
  <si>
    <t>30936-F-LEASING</t>
  </si>
  <si>
    <t>IRORPEA30937P</t>
  </si>
  <si>
    <t>30937-F-LEASING</t>
  </si>
  <si>
    <t>IRORPEA30938P</t>
  </si>
  <si>
    <t>30938-F-LEASING</t>
  </si>
  <si>
    <t>IRORPEA30939P</t>
  </si>
  <si>
    <t>30939-F-LEASING</t>
  </si>
  <si>
    <t>IRORPEA30940P</t>
  </si>
  <si>
    <t>30940-F-LEASING</t>
  </si>
  <si>
    <t>IRORPEA30943P</t>
  </si>
  <si>
    <t>30943-F-LEASING</t>
  </si>
  <si>
    <t>IRORPEA30947P</t>
  </si>
  <si>
    <t>30947-F-LEASING</t>
  </si>
  <si>
    <t>IRORPEA30948P</t>
  </si>
  <si>
    <t>30948-F-LEASING</t>
  </si>
  <si>
    <t>IRORPEA30949P</t>
  </si>
  <si>
    <t>30949-F-LEASING</t>
  </si>
  <si>
    <t>IRORPEA30950P</t>
  </si>
  <si>
    <t>30950-F-LEASING</t>
  </si>
  <si>
    <t>IRORPEA30951P</t>
  </si>
  <si>
    <t>30951-F-LEASING</t>
  </si>
  <si>
    <t>IRORPEA30953P</t>
  </si>
  <si>
    <t>30953-F-LEASING</t>
  </si>
  <si>
    <t>IRORPEA31008P</t>
  </si>
  <si>
    <t>31008-F-UNICREDITBANKAG</t>
  </si>
  <si>
    <t>IRORPEA31010P</t>
  </si>
  <si>
    <t>31010-F-SYNDICATED</t>
  </si>
  <si>
    <t>IRORPEA31011P</t>
  </si>
  <si>
    <t>31011-F-BPI</t>
  </si>
  <si>
    <t>IRORPEA31014P</t>
  </si>
  <si>
    <t>31014-F-OberbankAG</t>
  </si>
  <si>
    <t>IRORPEA31015P</t>
  </si>
  <si>
    <t>31015-F-SYNDICATED</t>
  </si>
  <si>
    <t>IRORPEA31016P</t>
  </si>
  <si>
    <t>31016-F-SYNDICATED</t>
  </si>
  <si>
    <t>IRORPEA31017P</t>
  </si>
  <si>
    <t>31017-F-SYNDICATED</t>
  </si>
  <si>
    <t>IRORPEA31018P</t>
  </si>
  <si>
    <t>31018-F-SYNDICATED</t>
  </si>
  <si>
    <t>IRORPEA31019P</t>
  </si>
  <si>
    <t>31019-F-SYNDICATED</t>
  </si>
  <si>
    <t>IRORPEA31020P</t>
  </si>
  <si>
    <t>31020-F-BanqueCourtois</t>
  </si>
  <si>
    <t>IRORPEA31022P</t>
  </si>
  <si>
    <t>31022-F-SparkasseIngols</t>
  </si>
  <si>
    <t>IRORPEA31023P</t>
  </si>
  <si>
    <t>31023-F-SparkasseIngols</t>
  </si>
  <si>
    <t>IRORPEA31025P</t>
  </si>
  <si>
    <t>31025-F-UnicréditS.P.A</t>
  </si>
  <si>
    <t>IRORPEA31027P</t>
  </si>
  <si>
    <t>31027-F-InvestKreditBan</t>
  </si>
  <si>
    <t>IRORPEA31028P</t>
  </si>
  <si>
    <t>31028-F-OHTKredit</t>
  </si>
  <si>
    <t>IRORPEA31029P</t>
  </si>
  <si>
    <t>31029-F-OHTKredit</t>
  </si>
  <si>
    <t>IRORPEA31030P</t>
  </si>
  <si>
    <t>31030-F-OHTKredit</t>
  </si>
  <si>
    <t>IRORPEA31031P</t>
  </si>
  <si>
    <t>31031-F-Sparkasse</t>
  </si>
  <si>
    <t>IRORPEA31032P</t>
  </si>
  <si>
    <t>31032-F-Sparkasse</t>
  </si>
  <si>
    <t>IRORPEA31033P</t>
  </si>
  <si>
    <t>31033-F-VolksbankWien</t>
  </si>
  <si>
    <t>IRORPEA31034P</t>
  </si>
  <si>
    <t>I45969:P46041</t>
  </si>
  <si>
    <t>31034-F-VolksbankWien</t>
  </si>
  <si>
    <t>IRORPEA31034P.PS</t>
  </si>
  <si>
    <t>IRORPEA31034P.PAYMENTTABLE.DATA</t>
  </si>
  <si>
    <t>14948 @ 03:46:09 PM</t>
  </si>
  <si>
    <t>IRORPEA31034P.K.Price</t>
  </si>
  <si>
    <t>23080 @ 03:46:09 PM</t>
  </si>
  <si>
    <t>IRORPEA31034P.K.PRICE</t>
  </si>
  <si>
    <t>IRORPEA31034P.K.PRICE_IRORPEA31034P.PS.PAYMENTLOG.EX</t>
  </si>
  <si>
    <t>IRORPEA31035P</t>
  </si>
  <si>
    <t>I46042:P46063</t>
  </si>
  <si>
    <t>31035-F-Sparkasse</t>
  </si>
  <si>
    <t>IRORPEA31035P.PS</t>
  </si>
  <si>
    <t>IRORPEA31035P.PAYMENTTABLE.DATA</t>
  </si>
  <si>
    <t>14953 @ 03:46:09 PM</t>
  </si>
  <si>
    <t>IRORPEA31035P.K.Price</t>
  </si>
  <si>
    <t>23081 @ 03:46:09 PM</t>
  </si>
  <si>
    <t>IRORPEA31035P.K.PRICE</t>
  </si>
  <si>
    <t>IRORPEA31035P.K.PRICE_IRORPEA31035P.PS.PAYMENTLOG.EX</t>
  </si>
  <si>
    <t>IRORPEA31036P</t>
  </si>
  <si>
    <t>31036-F-RLBSteiermark</t>
  </si>
  <si>
    <t>Arkea Credit bail</t>
  </si>
  <si>
    <t>IRORPEA31037P</t>
  </si>
  <si>
    <t>31037-F-ErsteBank</t>
  </si>
  <si>
    <t>IRORPEA31038P</t>
  </si>
  <si>
    <t>31038-F-CARDIFFRANCE</t>
  </si>
  <si>
    <t>IRORPEA31039P</t>
  </si>
  <si>
    <t>31039-F-Bancosantander</t>
  </si>
  <si>
    <t>IRORPEA31040P</t>
  </si>
  <si>
    <t>31040-F-SYNDICATED</t>
  </si>
  <si>
    <t>IRORPEA31041P</t>
  </si>
  <si>
    <t>31041-F-BanqueTarneaud</t>
  </si>
  <si>
    <t>IRORPEA31042P</t>
  </si>
  <si>
    <t>31042-F-CECoteAzur</t>
  </si>
  <si>
    <t>IRORPEA31047P</t>
  </si>
  <si>
    <t>31047-F-CIC</t>
  </si>
  <si>
    <t>IRORPEA31048P</t>
  </si>
  <si>
    <t>31048-F-LCL</t>
  </si>
  <si>
    <t>IRORPEA31051P</t>
  </si>
  <si>
    <t>31051-F-CICLyonnaisedeb</t>
  </si>
  <si>
    <t>IRORPEA31052P</t>
  </si>
  <si>
    <t>31052-F-CICLyonnaisedeb</t>
  </si>
  <si>
    <t>IRORPEA31056P</t>
  </si>
  <si>
    <t>31056-F-HSBC</t>
  </si>
  <si>
    <t>IRORPEA31058P</t>
  </si>
  <si>
    <t>31058-F-HSBC</t>
  </si>
  <si>
    <t>IRORPEA31059P</t>
  </si>
  <si>
    <t>31059-F-SocieteGenerale</t>
  </si>
  <si>
    <t>IRORPEA31060P</t>
  </si>
  <si>
    <t>31060-F-RLBSteiermark</t>
  </si>
  <si>
    <t>IRORPEA31061P</t>
  </si>
  <si>
    <t>31061-F-SYNDICATED</t>
  </si>
  <si>
    <t>IRORPEA31062P</t>
  </si>
  <si>
    <t>31062-F-SYNDICATED</t>
  </si>
  <si>
    <t>IRORPEA31063P</t>
  </si>
  <si>
    <t>31063-F-RBI</t>
  </si>
  <si>
    <t>IRORPEA31064P</t>
  </si>
  <si>
    <t>31064-F-RBI</t>
  </si>
  <si>
    <t>IRORPEA31065P</t>
  </si>
  <si>
    <t>31065-F-GoldmanSachs</t>
  </si>
  <si>
    <t>IRORPEA31066P</t>
  </si>
  <si>
    <t>31066-F-Arkea</t>
  </si>
  <si>
    <t>IRORPEA31067P</t>
  </si>
  <si>
    <t>31067-F-BNPPARIBAS</t>
  </si>
  <si>
    <t>IRORPEA31069P</t>
  </si>
  <si>
    <t>31069-F-LBBW</t>
  </si>
  <si>
    <t>IRORPEA31070P</t>
  </si>
  <si>
    <t>31070-F-CELanguedocRous</t>
  </si>
  <si>
    <t>IRORPEA31071P</t>
  </si>
  <si>
    <t>31071-F-SparkasseNOE</t>
  </si>
  <si>
    <t>IRORPEA31073P</t>
  </si>
  <si>
    <t>31073-F-BNPParibasForti</t>
  </si>
  <si>
    <t>IRORPEA31074P</t>
  </si>
  <si>
    <t>31074-F-BNPParibasForti</t>
  </si>
  <si>
    <t>IRORPEA31075P</t>
  </si>
  <si>
    <t>31075-F-OLBBank</t>
  </si>
  <si>
    <t>IRORPEA31076P</t>
  </si>
  <si>
    <t>31076-F-BankofChina</t>
  </si>
  <si>
    <t>IRORPEA31077P</t>
  </si>
  <si>
    <t>31077-F-UlsterBank</t>
  </si>
  <si>
    <t>IRORPEA31078P</t>
  </si>
  <si>
    <t>31078-F-UlsterBank</t>
  </si>
  <si>
    <t>IRORPEA31079P</t>
  </si>
  <si>
    <t>31079-F-UlsterBank</t>
  </si>
  <si>
    <t>IRORPEA31080P</t>
  </si>
  <si>
    <t>31080-F-UlsterBank</t>
  </si>
  <si>
    <t>IRORPEA31081P</t>
  </si>
  <si>
    <t>31081-F-UlsterBank</t>
  </si>
  <si>
    <t>IRORPEA31082P</t>
  </si>
  <si>
    <t>31082-F-RLBKärnten</t>
  </si>
  <si>
    <t>IRORPEA31084P</t>
  </si>
  <si>
    <t>31084-F-CEGrandEstEurop</t>
  </si>
  <si>
    <t>IRORPEA31087P</t>
  </si>
  <si>
    <t>I47254:P47265</t>
  </si>
  <si>
    <t>31087-F-MediocreditoIta</t>
  </si>
  <si>
    <t>IRORPEA31087P.PS</t>
  </si>
  <si>
    <t>IRORPEA31087P.PAYMENTTABLE.DATA</t>
  </si>
  <si>
    <t>15201 @ 03:46:21 PM</t>
  </si>
  <si>
    <t>IRORPEA31087P.K.Price</t>
  </si>
  <si>
    <t>23155 @ 03:46:21 PM</t>
  </si>
  <si>
    <t>IRORPEA31087P.K.PRICE</t>
  </si>
  <si>
    <t>IRORPEA31087P.K.PRICE_IRORPEA31087P.PS.PAYMENTLOG.EX</t>
  </si>
  <si>
    <t>IRORPEA31088P</t>
  </si>
  <si>
    <t>I47266:P47408</t>
  </si>
  <si>
    <t>31088-F-IntesaSanpaolos</t>
  </si>
  <si>
    <t>IRORPEA31088P.PS</t>
  </si>
  <si>
    <t>IRORPEA31088P.PAYMENTTABLE.DATA</t>
  </si>
  <si>
    <t>15206 @ 03:46:21 PM</t>
  </si>
  <si>
    <t>IRORPEA31088P.K.Price</t>
  </si>
  <si>
    <t>23158 @ 03:46:21 PM</t>
  </si>
  <si>
    <t>IRORPEA31088P.K.PRICE</t>
  </si>
  <si>
    <t>IRORPEA31088P.K.PRICE_IRORPEA31088P.PS.PAYMENTLOG.EX</t>
  </si>
  <si>
    <t>IRORPEA31089P</t>
  </si>
  <si>
    <t>I47409:P47463</t>
  </si>
  <si>
    <t>31089-F-HypoVorarlbergB</t>
  </si>
  <si>
    <t>IRORPEA31089P.PS</t>
  </si>
  <si>
    <t>IRORPEA31089P.PAYMENTTABLE.DATA</t>
  </si>
  <si>
    <t>23162 @ 03:46:21 PM</t>
  </si>
  <si>
    <t>IRORPEA31089P.K.Price</t>
  </si>
  <si>
    <t>23163 @ 03:46:21 PM</t>
  </si>
  <si>
    <t>IRORPEA31089P.K.PRICE</t>
  </si>
  <si>
    <t>IRORPEA31089P.K.PRICE_IRORPEA31089P.PS.PAYMENTLOG.EX</t>
  </si>
  <si>
    <t>IRORPEA31093P</t>
  </si>
  <si>
    <t>31093-F-HypoVorarlbergB</t>
  </si>
  <si>
    <t>IRORPEA31094P</t>
  </si>
  <si>
    <t>31094-F-SYNDICATED</t>
  </si>
  <si>
    <t>IRORPEA31095P</t>
  </si>
  <si>
    <t>31095-F-SYNDICATED</t>
  </si>
  <si>
    <t>IRORPEA31096P</t>
  </si>
  <si>
    <t>31096-F-GLASSAS</t>
  </si>
  <si>
    <t>IRORPEA31097P</t>
  </si>
  <si>
    <t>31097-F-GLASSAS</t>
  </si>
  <si>
    <t>IRORPEA31098P</t>
  </si>
  <si>
    <t>31098-F-SYNDICATED</t>
  </si>
  <si>
    <t>IRORPEA31100P</t>
  </si>
  <si>
    <t>31100-F-LEASING</t>
  </si>
  <si>
    <t>IRORPEA31101P</t>
  </si>
  <si>
    <t>31101-F-LEASING</t>
  </si>
  <si>
    <t>IRORPEA31102P</t>
  </si>
  <si>
    <t>31102-F-LEASING</t>
  </si>
  <si>
    <t>IRORPEA31103P</t>
  </si>
  <si>
    <t>31103-F-LEASING</t>
  </si>
  <si>
    <t>IRORPEA31104P</t>
  </si>
  <si>
    <t>31104-F-LEASING</t>
  </si>
  <si>
    <t>IRORPEA31105P</t>
  </si>
  <si>
    <t>31105-F-LEASING</t>
  </si>
  <si>
    <t>IRORPEA31106P</t>
  </si>
  <si>
    <t>31106-F-LEASING</t>
  </si>
  <si>
    <t>IRORPEA31107P</t>
  </si>
  <si>
    <t>31107-F-LEASING</t>
  </si>
  <si>
    <t>IRORPEA31108P</t>
  </si>
  <si>
    <t>31108-F-LEASING</t>
  </si>
  <si>
    <t>IRORPEA31109P</t>
  </si>
  <si>
    <t>31109-F-LEASING</t>
  </si>
  <si>
    <t>IRORPEA31110P</t>
  </si>
  <si>
    <t>31110-F-LEASING</t>
  </si>
  <si>
    <t>IRORPEA31281P</t>
  </si>
  <si>
    <t>31281-F-Belfius</t>
  </si>
  <si>
    <t>IRORPEA31282P</t>
  </si>
  <si>
    <t>31282-F-Belfius</t>
  </si>
  <si>
    <t>IRORPEA31283P</t>
  </si>
  <si>
    <t>31283-F-Belfius</t>
  </si>
  <si>
    <t>IRORPEA31290P</t>
  </si>
  <si>
    <t>I48614:P48614</t>
  </si>
  <si>
    <t>31290-F-Belfius</t>
  </si>
  <si>
    <t>IRORPEA31290P.PS</t>
  </si>
  <si>
    <t>IRORPEA31290P.PAYMENTTABLE.DATA</t>
  </si>
  <si>
    <t>15438 @ 03:46:31 PM</t>
  </si>
  <si>
    <t>IRORPEA31290P.K.Price</t>
  </si>
  <si>
    <t>23224 @ 03:46:31 PM</t>
  </si>
  <si>
    <t>IRORPEA31290P.K.PRICE</t>
  </si>
  <si>
    <t>IRORPEA31290P.K.PRICE_IRORPEA31290P.PS.PAYMENTLOG.EX</t>
  </si>
  <si>
    <t>IRORPEA31291P</t>
  </si>
  <si>
    <t>I48615:P48615</t>
  </si>
  <si>
    <t>31291-F-Belfius</t>
  </si>
  <si>
    <t>IRORPEA31291P.PS</t>
  </si>
  <si>
    <t>IRORPEA31291P.PAYMENTTABLE.DATA</t>
  </si>
  <si>
    <t>15443 @ 03:46:31 PM</t>
  </si>
  <si>
    <t>IRORPEA31291P.K.Price</t>
  </si>
  <si>
    <t>23225 @ 03:46:31 PM</t>
  </si>
  <si>
    <t>IRORPEA31291P.K.PRICE</t>
  </si>
  <si>
    <t>IRORPEA31291P.K.PRICE_IRORPEA31291P.PS.PAYMENTLOG.EX</t>
  </si>
  <si>
    <t>SYNDICATED</t>
  </si>
  <si>
    <t>IRORPEA31339P</t>
  </si>
  <si>
    <t>I48663:P48663</t>
  </si>
  <si>
    <t>31339-F-Belfius</t>
  </si>
  <si>
    <t>IRORPEA31339P.PS</t>
  </si>
  <si>
    <t>IRORPEA31339P.PAYMENTTABLE.DATA</t>
  </si>
  <si>
    <t>15683 @ 03:46:43 PM</t>
  </si>
  <si>
    <t>IRORPEA31339P.K.Price</t>
  </si>
  <si>
    <t>23273 @ 03:46:43 PM</t>
  </si>
  <si>
    <t>IRORPEA31339P.K.PRICE</t>
  </si>
  <si>
    <t>IRORPEA31339P.K.PRICE_IRORPEA31339P.PS.PAYMENTLOG.EX</t>
  </si>
  <si>
    <t>IRORPEA31340P</t>
  </si>
  <si>
    <t>I48664:P48664</t>
  </si>
  <si>
    <t>31340-F-Belfius</t>
  </si>
  <si>
    <t>IRORPEA31340P.PS</t>
  </si>
  <si>
    <t>IRORPEA31340P.PAYMENTTABLE.DATA</t>
  </si>
  <si>
    <t>15688 @ 03:46:43 PM</t>
  </si>
  <si>
    <t>IRORPEA31340P.K.Price</t>
  </si>
  <si>
    <t>23274 @ 03:46:43 PM</t>
  </si>
  <si>
    <t>IRORPEA31340P.K.PRICE</t>
  </si>
  <si>
    <t>IRORPEA31340P.K.PRICE_IRORPEA31340P.PS.PAYMENTLOG.EX</t>
  </si>
  <si>
    <t>IRORPEA31466P</t>
  </si>
  <si>
    <t>31466-F-LEASING</t>
  </si>
  <si>
    <t>IRORPEA31532P</t>
  </si>
  <si>
    <t>31532-F-RLBKärnten</t>
  </si>
  <si>
    <t>IRORPEA31611P</t>
  </si>
  <si>
    <t>31611-F-LEASING</t>
  </si>
  <si>
    <t>IRORPEA31614P</t>
  </si>
  <si>
    <t>31614-F-LEASING</t>
  </si>
  <si>
    <t>IRORPEA31615P</t>
  </si>
  <si>
    <t>31615-F-LEASING</t>
  </si>
  <si>
    <t>IRORPEA31616P</t>
  </si>
  <si>
    <t>31616-F-LEASING</t>
  </si>
  <si>
    <t>IRORPEA31617P</t>
  </si>
  <si>
    <t>31617-F-LEASING</t>
  </si>
  <si>
    <t>IRORPEA31618P</t>
  </si>
  <si>
    <t>31618-F-LEASING</t>
  </si>
  <si>
    <t>IRORPEA31627P</t>
  </si>
  <si>
    <t>31627-F-LEASING</t>
  </si>
  <si>
    <t>IRORPEA31634P</t>
  </si>
  <si>
    <t>31634-F-LEASING</t>
  </si>
  <si>
    <t>IRORPEA31638P</t>
  </si>
  <si>
    <t>31638-F-LEASING</t>
  </si>
  <si>
    <t>IRORPEA31639P</t>
  </si>
  <si>
    <t>31639-F-LEASING</t>
  </si>
  <si>
    <t>IRORPEA31641P</t>
  </si>
  <si>
    <t>31641-F-LEASING</t>
  </si>
  <si>
    <t>IRORPEA31642P</t>
  </si>
  <si>
    <t>31642-F-LEASING</t>
  </si>
  <si>
    <t>IRORPEA31644P</t>
  </si>
  <si>
    <t>31644-F-LEASING</t>
  </si>
  <si>
    <t>IRORPEA31648P</t>
  </si>
  <si>
    <t>31648-F-LEASING</t>
  </si>
  <si>
    <t>IRORPEA31649P</t>
  </si>
  <si>
    <t>31649-F-LEASING</t>
  </si>
  <si>
    <t>IRORPEA31653P</t>
  </si>
  <si>
    <t>31653-F-LEASING</t>
  </si>
  <si>
    <t>IRORPEA31654P</t>
  </si>
  <si>
    <t>31654-F-LEASING</t>
  </si>
  <si>
    <t>IRORPEA31655P</t>
  </si>
  <si>
    <t>31655-F-LEASING</t>
  </si>
  <si>
    <t>IRORPEA31656P</t>
  </si>
  <si>
    <t>31656-F-LEASING</t>
  </si>
  <si>
    <t>IRORPEA31657P</t>
  </si>
  <si>
    <t>31657-F-LEASING</t>
  </si>
  <si>
    <t>IRORPEA31663P</t>
  </si>
  <si>
    <t>31663-F-LEASING</t>
  </si>
  <si>
    <t>IRORPEA31667P</t>
  </si>
  <si>
    <t>31667-F-LEASING</t>
  </si>
  <si>
    <t>Finamur</t>
  </si>
  <si>
    <t>IRORPEA31688P</t>
  </si>
  <si>
    <t>IRORPEA31700P</t>
  </si>
  <si>
    <t>IRORPEA31707P</t>
  </si>
  <si>
    <t>IRORPEA31708P</t>
  </si>
  <si>
    <t>IRORPEA31711P</t>
  </si>
  <si>
    <t>IRORPEA31712P</t>
  </si>
  <si>
    <t>IRORPEA31715P</t>
  </si>
  <si>
    <t>IRORPEA31726P</t>
  </si>
  <si>
    <t>IRORPEA31748P</t>
  </si>
  <si>
    <t>IRORPEA31751P</t>
  </si>
  <si>
    <t>IRORPEA31752P</t>
  </si>
  <si>
    <t>IRORPEA31753P</t>
  </si>
  <si>
    <t>IRORPEA31756P</t>
  </si>
  <si>
    <t>IRORPEA31775P</t>
  </si>
  <si>
    <t>I53782:P53782</t>
  </si>
  <si>
    <t>31775-F-Facilité -</t>
  </si>
  <si>
    <t>IRORPEA31775P.PS</t>
  </si>
  <si>
    <t>IRORPEA31775P.PAYMENTTABLE.DATA</t>
  </si>
  <si>
    <t>16438 @ 03:47:19 PM</t>
  </si>
  <si>
    <t>IRORPEA31775P.K.Price</t>
  </si>
  <si>
    <t>23466 @ 03:47:19 PM</t>
  </si>
  <si>
    <t>IRORPEA31775P.K.PRICE</t>
  </si>
  <si>
    <t>IRORPEA31775P.K.PRICE_IRORPEA31775P.PS.PAYMENTLOG.EX</t>
  </si>
  <si>
    <t>IRORPEA31777P</t>
  </si>
  <si>
    <t>I53783:P53783</t>
  </si>
  <si>
    <t>31777-F-Facilité -</t>
  </si>
  <si>
    <t>IRORPEA31777P.PS</t>
  </si>
  <si>
    <t>IRORPEA31777P.PAYMENTTABLE.DATA</t>
  </si>
  <si>
    <t>16443 @ 03:47:20 PM</t>
  </si>
  <si>
    <t>IRORPEA31777P.K.Price</t>
  </si>
  <si>
    <t>23467 @ 03:47:20 PM</t>
  </si>
  <si>
    <t>IRORPEA31777P.K.PRICE</t>
  </si>
  <si>
    <t>IRORPEA31777P.K.PRICE_IRORPEA31777P.PS.PAYMENTLOG.EX</t>
  </si>
  <si>
    <t>IRORPEA31778P</t>
  </si>
  <si>
    <t>IRORPEA31779P</t>
  </si>
  <si>
    <t>IRORPEA31780P</t>
  </si>
  <si>
    <t>IRORPEA31784P</t>
  </si>
  <si>
    <t>IRORPEA31785P</t>
  </si>
  <si>
    <t>IRORPEA31787P</t>
  </si>
  <si>
    <t>IRORPEA31788P</t>
  </si>
  <si>
    <t>IRORPEA31790P</t>
  </si>
  <si>
    <t>IRORPEA31792P</t>
  </si>
  <si>
    <t>IRORPEA31794P</t>
  </si>
  <si>
    <t>IRORPEA31804P</t>
  </si>
  <si>
    <t>IRORPEA31821P</t>
  </si>
  <si>
    <t>IRORPEA31822P</t>
  </si>
  <si>
    <t>IRORPEA31823P</t>
  </si>
  <si>
    <t>IRORPEA31824P</t>
  </si>
  <si>
    <t>IRORPEA31839P</t>
  </si>
  <si>
    <t>I53897:P53903</t>
  </si>
  <si>
    <t>31839-F-Facilité -</t>
  </si>
  <si>
    <t>IRORPEA31839P.PS</t>
  </si>
  <si>
    <t>IRORPEA31839P.PAYMENTTABLE.DATA</t>
  </si>
  <si>
    <t>16683 @ 03:47:31 PM</t>
  </si>
  <si>
    <t>IRORPEA31839P.K.Price</t>
  </si>
  <si>
    <t>23515 @ 03:47:31 PM</t>
  </si>
  <si>
    <t>IRORPEA31839P.K.PRICE</t>
  </si>
  <si>
    <t>IRORPEA31839P.K.PRICE_IRORPEA31839P.PS.PAYMENTLOG.EX</t>
  </si>
  <si>
    <t>IRORPEA31841P</t>
  </si>
  <si>
    <t>I53904:P53904</t>
  </si>
  <si>
    <t>31841-F-LEASING</t>
  </si>
  <si>
    <t>IRORPEA31841P.PS</t>
  </si>
  <si>
    <t>IRORPEA31841P.PAYMENTTABLE.DATA</t>
  </si>
  <si>
    <t>16688 @ 03:47:32 PM</t>
  </si>
  <si>
    <t>IRORPEA31841P.K.Price</t>
  </si>
  <si>
    <t>23516 @ 03:47:32 PM</t>
  </si>
  <si>
    <t>IRORPEA31841P.K.PRICE</t>
  </si>
  <si>
    <t>IRORPEA31841P.K.PRICE_IRORPEA31841P.PS.PAYMENTLOG.EX</t>
  </si>
  <si>
    <t>CM Centre</t>
  </si>
  <si>
    <t>IRORPEA31843P</t>
  </si>
  <si>
    <t>IRORPEA31851P</t>
  </si>
  <si>
    <t>IRORPEA31854P</t>
  </si>
  <si>
    <t>IRORPEA31893P</t>
  </si>
  <si>
    <t>31893-F-LEASING</t>
  </si>
  <si>
    <t>IRORPEA50008P</t>
  </si>
  <si>
    <t>I54635:P54635</t>
  </si>
  <si>
    <t>50008-F-BBVA</t>
  </si>
  <si>
    <t>IRORPEA50008P.PS</t>
  </si>
  <si>
    <t>IRORPEA50008P.PAYMENTTABLE.DATA</t>
  </si>
  <si>
    <t>16982 @ 03:47:46 PM</t>
  </si>
  <si>
    <t>IRORPEA50008P.K.Price</t>
  </si>
  <si>
    <t>23590 @ 03:47:46 PM</t>
  </si>
  <si>
    <t>IRORPEA50008P.K.PRICE</t>
  </si>
  <si>
    <t>IRORPEA50008P.K.PRICE_IRORPEA50008P.PS.PAYMENTLOG.EX</t>
  </si>
  <si>
    <t>IRORPEA50009P</t>
  </si>
  <si>
    <t>I54636:P54636</t>
  </si>
  <si>
    <t>50009-F-BBVA</t>
  </si>
  <si>
    <t>IRORPEA50009P.PS</t>
  </si>
  <si>
    <t>IRORPEA50009P.PAYMENTTABLE.DATA</t>
  </si>
  <si>
    <t>16987 @ 03:47:46 PM</t>
  </si>
  <si>
    <t>IRORPEA50009P.K.Price</t>
  </si>
  <si>
    <t>23591 @ 03:47:46 PM</t>
  </si>
  <si>
    <t>IRORPEA50009P.K.PRICE</t>
  </si>
  <si>
    <t>IRORPEA50009P.K.PRICE_IRORPEA50009P.PS.PAYMENTLOG.EX</t>
  </si>
  <si>
    <t>IRORPEA50010P</t>
  </si>
  <si>
    <t>50010-F-RLBVorarlberg</t>
  </si>
  <si>
    <t>IRORPEA50015P</t>
  </si>
  <si>
    <t>50015-F-SYNDICATED</t>
  </si>
  <si>
    <t>IRORPEA50016P</t>
  </si>
  <si>
    <t>50016-F-RLBVorarlberg</t>
  </si>
  <si>
    <t>IRORPEA50018P</t>
  </si>
  <si>
    <t>50018-F-BBVA</t>
  </si>
  <si>
    <t>IRORPEA50019P</t>
  </si>
  <si>
    <t>50019-F-BBVA</t>
  </si>
  <si>
    <t>IRORPEA50020P</t>
  </si>
  <si>
    <t>50020-F-BBVA</t>
  </si>
  <si>
    <t>IRORPEA50021P</t>
  </si>
  <si>
    <t>50021-F-RLBVorarlberg</t>
  </si>
  <si>
    <t>IRORPEA50023P</t>
  </si>
  <si>
    <t>50023-F-BNPParibasForti</t>
  </si>
  <si>
    <t>IRORPEA50025P</t>
  </si>
  <si>
    <t>50025-F-RLBVorarlberg</t>
  </si>
  <si>
    <t>CIC Lyonnaise de banque</t>
  </si>
  <si>
    <t>Bpifrance Financement</t>
  </si>
  <si>
    <t>CE IDF</t>
  </si>
  <si>
    <t>BNP PARIBAS</t>
  </si>
  <si>
    <t>Credit Foncier de France</t>
  </si>
  <si>
    <t>MARKET</t>
  </si>
  <si>
    <t>ACT/365</t>
  </si>
  <si>
    <t>BRED</t>
  </si>
  <si>
    <t>Banque Palatine</t>
  </si>
  <si>
    <t>CA IDF</t>
  </si>
  <si>
    <t>CM-CIC Bail</t>
  </si>
  <si>
    <t>CM-CIC lease</t>
  </si>
  <si>
    <t>HSBC</t>
  </si>
  <si>
    <t>Societe Generale</t>
  </si>
  <si>
    <t>Natiocredibail</t>
  </si>
  <si>
    <t>Arkea</t>
  </si>
  <si>
    <t>Banco do Brasil</t>
  </si>
  <si>
    <t>Max(EURIBOR6M, 0)</t>
  </si>
  <si>
    <t>Bank of China</t>
  </si>
  <si>
    <t>CE Languedoc Roussillon</t>
  </si>
  <si>
    <t>Banque Tarneaud</t>
  </si>
  <si>
    <t>Bremer Landesbank</t>
  </si>
  <si>
    <t>Banco sabadell</t>
  </si>
  <si>
    <t>Bank Millenium SA</t>
  </si>
  <si>
    <t>CE Cote Azur</t>
  </si>
  <si>
    <t>HSH Nordbank</t>
  </si>
  <si>
    <t>BBVA</t>
  </si>
  <si>
    <t>BPCE lease</t>
  </si>
  <si>
    <t>KredietBank France</t>
  </si>
  <si>
    <t>Belfius</t>
  </si>
  <si>
    <t>RLB OOE</t>
  </si>
  <si>
    <t>CE Grand Est Europe</t>
  </si>
  <si>
    <t>UNICREDIT BANK  AG</t>
  </si>
  <si>
    <t>CE Nord de France Europe</t>
  </si>
  <si>
    <t>Norbail Immobilier</t>
  </si>
  <si>
    <t>Triodos Bank</t>
  </si>
  <si>
    <t>HW Leasing</t>
  </si>
  <si>
    <t>Bawag P.S.K.</t>
  </si>
  <si>
    <t>Sogelease</t>
  </si>
  <si>
    <t>IMPULS LEASING</t>
  </si>
  <si>
    <t>Banco santander</t>
  </si>
  <si>
    <t>BP Rives de Paris</t>
  </si>
  <si>
    <t>Hypo Landesbank Vorarlberg</t>
  </si>
  <si>
    <t>CIC Nord Ouest</t>
  </si>
  <si>
    <t>Bundesumweltstiftung</t>
  </si>
  <si>
    <t>Bank für Sozialwirtschaft</t>
  </si>
  <si>
    <t>Banque Internationale a Luxembourg</t>
  </si>
  <si>
    <t>RLB Vorarlberg</t>
  </si>
  <si>
    <t>RLB Kärnten</t>
  </si>
  <si>
    <t>BPI</t>
  </si>
  <si>
    <t>China Constructions Bank</t>
  </si>
  <si>
    <t>Agricultural Bank of China- London Branch</t>
  </si>
  <si>
    <t>Volksbank Wien</t>
  </si>
  <si>
    <t>BECM</t>
  </si>
  <si>
    <t>Bank of communications</t>
  </si>
  <si>
    <t>AUTRE</t>
  </si>
  <si>
    <t>Liberbank</t>
  </si>
  <si>
    <t>BKS Bank AG</t>
  </si>
  <si>
    <t>Oldenburgische Landesbank</t>
  </si>
  <si>
    <t>Posojilnica Bank</t>
  </si>
  <si>
    <t>Sparkasse Bludenz Bank AG</t>
  </si>
  <si>
    <t>Natixis Lease</t>
  </si>
  <si>
    <t>Bankinter</t>
  </si>
  <si>
    <t>RB Hohenems</t>
  </si>
  <si>
    <t>Raiffeisen Impuls Leasing</t>
  </si>
  <si>
    <t>Evernex</t>
  </si>
  <si>
    <t>Lease expansion</t>
  </si>
  <si>
    <t>Immorent-Anubis</t>
  </si>
  <si>
    <t>ISIS Raiffeisen- Immobilien - Leasing  Gesellschaft m.b.H</t>
  </si>
  <si>
    <t>Raiffeisen</t>
  </si>
  <si>
    <t>Alba leasing</t>
  </si>
  <si>
    <t>UBI Leasing</t>
  </si>
  <si>
    <t>RLB Steiermark</t>
  </si>
  <si>
    <t>Banque Postale</t>
  </si>
  <si>
    <t>Oberbank AG</t>
  </si>
  <si>
    <t>Leasecom</t>
  </si>
  <si>
    <t>Natiocredimurs</t>
  </si>
  <si>
    <t>CE Bourgogne Franche-Comté</t>
  </si>
  <si>
    <t>RLB NOE</t>
  </si>
  <si>
    <t>CE Rhône Alpes</t>
  </si>
  <si>
    <t>CA Toulouse 31</t>
  </si>
  <si>
    <t>Banca Monte Paschi Belgio</t>
  </si>
  <si>
    <t>Bankia SA</t>
  </si>
  <si>
    <t>Erste Bank</t>
  </si>
  <si>
    <t>UniCredit BA</t>
  </si>
  <si>
    <t>Banco BPM (Ex Banco Popolare)</t>
  </si>
  <si>
    <t>Morabanc grup SA</t>
  </si>
  <si>
    <t>Kaerntner Sparkasse</t>
  </si>
  <si>
    <t>Agricultural Bank of China- Frankfurt Branch</t>
  </si>
  <si>
    <t>RB Bad Radkersburg</t>
  </si>
  <si>
    <t>Oberbank</t>
  </si>
  <si>
    <t>RB Strass</t>
  </si>
  <si>
    <t>Hypo Salzburg</t>
  </si>
  <si>
    <t>OHT Kredit</t>
  </si>
  <si>
    <t>Bank für sozialwirtschaft</t>
  </si>
  <si>
    <t>Taunus Sparkasse</t>
  </si>
  <si>
    <t>Sparkasse</t>
  </si>
  <si>
    <t>RBI</t>
  </si>
  <si>
    <t>The Export-Import bank of China</t>
  </si>
  <si>
    <t>Addiko Bank</t>
  </si>
  <si>
    <t>BNP Paribas S.A Niederlassung Deutschland</t>
  </si>
  <si>
    <t>Intesa Sanpaolo s.p.a</t>
  </si>
  <si>
    <t>Ulster Bank</t>
  </si>
  <si>
    <t>Starlease</t>
  </si>
  <si>
    <t>Biver Banca</t>
  </si>
  <si>
    <t>Banco di Sardegna S.p.A.</t>
  </si>
  <si>
    <t>Deutsche Apotheker &amp; Ärztebank</t>
  </si>
  <si>
    <t>CA Nord Est</t>
  </si>
  <si>
    <t>FCT Aviva Euro Corporate Senior Debts</t>
  </si>
  <si>
    <t>Max(EURIBOR12M, 0)</t>
  </si>
  <si>
    <t>Unicredit Bank Austria AG</t>
  </si>
  <si>
    <t>EIFFEL</t>
  </si>
  <si>
    <t>CIC Real Estate Lease</t>
  </si>
  <si>
    <t>Agricultural Bank of China- Luxembourg Branch</t>
  </si>
  <si>
    <t>BPACA</t>
  </si>
  <si>
    <t>OLB Bank</t>
  </si>
  <si>
    <t>Sparkasse NOE</t>
  </si>
  <si>
    <t>Franfinance Location</t>
  </si>
  <si>
    <t>MKB Mittelrheinische Bank GmbH</t>
  </si>
  <si>
    <t>Caixa geral de depositos</t>
  </si>
  <si>
    <t>IFB Hamburg</t>
  </si>
  <si>
    <t>KFW</t>
  </si>
  <si>
    <t>CA Pyrennees Gascogne</t>
  </si>
  <si>
    <t>Sozialverband VdK NRW e.V.</t>
  </si>
  <si>
    <t>CE Hauts de France</t>
  </si>
  <si>
    <t>CA Nord de France</t>
  </si>
  <si>
    <t>30906-F-</t>
  </si>
  <si>
    <t>Lixxbail</t>
  </si>
  <si>
    <t>CCLS</t>
  </si>
  <si>
    <t>Caisse d'épargne Lease</t>
  </si>
  <si>
    <t>CIC Leasing</t>
  </si>
  <si>
    <t>Banque Courtois</t>
  </si>
  <si>
    <t>Sparkasse Ingolstadt Eichtätt</t>
  </si>
  <si>
    <t>Unicrédit S.P.A</t>
  </si>
  <si>
    <t>InvestKredit Bank AG</t>
  </si>
  <si>
    <t>CARDIF FRANCE</t>
  </si>
  <si>
    <t>CIC</t>
  </si>
  <si>
    <t>Goldman Sachs</t>
  </si>
  <si>
    <t>LBBW</t>
  </si>
  <si>
    <t>Mediocredito Italiano S.p .A.</t>
  </si>
  <si>
    <t>Hypo Vorarlberg Bank AG</t>
  </si>
  <si>
    <t>GLAS SAS</t>
  </si>
  <si>
    <t>La Banque Postale Leasing &amp; Factoring</t>
  </si>
  <si>
    <t>Merca leasing</t>
  </si>
  <si>
    <t>ABC Finance leasing</t>
  </si>
  <si>
    <t>Grenke Europa Leasing</t>
  </si>
  <si>
    <t>IBERCAJA LEASING</t>
  </si>
  <si>
    <t>31688-F-</t>
  </si>
  <si>
    <t>31700-F-</t>
  </si>
  <si>
    <t>31707-F-</t>
  </si>
  <si>
    <t>31708-F-</t>
  </si>
  <si>
    <t>31711-F-</t>
  </si>
  <si>
    <t>31712-F-</t>
  </si>
  <si>
    <t>31715-F-</t>
  </si>
  <si>
    <t>31726-F-</t>
  </si>
  <si>
    <t>31748-F-</t>
  </si>
  <si>
    <t>31751-F-</t>
  </si>
  <si>
    <t>31752-F-</t>
  </si>
  <si>
    <t>31753-F-</t>
  </si>
  <si>
    <t>31756-F-</t>
  </si>
  <si>
    <t>31778-F-</t>
  </si>
  <si>
    <t>31779-F-</t>
  </si>
  <si>
    <t>31780-F-</t>
  </si>
  <si>
    <t>31784-F-</t>
  </si>
  <si>
    <t>31785-F-</t>
  </si>
  <si>
    <t>31787-F-</t>
  </si>
  <si>
    <t>31788-F-</t>
  </si>
  <si>
    <t>31790-F-</t>
  </si>
  <si>
    <t>31792-F-</t>
  </si>
  <si>
    <t>31794-F-</t>
  </si>
  <si>
    <t>31804-F-</t>
  </si>
  <si>
    <t>31821-F-</t>
  </si>
  <si>
    <t>31822-F-</t>
  </si>
  <si>
    <t>31823-F-</t>
  </si>
  <si>
    <t>31824-F-</t>
  </si>
  <si>
    <t>31839-F-</t>
  </si>
  <si>
    <t>31843-F-</t>
  </si>
  <si>
    <t>31851-F-</t>
  </si>
  <si>
    <t>31854-F-</t>
  </si>
  <si>
    <t>Margin</t>
  </si>
  <si>
    <t>Ancien coupon</t>
  </si>
  <si>
    <t>New FV EUR 1%</t>
  </si>
  <si>
    <t>OLD FV 0%</t>
  </si>
  <si>
    <t>Nouveau coupon -10</t>
  </si>
  <si>
    <t>Nouveau coupon +100</t>
  </si>
  <si>
    <t>Ajusté du floor</t>
  </si>
  <si>
    <t>Charge financiére S2-2022</t>
  </si>
  <si>
    <t>Année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</si>
</sst>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.00_);_(* \(#,##0.00\);_(* &quot;-&quot;??_);_(@_)"/>
    <numFmt numFmtId="165" formatCode="[$-40C]d\-mmm\-yy;@"/>
    <numFmt numFmtId="166" formatCode="#,##0.00_ ;[Red]\-#,##0.00\ "/>
    <numFmt numFmtId="167" formatCode="0.000"/>
    <numFmt numFmtId="168" formatCode="0.000%"/>
    <numFmt numFmtId="169" formatCode="_-* #,##0_-;\-* #,##0_-;_-* &quot;-&quot;??_-;_-@_-"/>
    <numFmt numFmtId="170" formatCode="0.0000%"/>
    <numFmt numFmtId="171" formatCode="_(* #,##0_);_(* \(#,##0\);_(* &quot;-&quot;??_);_(@_)"/>
    <numFmt numFmtId="172" formatCode="_-* #,##0.00000_-;\-* #,##0.00000_-;_-* &quot;-&quot;??_-;_-@_-"/>
    <numFmt numFmtId="173" formatCode="_-* #,##0.000\ _C_H_F_-;\-* #,##0.000\ _C_H_F_-;_-* &quot;-&quot;???\ _C_H_F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165" fontId="0" fillId="2" borderId="0" xfId="0" applyNumberFormat="1" applyFill="1"/>
    <xf numFmtId="164" fontId="0" fillId="2" borderId="0" xfId="1" applyFont="1" applyFill="1"/>
    <xf numFmtId="10" fontId="0" fillId="0" borderId="0" xfId="0" applyNumberFormat="1"/>
    <xf numFmtId="165" fontId="0" fillId="3" borderId="0" xfId="0" applyNumberFormat="1" applyFill="1"/>
    <xf numFmtId="167" fontId="0" fillId="3" borderId="0" xfId="0" applyNumberFormat="1" applyFill="1"/>
    <xf numFmtId="0" fontId="0" fillId="3" borderId="0" xfId="0" applyFill="1"/>
    <xf numFmtId="166" fontId="0" fillId="3" borderId="0" xfId="1" applyNumberFormat="1" applyFont="1" applyFill="1"/>
    <xf numFmtId="164" fontId="0" fillId="3" borderId="0" xfId="1" applyFont="1" applyFill="1"/>
    <xf numFmtId="168" fontId="0" fillId="3" borderId="0" xfId="2" applyNumberFormat="1" applyFont="1" applyFill="1"/>
    <xf numFmtId="4" fontId="0" fillId="3" borderId="0" xfId="0" applyNumberFormat="1" applyFill="1"/>
    <xf numFmtId="166" fontId="0" fillId="3" borderId="0" xfId="0" applyNumberFormat="1" applyFill="1"/>
    <xf numFmtId="0" fontId="5" fillId="0" borderId="0" xfId="0" applyFont="1"/>
    <xf numFmtId="0" fontId="0" fillId="4" borderId="0" xfId="0" applyFill="1"/>
    <xf numFmtId="0" fontId="6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165" fontId="6" fillId="2" borderId="0" xfId="0" applyNumberFormat="1" applyFont="1" applyFill="1" applyAlignment="1">
      <alignment horizontal="center"/>
    </xf>
    <xf numFmtId="166" fontId="7" fillId="3" borderId="0" xfId="1" applyNumberFormat="1" applyFont="1" applyFill="1" applyAlignment="1">
      <alignment horizontal="center"/>
    </xf>
    <xf numFmtId="165" fontId="0" fillId="0" borderId="0" xfId="0" applyNumberFormat="1"/>
    <xf numFmtId="164" fontId="0" fillId="0" borderId="0" xfId="1" applyFont="1"/>
    <xf numFmtId="167" fontId="0" fillId="0" borderId="0" xfId="0" applyNumberFormat="1"/>
    <xf numFmtId="166" fontId="0" fillId="0" borderId="0" xfId="1" applyNumberFormat="1" applyFont="1"/>
    <xf numFmtId="168" fontId="0" fillId="0" borderId="0" xfId="2" applyNumberFormat="1" applyFont="1"/>
    <xf numFmtId="4" fontId="0" fillId="0" borderId="0" xfId="0" applyNumberFormat="1"/>
    <xf numFmtId="166" fontId="0" fillId="0" borderId="0" xfId="0" applyNumberFormat="1"/>
    <xf numFmtId="0" fontId="4" fillId="0" borderId="0" xfId="0" applyFont="1"/>
    <xf numFmtId="14" fontId="0" fillId="0" borderId="0" xfId="0" applyNumberFormat="1"/>
    <xf numFmtId="166" fontId="4" fillId="0" borderId="0" xfId="1" applyNumberFormat="1" applyFont="1"/>
    <xf numFmtId="169" fontId="0" fillId="0" borderId="0" xfId="1" applyNumberFormat="1" applyFont="1"/>
    <xf numFmtId="9" fontId="0" fillId="0" borderId="0" xfId="0" applyNumberFormat="1"/>
    <xf numFmtId="10" fontId="0" fillId="2" borderId="0" xfId="2" applyNumberFormat="1" applyFont="1" applyFill="1"/>
    <xf numFmtId="4" fontId="0" fillId="3" borderId="0" xfId="1" applyNumberFormat="1" applyFont="1" applyFill="1"/>
    <xf numFmtId="170" fontId="4" fillId="3" borderId="0" xfId="2" applyNumberFormat="1" applyFont="1" applyFill="1"/>
    <xf numFmtId="10" fontId="0" fillId="3" borderId="0" xfId="0" applyNumberFormat="1" applyFill="1"/>
    <xf numFmtId="10" fontId="0" fillId="0" borderId="0" xfId="2" applyNumberFormat="1" applyFont="1"/>
    <xf numFmtId="4" fontId="0" fillId="0" borderId="0" xfId="1" applyNumberFormat="1" applyFont="1"/>
    <xf numFmtId="165" fontId="0" fillId="5" borderId="0" xfId="0" applyNumberFormat="1" applyFill="1"/>
    <xf numFmtId="164" fontId="0" fillId="5" borderId="0" xfId="1" applyFont="1" applyFill="1"/>
    <xf numFmtId="0" fontId="0" fillId="5" borderId="0" xfId="0" applyFill="1"/>
    <xf numFmtId="10" fontId="0" fillId="5" borderId="0" xfId="2" applyNumberFormat="1" applyFont="1" applyFill="1"/>
    <xf numFmtId="167" fontId="0" fillId="5" borderId="0" xfId="0" applyNumberFormat="1" applyFill="1"/>
    <xf numFmtId="166" fontId="0" fillId="5" borderId="0" xfId="1" applyNumberFormat="1" applyFont="1" applyFill="1"/>
    <xf numFmtId="4" fontId="0" fillId="5" borderId="0" xfId="1" applyNumberFormat="1" applyFont="1" applyFill="1"/>
    <xf numFmtId="10" fontId="0" fillId="5" borderId="0" xfId="0" applyNumberFormat="1" applyFill="1"/>
    <xf numFmtId="166" fontId="0" fillId="5" borderId="0" xfId="0" applyNumberFormat="1" applyFill="1"/>
    <xf numFmtId="0" fontId="5" fillId="5" borderId="0" xfId="0" applyFont="1" applyFill="1"/>
    <xf numFmtId="166" fontId="4" fillId="5" borderId="0" xfId="1" applyNumberFormat="1" applyFont="1" applyFill="1"/>
    <xf numFmtId="11" fontId="0" fillId="0" borderId="0" xfId="0" applyNumberFormat="1"/>
    <xf numFmtId="170" fontId="4" fillId="5" borderId="0" xfId="2" applyNumberFormat="1" applyFont="1" applyFill="1"/>
    <xf numFmtId="170" fontId="4" fillId="0" borderId="0" xfId="2" applyNumberFormat="1" applyFont="1"/>
    <xf numFmtId="0" fontId="3" fillId="4" borderId="0" xfId="0" applyFont="1" applyFill="1"/>
    <xf numFmtId="0" fontId="2" fillId="6" borderId="0" xfId="0" applyFont="1" applyFill="1"/>
    <xf numFmtId="0" fontId="6" fillId="3" borderId="0" xfId="0" applyFont="1" applyFill="1" applyAlignment="1">
      <alignment horizontal="left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left"/>
    </xf>
    <xf numFmtId="0" fontId="6" fillId="3" borderId="0" xfId="0" applyFont="1" applyFill="1" applyAlignment="1">
      <alignment horizontal="right"/>
    </xf>
    <xf numFmtId="0" fontId="2" fillId="6" borderId="0" xfId="0" applyFont="1" applyFill="1" applyAlignment="1">
      <alignment horizontal="left"/>
    </xf>
    <xf numFmtId="0" fontId="2" fillId="6" borderId="0" xfId="0" applyFont="1" applyFill="1" applyAlignment="1">
      <alignment horizontal="center"/>
    </xf>
    <xf numFmtId="2" fontId="2" fillId="6" borderId="0" xfId="1" applyNumberFormat="1" applyFont="1" applyFill="1" applyAlignment="1">
      <alignment horizontal="center"/>
    </xf>
    <xf numFmtId="164" fontId="7" fillId="3" borderId="0" xfId="1" applyFont="1" applyFill="1" applyAlignment="1">
      <alignment horizontal="center"/>
    </xf>
    <xf numFmtId="164" fontId="7" fillId="0" borderId="0" xfId="1" applyFont="1" applyAlignment="1">
      <alignment horizontal="center"/>
    </xf>
    <xf numFmtId="14" fontId="2" fillId="6" borderId="0" xfId="0" applyNumberFormat="1" applyFont="1" applyFill="1"/>
    <xf numFmtId="0" fontId="6" fillId="3" borderId="0" xfId="0" applyFont="1" applyFill="1"/>
    <xf numFmtId="14" fontId="0" fillId="0" borderId="0" xfId="0" applyNumberFormat="1" applyAlignment="1">
      <alignment horizontal="center"/>
    </xf>
    <xf numFmtId="164" fontId="0" fillId="5" borderId="0" xfId="0" applyNumberFormat="1" applyFill="1" applyAlignment="1">
      <alignment horizontal="center"/>
    </xf>
    <xf numFmtId="14" fontId="0" fillId="5" borderId="0" xfId="0" applyNumberFormat="1" applyFill="1" applyAlignment="1">
      <alignment horizontal="center"/>
    </xf>
    <xf numFmtId="10" fontId="0" fillId="0" borderId="0" xfId="2" applyNumberFormat="1" applyFont="1" applyAlignment="1">
      <alignment horizontal="center"/>
    </xf>
    <xf numFmtId="0" fontId="0" fillId="0" borderId="0" xfId="0" applyAlignment="1">
      <alignment horizontal="left"/>
    </xf>
    <xf numFmtId="164" fontId="0" fillId="0" borderId="0" xfId="1" applyFont="1" applyAlignment="1">
      <alignment horizontal="center"/>
    </xf>
    <xf numFmtId="0" fontId="0" fillId="0" borderId="0" xfId="0" applyAlignment="1">
      <alignment horizontal="right"/>
    </xf>
    <xf numFmtId="2" fontId="0" fillId="0" borderId="0" xfId="1" applyNumberFormat="1" applyFont="1" applyAlignment="1">
      <alignment horizontal="center"/>
    </xf>
    <xf numFmtId="166" fontId="0" fillId="0" borderId="0" xfId="0" applyNumberFormat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3" fontId="3" fillId="0" borderId="3" xfId="1" applyNumberFormat="1" applyFont="1" applyBorder="1"/>
    <xf numFmtId="3" fontId="1" fillId="0" borderId="3" xfId="1" applyNumberFormat="1" applyFont="1" applyBorder="1"/>
    <xf numFmtId="3" fontId="3" fillId="0" borderId="3" xfId="0" applyNumberFormat="1" applyFont="1" applyBorder="1"/>
    <xf numFmtId="0" fontId="0" fillId="8" borderId="0" xfId="0" applyFill="1"/>
    <xf numFmtId="166" fontId="0" fillId="8" borderId="0" xfId="1" applyNumberFormat="1" applyFont="1" applyFill="1"/>
    <xf numFmtId="166" fontId="0" fillId="7" borderId="0" xfId="1" applyNumberFormat="1" applyFont="1" applyFill="1"/>
    <xf numFmtId="9" fontId="5" fillId="0" borderId="0" xfId="0" applyNumberFormat="1" applyFont="1"/>
    <xf numFmtId="170" fontId="0" fillId="0" borderId="0" xfId="2" applyNumberFormat="1" applyFont="1"/>
    <xf numFmtId="171" fontId="0" fillId="8" borderId="0" xfId="1" applyNumberFormat="1" applyFont="1" applyFill="1"/>
    <xf numFmtId="171" fontId="0" fillId="0" borderId="0" xfId="0" applyNumberFormat="1"/>
    <xf numFmtId="9" fontId="8" fillId="0" borderId="0" xfId="0" applyNumberFormat="1" applyFont="1"/>
    <xf numFmtId="165" fontId="0" fillId="9" borderId="0" xfId="0" applyNumberFormat="1" applyFill="1"/>
    <xf numFmtId="172" fontId="0" fillId="9" borderId="0" xfId="0" applyNumberFormat="1" applyFill="1"/>
    <xf numFmtId="172" fontId="0" fillId="0" borderId="0" xfId="0" applyNumberFormat="1"/>
    <xf numFmtId="168" fontId="0" fillId="0" borderId="0" xfId="0" applyNumberFormat="1"/>
    <xf numFmtId="4" fontId="9" fillId="8" borderId="0" xfId="1" applyNumberFormat="1" applyFont="1" applyFill="1"/>
    <xf numFmtId="173" fontId="0" fillId="0" borderId="0" xfId="0" applyNumberFormat="1"/>
    <xf numFmtId="3" fontId="4" fillId="0" borderId="3" xfId="0" applyNumberFormat="1" applyFont="1" applyBorder="1"/>
    <xf numFmtId="0" fontId="4" fillId="8" borderId="3" xfId="0" applyFont="1" applyFill="1" applyBorder="1"/>
    <xf numFmtId="0" fontId="0" fillId="8" borderId="3" xfId="0" applyFill="1" applyBorder="1"/>
    <xf numFmtId="0" fontId="0" fillId="0" borderId="2" xfId="0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rius-Interne/Clients/Orpea/2022-06-30%20-%20ORPEA%20Rapport%20de%20Cashflows%20IR%20sensi%20-10%20+%20100%20b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ESE GLOBAL"/>
      <sheetName val="Swap"/>
      <sheetName val="FIN FLOOR"/>
      <sheetName val="Synthesis FIN TVSF et TF"/>
      <sheetName val="Option"/>
    </sheetNames>
    <sheetDataSet>
      <sheetData sheetId="0"/>
      <sheetData sheetId="1">
        <row r="170">
          <cell r="AG170">
            <v>-5633531.9340804433</v>
          </cell>
        </row>
      </sheetData>
      <sheetData sheetId="2">
        <row r="598">
          <cell r="AB598">
            <v>-49479380.267673902</v>
          </cell>
        </row>
      </sheetData>
      <sheetData sheetId="3">
        <row r="1611">
          <cell r="AB1611">
            <v>-43536114.359625019</v>
          </cell>
        </row>
      </sheetData>
      <sheetData sheetId="4">
        <row r="26">
          <cell r="AK26">
            <v>23047.222222222241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DCE79-1EF2-4985-95D0-26BFA272A6D5}">
  <sheetPr>
    <tabColor theme="9" tint="-0.249977111117893"/>
  </sheetPr>
  <dimension ref="C4:F30"/>
  <sheetViews>
    <sheetView workbookViewId="0">
      <selection activeCell="I19" sqref="I19"/>
    </sheetView>
  </sheetViews>
  <sheetFormatPr baseColWidth="10" defaultRowHeight="15" x14ac:dyDescent="0.25"/>
  <cols>
    <col min="4" max="4" width="13.7109375" bestFit="1" customWidth="1"/>
    <col min="5" max="5" width="14.140625" customWidth="1"/>
    <col min="6" max="6" width="14.5703125" customWidth="1"/>
  </cols>
  <sheetData>
    <row r="4" spans="3:6" x14ac:dyDescent="0.25">
      <c r="D4" s="97" t="s">
        <v>225</v>
      </c>
      <c r="E4" s="97"/>
      <c r="F4" s="97"/>
    </row>
    <row r="5" spans="3:6" x14ac:dyDescent="0.25">
      <c r="D5" s="75" t="s">
        <v>226</v>
      </c>
      <c r="E5" s="75" t="s">
        <v>227</v>
      </c>
      <c r="F5" s="75" t="s">
        <v>228</v>
      </c>
    </row>
    <row r="6" spans="3:6" x14ac:dyDescent="0.25">
      <c r="C6" s="76" t="s">
        <v>229</v>
      </c>
      <c r="D6" s="77">
        <v>-49479380.267673902</v>
      </c>
      <c r="E6" s="77">
        <v>-32920975.776675589</v>
      </c>
      <c r="F6" s="77">
        <v>-32920975.776675589</v>
      </c>
    </row>
    <row r="7" spans="3:6" x14ac:dyDescent="0.25">
      <c r="C7" s="76" t="s">
        <v>230</v>
      </c>
      <c r="D7" s="77">
        <v>-43536114.359625019</v>
      </c>
      <c r="E7" s="77">
        <v>-41642455.559237577</v>
      </c>
      <c r="F7" s="77">
        <v>-41805286.900600351</v>
      </c>
    </row>
    <row r="8" spans="3:6" x14ac:dyDescent="0.25">
      <c r="C8" s="76" t="s">
        <v>231</v>
      </c>
      <c r="D8" s="77">
        <v>-5633531.9340804433</v>
      </c>
      <c r="E8" s="77">
        <v>-14064077.752398778</v>
      </c>
      <c r="F8" s="77">
        <v>-15302025.667563943</v>
      </c>
    </row>
    <row r="9" spans="3:6" x14ac:dyDescent="0.25">
      <c r="C9" s="76" t="s">
        <v>232</v>
      </c>
      <c r="D9" s="78">
        <v>23047.222222222241</v>
      </c>
      <c r="E9" s="76">
        <v>0</v>
      </c>
      <c r="F9" s="76">
        <v>0</v>
      </c>
    </row>
    <row r="11" spans="3:6" x14ac:dyDescent="0.25">
      <c r="C11" s="76" t="s">
        <v>233</v>
      </c>
      <c r="D11" s="79">
        <v>-98625979.339157134</v>
      </c>
      <c r="E11" s="79">
        <v>-88627509.08831194</v>
      </c>
      <c r="F11" s="79">
        <v>-90028288.344839886</v>
      </c>
    </row>
    <row r="13" spans="3:6" x14ac:dyDescent="0.25">
      <c r="C13" s="76" t="s">
        <v>234</v>
      </c>
      <c r="D13" s="79">
        <v>-9998470.2508451939</v>
      </c>
    </row>
    <row r="17" spans="3:6" x14ac:dyDescent="0.25">
      <c r="D17" s="97" t="s">
        <v>2081</v>
      </c>
      <c r="E17" s="97"/>
      <c r="F17" s="97"/>
    </row>
    <row r="18" spans="3:6" x14ac:dyDescent="0.25">
      <c r="D18" s="75" t="s">
        <v>226</v>
      </c>
      <c r="E18" s="75" t="s">
        <v>227</v>
      </c>
      <c r="F18" s="75" t="s">
        <v>228</v>
      </c>
    </row>
    <row r="19" spans="3:6" x14ac:dyDescent="0.25">
      <c r="C19" s="76" t="s">
        <v>229</v>
      </c>
      <c r="D19" s="77">
        <f>'Fincmt Flooré'!AO603</f>
        <v>-71054623.865409493</v>
      </c>
      <c r="E19" s="77">
        <f>'Fincmt Flooré'!AP603</f>
        <v>-46063683.54187499</v>
      </c>
      <c r="F19" s="77">
        <f>'Fincmt Flooré'!AQ603</f>
        <v>-44668243.439882189</v>
      </c>
    </row>
    <row r="20" spans="3:6" x14ac:dyDescent="0.25">
      <c r="C20" s="76" t="s">
        <v>230</v>
      </c>
      <c r="D20" s="77">
        <f>'TVSF et TF'!AK1448</f>
        <v>-39057864.889597997</v>
      </c>
      <c r="E20" s="77">
        <f>'TVSF et TF'!AL1448</f>
        <v>-37423629.327112794</v>
      </c>
      <c r="F20" s="77">
        <f>'TVSF et TF'!AM1448</f>
        <v>-37260194.983965449</v>
      </c>
    </row>
    <row r="21" spans="3:6" x14ac:dyDescent="0.25">
      <c r="C21" s="76" t="s">
        <v>231</v>
      </c>
      <c r="D21" s="78">
        <f>Swap!AG123</f>
        <v>1975951.7594518426</v>
      </c>
      <c r="E21" s="77">
        <f>Swap!AH123</f>
        <v>-6601493.0164751038</v>
      </c>
      <c r="F21" s="77">
        <f>Swap!AI123</f>
        <v>-7454698.2170837969</v>
      </c>
    </row>
    <row r="22" spans="3:6" x14ac:dyDescent="0.25">
      <c r="C22" s="76" t="s">
        <v>232</v>
      </c>
      <c r="D22" s="78">
        <f>Option!AK14</f>
        <v>522157.36111111112</v>
      </c>
      <c r="E22" s="76">
        <f>+[1]Option!AL39</f>
        <v>0</v>
      </c>
      <c r="F22" s="76">
        <f>E22</f>
        <v>0</v>
      </c>
    </row>
    <row r="24" spans="3:6" x14ac:dyDescent="0.25">
      <c r="C24" s="76" t="s">
        <v>233</v>
      </c>
      <c r="D24" s="79">
        <f>SUM(D19:D22)</f>
        <v>-107614379.63444455</v>
      </c>
      <c r="E24" s="79">
        <f>SUM(E19:E22)</f>
        <v>-90088805.88546288</v>
      </c>
      <c r="F24" s="79">
        <f>SUM(F19:F22)</f>
        <v>-89383136.640931442</v>
      </c>
    </row>
    <row r="26" spans="3:6" x14ac:dyDescent="0.25">
      <c r="C26" s="76" t="s">
        <v>234</v>
      </c>
      <c r="D26" s="79">
        <f>D24-E24</f>
        <v>-17525573.74898167</v>
      </c>
    </row>
    <row r="28" spans="3:6" x14ac:dyDescent="0.25">
      <c r="C28" s="95" t="s">
        <v>2082</v>
      </c>
      <c r="D28" s="94">
        <f>D24+D11</f>
        <v>-206240358.9736017</v>
      </c>
      <c r="E28" s="94">
        <f>E24+E11</f>
        <v>-178716314.97377482</v>
      </c>
      <c r="F28" s="94">
        <f>F24+F11</f>
        <v>-179411424.98577133</v>
      </c>
    </row>
    <row r="30" spans="3:6" x14ac:dyDescent="0.25">
      <c r="C30" s="96" t="s">
        <v>234</v>
      </c>
      <c r="D30" s="79">
        <f>D28-E28</f>
        <v>-27524043.999826878</v>
      </c>
    </row>
  </sheetData>
  <mergeCells count="2">
    <mergeCell ref="D4:F4"/>
    <mergeCell ref="D17:F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55B7F-9CAC-4ACB-8BDD-ED8428759A0B}">
  <sheetPr codeName="SwapIR">
    <tabColor theme="9" tint="-0.249977111117893"/>
  </sheetPr>
  <dimension ref="A1:CM170"/>
  <sheetViews>
    <sheetView tabSelected="1" topLeftCell="P1" zoomScale="85" zoomScaleNormal="85" workbookViewId="0">
      <pane ySplit="1" topLeftCell="A62" activePane="bottomLeft" state="frozen"/>
      <selection activeCell="CR1" sqref="CR1:DL1048576"/>
      <selection pane="bottomLeft" activeCell="AG86" sqref="AG86"/>
    </sheetView>
  </sheetViews>
  <sheetFormatPr baseColWidth="10" defaultRowHeight="15" customHeight="1" x14ac:dyDescent="0.25"/>
  <cols>
    <col min="1" max="1" width="7.140625" bestFit="1" customWidth="1"/>
    <col min="2" max="2" width="12.85546875" bestFit="1" customWidth="1"/>
    <col min="3" max="3" width="10.85546875" bestFit="1" customWidth="1"/>
    <col min="4" max="4" width="8.85546875" bestFit="1" customWidth="1"/>
    <col min="5" max="5" width="13.140625" bestFit="1" customWidth="1"/>
    <col min="6" max="6" width="9.28515625" bestFit="1" customWidth="1"/>
    <col min="7" max="7" width="7" bestFit="1" customWidth="1"/>
    <col min="8" max="8" width="21.7109375" bestFit="1" customWidth="1"/>
    <col min="9" max="9" width="15.140625" style="22" bestFit="1" customWidth="1"/>
    <col min="10" max="10" width="8.85546875" bestFit="1" customWidth="1"/>
    <col min="11" max="11" width="24.28515625" bestFit="1" customWidth="1"/>
    <col min="12" max="12" width="8.7109375" bestFit="1" customWidth="1"/>
    <col min="13" max="13" width="1.7109375" customWidth="1"/>
    <col min="14" max="14" width="12.28515625" style="21" bestFit="1" customWidth="1"/>
    <col min="15" max="15" width="20.140625" style="21" bestFit="1" customWidth="1"/>
    <col min="16" max="16" width="18.42578125" style="21" bestFit="1" customWidth="1"/>
    <col min="17" max="17" width="14.5703125" style="21" bestFit="1" customWidth="1"/>
    <col min="18" max="18" width="5.7109375" style="23" bestFit="1" customWidth="1"/>
    <col min="19" max="19" width="11.28515625" bestFit="1" customWidth="1"/>
    <col min="20" max="20" width="12.42578125" style="24" bestFit="1" customWidth="1"/>
    <col min="21" max="21" width="20.5703125" style="24" bestFit="1" customWidth="1"/>
    <col min="22" max="22" width="17" style="24" bestFit="1" customWidth="1"/>
    <col min="23" max="23" width="25.7109375" style="24" bestFit="1" customWidth="1"/>
    <col min="24" max="24" width="12.28515625" bestFit="1" customWidth="1"/>
    <col min="25" max="25" width="14.7109375" bestFit="1" customWidth="1"/>
    <col min="26" max="26" width="15.140625" style="22" bestFit="1" customWidth="1"/>
    <col min="27" max="27" width="8.85546875" style="25" bestFit="1" customWidth="1"/>
    <col min="28" max="28" width="9.140625" style="26" bestFit="1" customWidth="1"/>
    <col min="29" max="29" width="12.7109375" style="27" bestFit="1" customWidth="1"/>
    <col min="30" max="30" width="15" style="27" bestFit="1" customWidth="1"/>
    <col min="31" max="31" width="9.7109375" bestFit="1" customWidth="1"/>
    <col min="32" max="32" width="10.28515625" bestFit="1" customWidth="1"/>
    <col min="33" max="33" width="13.5703125" customWidth="1"/>
    <col min="34" max="34" width="14.85546875" customWidth="1"/>
    <col min="35" max="35" width="15.28515625" customWidth="1"/>
    <col min="37" max="38" width="10.28515625" customWidth="1"/>
    <col min="39" max="39" width="2.42578125" style="14" bestFit="1" customWidth="1"/>
    <col min="40" max="40" width="12.85546875" bestFit="1" customWidth="1"/>
    <col min="41" max="41" width="12.5703125" bestFit="1" customWidth="1"/>
    <col min="42" max="42" width="2.7109375" customWidth="1"/>
    <col min="43" max="43" width="12.85546875" bestFit="1" customWidth="1"/>
    <col min="44" max="44" width="10.85546875" bestFit="1" customWidth="1"/>
    <col min="45" max="45" width="8.85546875" bestFit="1" customWidth="1"/>
    <col min="46" max="46" width="7" bestFit="1" customWidth="1"/>
    <col min="47" max="48" width="15.5703125" bestFit="1" customWidth="1"/>
    <col min="49" max="49" width="15.7109375" bestFit="1" customWidth="1"/>
    <col min="50" max="50" width="8.42578125" bestFit="1" customWidth="1"/>
    <col min="51" max="51" width="11.42578125" bestFit="1" customWidth="1"/>
    <col min="52" max="52" width="5.140625" bestFit="1" customWidth="1"/>
    <col min="53" max="53" width="33.28515625" bestFit="1" customWidth="1"/>
    <col min="54" max="54" width="19.5703125" bestFit="1" customWidth="1"/>
    <col min="55" max="55" width="10.28515625" bestFit="1" customWidth="1"/>
    <col min="56" max="56" width="15.5703125" bestFit="1" customWidth="1"/>
    <col min="57" max="57" width="3.28515625" customWidth="1"/>
    <col min="58" max="58" width="12.85546875" style="28" bestFit="1" customWidth="1"/>
    <col min="59" max="59" width="10.85546875" bestFit="1" customWidth="1"/>
    <col min="60" max="60" width="8.85546875" bestFit="1" customWidth="1"/>
    <col min="61" max="61" width="19" bestFit="1" customWidth="1"/>
    <col min="62" max="63" width="19.7109375" bestFit="1" customWidth="1"/>
    <col min="64" max="64" width="7" bestFit="1" customWidth="1"/>
    <col min="65" max="65" width="5.5703125" bestFit="1" customWidth="1"/>
    <col min="66" max="66" width="10.28515625" style="21" bestFit="1" customWidth="1"/>
    <col min="67" max="67" width="7.7109375" bestFit="1" customWidth="1"/>
    <col min="68" max="68" width="15.7109375" bestFit="1" customWidth="1"/>
    <col min="69" max="69" width="18" bestFit="1" customWidth="1"/>
    <col min="70" max="70" width="15.5703125" bestFit="1" customWidth="1"/>
    <col min="71" max="71" width="19.5703125" bestFit="1" customWidth="1"/>
    <col min="72" max="72" width="10.28515625" bestFit="1" customWidth="1"/>
    <col min="73" max="73" width="20.28515625" bestFit="1" customWidth="1"/>
    <col min="74" max="74" width="12.42578125" style="30" bestFit="1" customWidth="1"/>
    <col min="75" max="75" width="13.28515625" style="30" bestFit="1" customWidth="1"/>
    <col min="76" max="76" width="52.28515625" bestFit="1" customWidth="1"/>
    <col min="77" max="77" width="4.85546875" customWidth="1"/>
    <col min="78" max="78" width="12.5703125" customWidth="1"/>
    <col min="81" max="81" width="50.140625" bestFit="1" customWidth="1"/>
    <col min="82" max="82" width="12.28515625" bestFit="1" customWidth="1"/>
    <col min="83" max="83" width="20.140625" bestFit="1" customWidth="1"/>
    <col min="84" max="84" width="18.42578125" bestFit="1" customWidth="1"/>
    <col min="85" max="85" width="14.5703125" bestFit="1" customWidth="1"/>
    <col min="86" max="86" width="12.28515625" bestFit="1" customWidth="1"/>
    <col min="87" max="87" width="11.28515625" bestFit="1" customWidth="1"/>
    <col min="88" max="88" width="13.85546875" style="31" bestFit="1" customWidth="1"/>
    <col min="89" max="89" width="22.140625" style="31" bestFit="1" customWidth="1"/>
    <col min="90" max="90" width="18.42578125" style="31" bestFit="1" customWidth="1"/>
    <col min="91" max="91" width="27.28515625" style="31" bestFit="1" customWidth="1"/>
    <col min="92" max="93" width="5.5703125" bestFit="1" customWidth="1"/>
    <col min="94" max="94" width="11.28515625" bestFit="1" customWidth="1"/>
    <col min="95" max="95" width="8.85546875" bestFit="1" customWidth="1"/>
    <col min="96" max="96" width="9.140625" bestFit="1" customWidth="1"/>
    <col min="97" max="97" width="12.7109375" bestFit="1" customWidth="1"/>
    <col min="98" max="98" width="15" bestFit="1" customWidth="1"/>
    <col min="99" max="99" width="9.7109375" bestFit="1" customWidth="1"/>
    <col min="100" max="100" width="10.28515625" bestFit="1" customWidth="1"/>
  </cols>
  <sheetData>
    <row r="1" spans="1:76" ht="15" customHeight="1" x14ac:dyDescent="0.25">
      <c r="A1" s="2" t="s">
        <v>0</v>
      </c>
      <c r="B1" s="2" t="s">
        <v>1</v>
      </c>
      <c r="C1" s="2" t="s">
        <v>4</v>
      </c>
      <c r="D1" s="2" t="s">
        <v>5</v>
      </c>
      <c r="E1" s="2" t="s">
        <v>8</v>
      </c>
      <c r="F1" s="2" t="s">
        <v>3</v>
      </c>
      <c r="G1" s="2" t="s">
        <v>2</v>
      </c>
      <c r="H1" s="2" t="s">
        <v>6</v>
      </c>
      <c r="I1" s="4" t="s">
        <v>144</v>
      </c>
      <c r="J1" s="2" t="s">
        <v>145</v>
      </c>
      <c r="K1" s="2" t="s">
        <v>146</v>
      </c>
      <c r="L1" s="2" t="s">
        <v>147</v>
      </c>
      <c r="M1" s="5"/>
      <c r="N1" s="6" t="s">
        <v>148</v>
      </c>
      <c r="O1" s="6" t="s">
        <v>149</v>
      </c>
      <c r="P1" s="6" t="s">
        <v>150</v>
      </c>
      <c r="Q1" s="6" t="s">
        <v>151</v>
      </c>
      <c r="R1" s="7" t="s">
        <v>152</v>
      </c>
      <c r="S1" s="8" t="s">
        <v>153</v>
      </c>
      <c r="T1" s="9" t="s">
        <v>154</v>
      </c>
      <c r="U1" s="9" t="s">
        <v>155</v>
      </c>
      <c r="V1" s="9" t="s">
        <v>156</v>
      </c>
      <c r="W1" s="9" t="s">
        <v>157</v>
      </c>
      <c r="X1" s="8" t="s">
        <v>158</v>
      </c>
      <c r="Y1" s="8" t="s">
        <v>159</v>
      </c>
      <c r="Z1" s="10" t="s">
        <v>160</v>
      </c>
      <c r="AA1" s="11" t="s">
        <v>161</v>
      </c>
      <c r="AB1" s="12" t="s">
        <v>162</v>
      </c>
      <c r="AC1" s="13" t="s">
        <v>163</v>
      </c>
      <c r="AD1" s="13" t="s">
        <v>164</v>
      </c>
      <c r="AE1" s="8" t="s">
        <v>165</v>
      </c>
      <c r="AF1" s="8" t="s">
        <v>166</v>
      </c>
      <c r="AG1" s="80" t="s">
        <v>237</v>
      </c>
      <c r="AH1" s="80" t="s">
        <v>235</v>
      </c>
      <c r="AI1" s="32">
        <v>0.01</v>
      </c>
      <c r="AJ1" s="5">
        <v>-1E-3</v>
      </c>
      <c r="AK1" s="8"/>
      <c r="AL1" s="8"/>
      <c r="AN1" s="15" t="s">
        <v>1</v>
      </c>
      <c r="AO1" s="15" t="s">
        <v>167</v>
      </c>
      <c r="AQ1" s="16" t="s">
        <v>1</v>
      </c>
      <c r="AR1" s="16" t="s">
        <v>4</v>
      </c>
      <c r="AS1" s="16" t="s">
        <v>5</v>
      </c>
      <c r="AT1" s="16" t="s">
        <v>2</v>
      </c>
      <c r="AU1" s="16" t="s">
        <v>0</v>
      </c>
      <c r="AV1" s="16" t="s">
        <v>168</v>
      </c>
      <c r="AW1" s="16" t="s">
        <v>169</v>
      </c>
      <c r="AX1" s="16" t="s">
        <v>170</v>
      </c>
      <c r="AY1" s="16" t="s">
        <v>171</v>
      </c>
      <c r="AZ1" s="16" t="s">
        <v>172</v>
      </c>
      <c r="BA1" s="17" t="s">
        <v>173</v>
      </c>
      <c r="BB1" s="17" t="s">
        <v>174</v>
      </c>
      <c r="BC1" s="17" t="s">
        <v>175</v>
      </c>
      <c r="BD1" s="17" t="s">
        <v>0</v>
      </c>
      <c r="BF1" s="18" t="s">
        <v>1</v>
      </c>
      <c r="BG1" s="16" t="s">
        <v>4</v>
      </c>
      <c r="BH1" s="16" t="s">
        <v>5</v>
      </c>
      <c r="BI1" s="16" t="s">
        <v>176</v>
      </c>
      <c r="BJ1" s="16" t="s">
        <v>0</v>
      </c>
      <c r="BK1" s="16" t="s">
        <v>168</v>
      </c>
      <c r="BL1" s="16" t="s">
        <v>169</v>
      </c>
      <c r="BM1" s="16" t="s">
        <v>170</v>
      </c>
      <c r="BN1" s="19" t="s">
        <v>177</v>
      </c>
      <c r="BO1" s="16" t="s">
        <v>178</v>
      </c>
      <c r="BP1" s="16" t="s">
        <v>179</v>
      </c>
      <c r="BQ1" s="16" t="s">
        <v>180</v>
      </c>
      <c r="BR1" s="17" t="s">
        <v>181</v>
      </c>
      <c r="BS1" s="17" t="s">
        <v>174</v>
      </c>
      <c r="BT1" s="17" t="s">
        <v>175</v>
      </c>
      <c r="BU1" s="17" t="s">
        <v>0</v>
      </c>
      <c r="BV1" s="20" t="s">
        <v>182</v>
      </c>
      <c r="BW1" s="20" t="s">
        <v>183</v>
      </c>
      <c r="BX1" s="17" t="s">
        <v>184</v>
      </c>
    </row>
    <row r="2" spans="1:76" ht="15" customHeight="1" x14ac:dyDescent="0.25">
      <c r="A2">
        <v>166620</v>
      </c>
      <c r="B2" t="s">
        <v>105</v>
      </c>
      <c r="C2" t="s">
        <v>106</v>
      </c>
      <c r="D2">
        <v>292</v>
      </c>
      <c r="E2" t="s">
        <v>16</v>
      </c>
      <c r="F2" t="s">
        <v>11</v>
      </c>
      <c r="G2" t="s">
        <v>19</v>
      </c>
      <c r="H2" t="s">
        <v>104</v>
      </c>
      <c r="I2" s="22">
        <v>75000000</v>
      </c>
      <c r="J2" t="s">
        <v>14</v>
      </c>
      <c r="K2">
        <v>7.8700000000000003E-3</v>
      </c>
      <c r="L2" t="s">
        <v>15</v>
      </c>
      <c r="N2" s="21">
        <v>44809</v>
      </c>
      <c r="O2" s="21">
        <v>44718</v>
      </c>
      <c r="P2" s="21">
        <v>44809</v>
      </c>
      <c r="Q2" s="21">
        <v>44809</v>
      </c>
      <c r="R2" s="23">
        <v>0.25277777777777777</v>
      </c>
      <c r="S2">
        <v>91</v>
      </c>
      <c r="T2" s="24">
        <v>0</v>
      </c>
      <c r="U2" s="24">
        <v>0</v>
      </c>
      <c r="V2" s="24">
        <v>-149202.08333333331</v>
      </c>
      <c r="W2" s="24">
        <v>-149202.08333333331</v>
      </c>
      <c r="X2">
        <v>0</v>
      </c>
      <c r="Y2">
        <v>0</v>
      </c>
      <c r="Z2" s="22">
        <v>75000000</v>
      </c>
      <c r="AA2" s="25">
        <v>7.8700000000000003E-3</v>
      </c>
      <c r="AB2" s="26">
        <v>0</v>
      </c>
      <c r="AC2" s="27">
        <v>1</v>
      </c>
      <c r="AD2" s="27" t="s">
        <v>185</v>
      </c>
      <c r="AE2" t="s">
        <v>185</v>
      </c>
      <c r="AF2" t="s">
        <v>14</v>
      </c>
      <c r="AG2" s="82">
        <f>W2</f>
        <v>-149202.08333333331</v>
      </c>
      <c r="AH2" s="82">
        <f>W2</f>
        <v>-149202.08333333331</v>
      </c>
      <c r="AI2" s="82">
        <f>AG2</f>
        <v>-149202.08333333331</v>
      </c>
    </row>
    <row r="3" spans="1:76" ht="15" customHeight="1" x14ac:dyDescent="0.25">
      <c r="A3">
        <v>166621</v>
      </c>
      <c r="B3" t="s">
        <v>105</v>
      </c>
      <c r="C3" t="s">
        <v>106</v>
      </c>
      <c r="D3">
        <v>292</v>
      </c>
      <c r="E3" t="s">
        <v>16</v>
      </c>
      <c r="F3" t="s">
        <v>11</v>
      </c>
      <c r="G3" t="s">
        <v>19</v>
      </c>
      <c r="H3" t="s">
        <v>104</v>
      </c>
      <c r="I3" s="22">
        <v>75000000</v>
      </c>
      <c r="J3" t="s">
        <v>14</v>
      </c>
      <c r="K3">
        <v>7.8700000000000003E-3</v>
      </c>
      <c r="L3" t="s">
        <v>15</v>
      </c>
      <c r="N3" s="21">
        <v>44900</v>
      </c>
      <c r="O3" s="21">
        <v>44809</v>
      </c>
      <c r="P3" s="21">
        <v>44899</v>
      </c>
      <c r="Q3" s="21">
        <v>44900</v>
      </c>
      <c r="R3" s="23">
        <v>0.25</v>
      </c>
      <c r="S3">
        <v>90</v>
      </c>
      <c r="T3" s="24">
        <v>0</v>
      </c>
      <c r="U3" s="24">
        <v>0</v>
      </c>
      <c r="V3" s="24">
        <v>-147562.5</v>
      </c>
      <c r="W3" s="24">
        <v>-147562.5</v>
      </c>
      <c r="X3">
        <v>0</v>
      </c>
      <c r="Y3">
        <v>0</v>
      </c>
      <c r="Z3" s="22">
        <v>75000000</v>
      </c>
      <c r="AA3" s="25">
        <v>7.8700000000000003E-3</v>
      </c>
      <c r="AB3" s="26">
        <v>0</v>
      </c>
      <c r="AC3" s="27">
        <v>1</v>
      </c>
      <c r="AD3" s="27" t="s">
        <v>185</v>
      </c>
      <c r="AE3" t="s">
        <v>185</v>
      </c>
      <c r="AF3" t="s">
        <v>14</v>
      </c>
      <c r="AG3" s="82">
        <f>W3</f>
        <v>-147562.5</v>
      </c>
      <c r="AH3" s="82">
        <f t="shared" ref="AH3:AH66" si="0">W3</f>
        <v>-147562.5</v>
      </c>
      <c r="AI3" s="82">
        <f>AG3</f>
        <v>-147562.5</v>
      </c>
    </row>
    <row r="4" spans="1:76" ht="15" customHeight="1" x14ac:dyDescent="0.25">
      <c r="A4">
        <v>166628</v>
      </c>
      <c r="B4" t="s">
        <v>107</v>
      </c>
      <c r="C4" t="s">
        <v>106</v>
      </c>
      <c r="D4">
        <v>292</v>
      </c>
      <c r="E4" t="s">
        <v>16</v>
      </c>
      <c r="F4" t="s">
        <v>11</v>
      </c>
      <c r="G4" t="s">
        <v>19</v>
      </c>
      <c r="H4" t="s">
        <v>104</v>
      </c>
      <c r="I4" s="22">
        <v>75000000</v>
      </c>
      <c r="J4" t="s">
        <v>14</v>
      </c>
      <c r="K4" s="5" t="s">
        <v>18</v>
      </c>
      <c r="L4" t="s">
        <v>15</v>
      </c>
      <c r="N4" s="21">
        <v>44714</v>
      </c>
      <c r="O4" s="21">
        <v>44718</v>
      </c>
      <c r="P4" s="21">
        <v>44809</v>
      </c>
      <c r="Q4" s="21">
        <v>44809</v>
      </c>
      <c r="R4" s="23">
        <v>0.25277777777777777</v>
      </c>
      <c r="S4">
        <v>91</v>
      </c>
      <c r="T4" s="24">
        <v>0</v>
      </c>
      <c r="U4" s="24">
        <v>0</v>
      </c>
      <c r="V4" s="24">
        <v>-61993.750000000007</v>
      </c>
      <c r="W4" s="24">
        <v>-61993.750000000007</v>
      </c>
      <c r="X4">
        <v>0</v>
      </c>
      <c r="Y4">
        <v>0</v>
      </c>
      <c r="Z4" s="22">
        <v>75000000</v>
      </c>
      <c r="AA4" s="25">
        <v>-3.2700000000000003E-3</v>
      </c>
      <c r="AB4" s="26">
        <v>0</v>
      </c>
      <c r="AC4" s="27">
        <v>1</v>
      </c>
      <c r="AD4" s="27" t="s">
        <v>185</v>
      </c>
      <c r="AE4" t="s">
        <v>185</v>
      </c>
      <c r="AF4" t="s">
        <v>14</v>
      </c>
      <c r="AG4" s="82">
        <f>(AA4+$AI$1)*R4*Z4</f>
        <v>127589.58333333333</v>
      </c>
      <c r="AH4" s="82">
        <f t="shared" si="0"/>
        <v>-61993.750000000007</v>
      </c>
      <c r="AI4" s="82">
        <f>(AA4+$AJ$1)*R4*Z4</f>
        <v>-80952.083333333343</v>
      </c>
    </row>
    <row r="5" spans="1:76" ht="15" customHeight="1" x14ac:dyDescent="0.25">
      <c r="A5">
        <v>166629</v>
      </c>
      <c r="B5" t="s">
        <v>107</v>
      </c>
      <c r="C5" t="s">
        <v>106</v>
      </c>
      <c r="D5">
        <v>292</v>
      </c>
      <c r="E5" t="s">
        <v>16</v>
      </c>
      <c r="F5" t="s">
        <v>11</v>
      </c>
      <c r="G5" t="s">
        <v>19</v>
      </c>
      <c r="H5" t="s">
        <v>104</v>
      </c>
      <c r="I5" s="22">
        <v>75000000</v>
      </c>
      <c r="J5" t="s">
        <v>14</v>
      </c>
      <c r="K5" s="5" t="s">
        <v>18</v>
      </c>
      <c r="L5" t="s">
        <v>15</v>
      </c>
      <c r="N5" s="21">
        <v>44805</v>
      </c>
      <c r="O5" s="21">
        <v>44809</v>
      </c>
      <c r="P5" s="21">
        <v>44899</v>
      </c>
      <c r="Q5" s="21">
        <v>44900</v>
      </c>
      <c r="R5" s="23">
        <v>0.25</v>
      </c>
      <c r="S5">
        <v>90</v>
      </c>
      <c r="T5" s="24">
        <v>0</v>
      </c>
      <c r="U5" s="24">
        <v>0</v>
      </c>
      <c r="V5" s="24">
        <v>133500</v>
      </c>
      <c r="W5" s="24">
        <v>133500</v>
      </c>
      <c r="X5">
        <v>0</v>
      </c>
      <c r="Y5">
        <v>0</v>
      </c>
      <c r="Z5" s="22">
        <v>75000000</v>
      </c>
      <c r="AA5" s="25">
        <v>7.1199999999999996E-3</v>
      </c>
      <c r="AB5" s="26">
        <v>0</v>
      </c>
      <c r="AC5" s="27">
        <v>1</v>
      </c>
      <c r="AD5" s="27" t="s">
        <v>185</v>
      </c>
      <c r="AE5" t="s">
        <v>185</v>
      </c>
      <c r="AF5" t="s">
        <v>14</v>
      </c>
      <c r="AG5" s="82">
        <f>(AA5+$AI$1)*R5*Z5</f>
        <v>321000</v>
      </c>
      <c r="AH5" s="82">
        <f t="shared" si="0"/>
        <v>133500</v>
      </c>
      <c r="AI5" s="82">
        <f>(AA5+$AJ$1)*R5*Z5</f>
        <v>114749.99999999999</v>
      </c>
    </row>
    <row r="6" spans="1:76" ht="15" customHeight="1" x14ac:dyDescent="0.25">
      <c r="A6">
        <v>166635</v>
      </c>
      <c r="B6" t="s">
        <v>110</v>
      </c>
      <c r="C6" t="s">
        <v>109</v>
      </c>
      <c r="D6">
        <v>293</v>
      </c>
      <c r="E6" t="s">
        <v>16</v>
      </c>
      <c r="F6" t="s">
        <v>11</v>
      </c>
      <c r="G6" t="s">
        <v>19</v>
      </c>
      <c r="H6" t="s">
        <v>104</v>
      </c>
      <c r="I6" s="22">
        <v>50000000</v>
      </c>
      <c r="J6" t="s">
        <v>14</v>
      </c>
      <c r="K6">
        <v>8.1300000000000001E-3</v>
      </c>
      <c r="L6" t="s">
        <v>15</v>
      </c>
      <c r="N6" s="21">
        <v>44750</v>
      </c>
      <c r="O6" s="21">
        <v>44659</v>
      </c>
      <c r="P6" s="21">
        <v>44750</v>
      </c>
      <c r="Q6" s="21">
        <v>44750</v>
      </c>
      <c r="R6" s="23">
        <v>0.25277777777777777</v>
      </c>
      <c r="S6">
        <v>91</v>
      </c>
      <c r="T6" s="24">
        <v>0</v>
      </c>
      <c r="U6" s="24">
        <v>0</v>
      </c>
      <c r="V6" s="24">
        <v>-102754.16666666666</v>
      </c>
      <c r="W6" s="24">
        <v>-102754.16666666666</v>
      </c>
      <c r="X6">
        <v>0</v>
      </c>
      <c r="Y6">
        <v>0</v>
      </c>
      <c r="Z6" s="22">
        <v>50000000</v>
      </c>
      <c r="AA6" s="25">
        <v>8.1300000000000001E-3</v>
      </c>
      <c r="AB6" s="26">
        <v>0</v>
      </c>
      <c r="AC6" s="27">
        <v>1</v>
      </c>
      <c r="AD6" s="27" t="s">
        <v>185</v>
      </c>
      <c r="AE6" t="s">
        <v>185</v>
      </c>
      <c r="AF6" t="s">
        <v>14</v>
      </c>
      <c r="AG6" s="82">
        <f t="shared" ref="AG6:AG7" si="1">W6</f>
        <v>-102754.16666666666</v>
      </c>
      <c r="AH6" s="82">
        <f t="shared" si="0"/>
        <v>-102754.16666666666</v>
      </c>
      <c r="AI6" s="82">
        <f t="shared" ref="AI6:AI7" si="2">AG6</f>
        <v>-102754.16666666666</v>
      </c>
    </row>
    <row r="7" spans="1:76" ht="15" customHeight="1" x14ac:dyDescent="0.25">
      <c r="A7">
        <v>166636</v>
      </c>
      <c r="B7" t="s">
        <v>110</v>
      </c>
      <c r="C7" t="s">
        <v>109</v>
      </c>
      <c r="D7">
        <v>293</v>
      </c>
      <c r="E7" t="s">
        <v>16</v>
      </c>
      <c r="F7" t="s">
        <v>11</v>
      </c>
      <c r="G7" t="s">
        <v>19</v>
      </c>
      <c r="H7" t="s">
        <v>104</v>
      </c>
      <c r="I7" s="22">
        <v>50000000</v>
      </c>
      <c r="J7" t="s">
        <v>14</v>
      </c>
      <c r="K7" s="5">
        <v>8.1300000000000001E-3</v>
      </c>
      <c r="L7" t="s">
        <v>15</v>
      </c>
      <c r="N7" s="21">
        <v>44844</v>
      </c>
      <c r="O7" s="21">
        <v>44750</v>
      </c>
      <c r="P7" s="21">
        <v>44844</v>
      </c>
      <c r="Q7" s="21">
        <v>44844</v>
      </c>
      <c r="R7" s="23">
        <v>0.26111111111111113</v>
      </c>
      <c r="S7">
        <v>94</v>
      </c>
      <c r="T7" s="24">
        <v>0</v>
      </c>
      <c r="U7" s="24">
        <v>0</v>
      </c>
      <c r="V7" s="24">
        <v>-106141.66666666667</v>
      </c>
      <c r="W7" s="24">
        <v>-106141.66666666667</v>
      </c>
      <c r="X7">
        <v>0</v>
      </c>
      <c r="Y7">
        <v>0</v>
      </c>
      <c r="Z7" s="22">
        <v>50000000</v>
      </c>
      <c r="AA7" s="25">
        <v>8.1300000000000001E-3</v>
      </c>
      <c r="AB7" s="26">
        <v>0</v>
      </c>
      <c r="AC7" s="27">
        <v>1</v>
      </c>
      <c r="AD7" s="27" t="s">
        <v>185</v>
      </c>
      <c r="AE7" t="s">
        <v>185</v>
      </c>
      <c r="AF7" t="s">
        <v>14</v>
      </c>
      <c r="AG7" s="82">
        <f t="shared" si="1"/>
        <v>-106141.66666666667</v>
      </c>
      <c r="AH7" s="82">
        <f t="shared" si="0"/>
        <v>-106141.66666666667</v>
      </c>
      <c r="AI7" s="82">
        <f t="shared" si="2"/>
        <v>-106141.66666666667</v>
      </c>
    </row>
    <row r="8" spans="1:76" ht="15" customHeight="1" x14ac:dyDescent="0.25">
      <c r="A8">
        <v>166643</v>
      </c>
      <c r="B8" t="s">
        <v>108</v>
      </c>
      <c r="C8" t="s">
        <v>109</v>
      </c>
      <c r="D8">
        <v>293</v>
      </c>
      <c r="E8" t="s">
        <v>16</v>
      </c>
      <c r="F8" t="s">
        <v>11</v>
      </c>
      <c r="G8" t="s">
        <v>19</v>
      </c>
      <c r="H8" t="s">
        <v>104</v>
      </c>
      <c r="I8" s="22">
        <v>50000000</v>
      </c>
      <c r="J8" t="s">
        <v>14</v>
      </c>
      <c r="K8" s="5" t="s">
        <v>18</v>
      </c>
      <c r="L8" t="s">
        <v>15</v>
      </c>
      <c r="N8" s="21">
        <v>44657</v>
      </c>
      <c r="O8" s="21">
        <v>44659</v>
      </c>
      <c r="P8" s="21">
        <v>44750</v>
      </c>
      <c r="Q8" s="21">
        <v>44750</v>
      </c>
      <c r="R8" s="23">
        <v>0.25277777777777777</v>
      </c>
      <c r="S8">
        <v>91</v>
      </c>
      <c r="T8" s="24">
        <v>0</v>
      </c>
      <c r="U8" s="24">
        <v>0</v>
      </c>
      <c r="V8" s="24">
        <v>-58518.055555555562</v>
      </c>
      <c r="W8" s="24">
        <v>-58518.055555555562</v>
      </c>
      <c r="X8">
        <v>0</v>
      </c>
      <c r="Y8">
        <v>0</v>
      </c>
      <c r="Z8" s="22">
        <v>50000000</v>
      </c>
      <c r="AA8" s="25">
        <v>-4.6300000000000004E-3</v>
      </c>
      <c r="AB8" s="26">
        <v>0</v>
      </c>
      <c r="AC8" s="27">
        <v>1</v>
      </c>
      <c r="AD8" s="27" t="s">
        <v>185</v>
      </c>
      <c r="AE8" t="s">
        <v>185</v>
      </c>
      <c r="AF8" t="s">
        <v>14</v>
      </c>
      <c r="AG8" s="82">
        <f>(AA8+$AI$1)*R8*Z8</f>
        <v>67870.833333333328</v>
      </c>
      <c r="AH8" s="82">
        <f t="shared" si="0"/>
        <v>-58518.055555555562</v>
      </c>
      <c r="AI8" s="82">
        <f t="shared" ref="AI8:AI9" si="3">(AA8+$AJ$1)*R8*Z8</f>
        <v>-71156.944444444453</v>
      </c>
    </row>
    <row r="9" spans="1:76" ht="15" customHeight="1" x14ac:dyDescent="0.25">
      <c r="A9">
        <v>166644</v>
      </c>
      <c r="B9" t="s">
        <v>108</v>
      </c>
      <c r="C9" t="s">
        <v>109</v>
      </c>
      <c r="D9">
        <v>293</v>
      </c>
      <c r="E9" t="s">
        <v>16</v>
      </c>
      <c r="F9" t="s">
        <v>11</v>
      </c>
      <c r="G9" t="s">
        <v>19</v>
      </c>
      <c r="H9" t="s">
        <v>104</v>
      </c>
      <c r="I9" s="22">
        <v>50000000</v>
      </c>
      <c r="J9" t="s">
        <v>14</v>
      </c>
      <c r="K9" s="5" t="s">
        <v>18</v>
      </c>
      <c r="L9" t="s">
        <v>15</v>
      </c>
      <c r="N9" s="21">
        <v>44748</v>
      </c>
      <c r="O9" s="21">
        <v>44750</v>
      </c>
      <c r="P9" s="21">
        <v>44844</v>
      </c>
      <c r="Q9" s="21">
        <v>44844</v>
      </c>
      <c r="R9" s="23">
        <v>0.26111111111111113</v>
      </c>
      <c r="S9">
        <v>94</v>
      </c>
      <c r="T9" s="24">
        <v>0</v>
      </c>
      <c r="U9" s="24">
        <v>0</v>
      </c>
      <c r="V9" s="24">
        <v>-19844.444444444445</v>
      </c>
      <c r="W9" s="24">
        <v>-19844.444444444445</v>
      </c>
      <c r="X9">
        <v>0</v>
      </c>
      <c r="Y9">
        <v>0</v>
      </c>
      <c r="Z9" s="22">
        <v>50000000</v>
      </c>
      <c r="AA9" s="25">
        <v>-1.5199999999999999E-3</v>
      </c>
      <c r="AB9" s="26">
        <v>0</v>
      </c>
      <c r="AC9" s="27">
        <v>1</v>
      </c>
      <c r="AD9" s="27" t="s">
        <v>185</v>
      </c>
      <c r="AE9" t="s">
        <v>185</v>
      </c>
      <c r="AF9" t="s">
        <v>14</v>
      </c>
      <c r="AG9" s="82">
        <f>(AA9+$AI$1)*R9*Z9</f>
        <v>110711.11111111112</v>
      </c>
      <c r="AH9" s="82">
        <f t="shared" si="0"/>
        <v>-19844.444444444445</v>
      </c>
      <c r="AI9" s="82">
        <f t="shared" si="3"/>
        <v>-32900</v>
      </c>
    </row>
    <row r="10" spans="1:76" ht="15" customHeight="1" x14ac:dyDescent="0.25">
      <c r="A10">
        <v>166667</v>
      </c>
      <c r="B10" t="s">
        <v>131</v>
      </c>
      <c r="C10" t="s">
        <v>130</v>
      </c>
      <c r="D10">
        <v>295</v>
      </c>
      <c r="E10" t="s">
        <v>16</v>
      </c>
      <c r="F10" t="s">
        <v>11</v>
      </c>
      <c r="G10" t="s">
        <v>19</v>
      </c>
      <c r="H10" t="s">
        <v>91</v>
      </c>
      <c r="I10" s="22">
        <v>50000000</v>
      </c>
      <c r="J10" t="s">
        <v>14</v>
      </c>
      <c r="K10" s="5">
        <v>6.8500000000000002E-3</v>
      </c>
      <c r="L10" t="s">
        <v>15</v>
      </c>
      <c r="N10" s="21">
        <v>44771</v>
      </c>
      <c r="O10" s="21">
        <v>44680</v>
      </c>
      <c r="P10" s="21">
        <v>44771</v>
      </c>
      <c r="Q10" s="21">
        <v>44771</v>
      </c>
      <c r="R10" s="23">
        <v>0.25277777777777777</v>
      </c>
      <c r="S10">
        <v>91</v>
      </c>
      <c r="T10" s="24">
        <v>0</v>
      </c>
      <c r="U10" s="24">
        <v>0</v>
      </c>
      <c r="V10" s="24">
        <v>-86576.388888888891</v>
      </c>
      <c r="W10" s="24">
        <v>-86576.388888888891</v>
      </c>
      <c r="X10">
        <v>0</v>
      </c>
      <c r="Y10">
        <v>0</v>
      </c>
      <c r="Z10" s="22">
        <v>50000000</v>
      </c>
      <c r="AA10" s="25">
        <v>6.8500000000000002E-3</v>
      </c>
      <c r="AB10" s="26">
        <v>0</v>
      </c>
      <c r="AC10" s="27">
        <v>1</v>
      </c>
      <c r="AD10" s="27" t="s">
        <v>185</v>
      </c>
      <c r="AE10" t="s">
        <v>185</v>
      </c>
      <c r="AF10" t="s">
        <v>14</v>
      </c>
      <c r="AG10" s="82">
        <f t="shared" ref="AG10:AG11" si="4">W10</f>
        <v>-86576.388888888891</v>
      </c>
      <c r="AH10" s="82">
        <f t="shared" si="0"/>
        <v>-86576.388888888891</v>
      </c>
      <c r="AI10" s="82">
        <f t="shared" ref="AI10:AI11" si="5">AG10</f>
        <v>-86576.388888888891</v>
      </c>
    </row>
    <row r="11" spans="1:76" ht="15" customHeight="1" x14ac:dyDescent="0.25">
      <c r="A11">
        <v>166668</v>
      </c>
      <c r="B11" t="s">
        <v>131</v>
      </c>
      <c r="C11" t="s">
        <v>130</v>
      </c>
      <c r="D11">
        <v>295</v>
      </c>
      <c r="E11" t="s">
        <v>16</v>
      </c>
      <c r="F11" t="s">
        <v>11</v>
      </c>
      <c r="G11" t="s">
        <v>19</v>
      </c>
      <c r="H11" t="s">
        <v>91</v>
      </c>
      <c r="I11" s="22">
        <v>50000000</v>
      </c>
      <c r="J11" t="s">
        <v>14</v>
      </c>
      <c r="K11" s="5">
        <v>6.8500000000000002E-3</v>
      </c>
      <c r="L11" t="s">
        <v>15</v>
      </c>
      <c r="N11" s="21">
        <v>44865</v>
      </c>
      <c r="O11" s="21">
        <v>44771</v>
      </c>
      <c r="P11" s="21">
        <v>44865</v>
      </c>
      <c r="Q11" s="21">
        <v>44865</v>
      </c>
      <c r="R11" s="23">
        <v>0.26111111111111113</v>
      </c>
      <c r="S11">
        <v>94</v>
      </c>
      <c r="T11" s="24">
        <v>0</v>
      </c>
      <c r="U11" s="24">
        <v>0</v>
      </c>
      <c r="V11" s="24">
        <v>-89430.555555555562</v>
      </c>
      <c r="W11" s="24">
        <v>-89430.555555555562</v>
      </c>
      <c r="X11">
        <v>0</v>
      </c>
      <c r="Y11">
        <v>0</v>
      </c>
      <c r="Z11" s="22">
        <v>50000000</v>
      </c>
      <c r="AA11" s="25">
        <v>6.8500000000000002E-3</v>
      </c>
      <c r="AB11" s="26">
        <v>0</v>
      </c>
      <c r="AC11" s="27">
        <v>1</v>
      </c>
      <c r="AD11" s="27" t="s">
        <v>185</v>
      </c>
      <c r="AE11" t="s">
        <v>185</v>
      </c>
      <c r="AF11" t="s">
        <v>14</v>
      </c>
      <c r="AG11" s="82">
        <f t="shared" si="4"/>
        <v>-89430.555555555562</v>
      </c>
      <c r="AH11" s="82">
        <f t="shared" si="0"/>
        <v>-89430.555555555562</v>
      </c>
      <c r="AI11" s="82">
        <f t="shared" si="5"/>
        <v>-89430.555555555562</v>
      </c>
    </row>
    <row r="12" spans="1:76" ht="15" customHeight="1" x14ac:dyDescent="0.25">
      <c r="A12">
        <v>166675</v>
      </c>
      <c r="B12" t="s">
        <v>129</v>
      </c>
      <c r="C12" t="s">
        <v>130</v>
      </c>
      <c r="D12">
        <v>295</v>
      </c>
      <c r="E12" t="s">
        <v>16</v>
      </c>
      <c r="F12" t="s">
        <v>11</v>
      </c>
      <c r="G12" t="s">
        <v>19</v>
      </c>
      <c r="H12" t="s">
        <v>91</v>
      </c>
      <c r="I12" s="22">
        <v>50000000</v>
      </c>
      <c r="J12" t="s">
        <v>14</v>
      </c>
      <c r="K12" t="s">
        <v>18</v>
      </c>
      <c r="L12" t="s">
        <v>15</v>
      </c>
      <c r="N12" s="21">
        <v>44678</v>
      </c>
      <c r="O12" s="21">
        <v>44680</v>
      </c>
      <c r="P12" s="21">
        <v>44771</v>
      </c>
      <c r="Q12" s="21">
        <v>44771</v>
      </c>
      <c r="R12" s="23">
        <v>0.25277777777777777</v>
      </c>
      <c r="S12">
        <v>91</v>
      </c>
      <c r="T12" s="24">
        <v>0</v>
      </c>
      <c r="U12" s="24">
        <v>0</v>
      </c>
      <c r="V12" s="24">
        <v>-56243.055555555555</v>
      </c>
      <c r="W12" s="24">
        <v>-56243.055555555555</v>
      </c>
      <c r="X12">
        <v>0</v>
      </c>
      <c r="Y12">
        <v>0</v>
      </c>
      <c r="Z12" s="22">
        <v>50000000</v>
      </c>
      <c r="AA12" s="25">
        <v>-4.45E-3</v>
      </c>
      <c r="AB12" s="26">
        <v>0</v>
      </c>
      <c r="AC12" s="27">
        <v>1</v>
      </c>
      <c r="AD12" s="27" t="s">
        <v>185</v>
      </c>
      <c r="AE12" t="s">
        <v>185</v>
      </c>
      <c r="AF12" t="s">
        <v>14</v>
      </c>
      <c r="AG12" s="82">
        <f>(AA12+$AI$1)*R12*Z12</f>
        <v>70145.833333333328</v>
      </c>
      <c r="AH12" s="82">
        <f t="shared" si="0"/>
        <v>-56243.055555555555</v>
      </c>
      <c r="AI12" s="82">
        <f t="shared" ref="AI12:AI13" si="6">(AA12+$AJ$1)*R12*Z12</f>
        <v>-68881.944444444438</v>
      </c>
    </row>
    <row r="13" spans="1:76" ht="15" customHeight="1" x14ac:dyDescent="0.25">
      <c r="A13">
        <v>166676</v>
      </c>
      <c r="B13" t="s">
        <v>129</v>
      </c>
      <c r="C13" t="s">
        <v>130</v>
      </c>
      <c r="D13">
        <v>295</v>
      </c>
      <c r="E13" t="s">
        <v>16</v>
      </c>
      <c r="F13" t="s">
        <v>11</v>
      </c>
      <c r="G13" t="s">
        <v>19</v>
      </c>
      <c r="H13" t="s">
        <v>91</v>
      </c>
      <c r="I13" s="22">
        <v>50000000</v>
      </c>
      <c r="J13" t="s">
        <v>14</v>
      </c>
      <c r="K13" t="s">
        <v>18</v>
      </c>
      <c r="L13" t="s">
        <v>15</v>
      </c>
      <c r="N13" s="21">
        <v>44769</v>
      </c>
      <c r="O13" s="21">
        <v>44771</v>
      </c>
      <c r="P13" s="21">
        <v>44865</v>
      </c>
      <c r="Q13" s="21">
        <v>44865</v>
      </c>
      <c r="R13" s="23">
        <v>0.26111111111111113</v>
      </c>
      <c r="S13">
        <v>94</v>
      </c>
      <c r="T13" s="24">
        <v>0</v>
      </c>
      <c r="U13" s="24">
        <v>0</v>
      </c>
      <c r="V13" s="24">
        <v>31072.222222222219</v>
      </c>
      <c r="W13" s="24">
        <v>31072.222222222219</v>
      </c>
      <c r="X13">
        <v>0</v>
      </c>
      <c r="Y13">
        <v>0</v>
      </c>
      <c r="Z13" s="22">
        <v>50000000</v>
      </c>
      <c r="AA13" s="25">
        <v>2.3799999999999997E-3</v>
      </c>
      <c r="AB13" s="26">
        <v>0</v>
      </c>
      <c r="AC13" s="27">
        <v>1</v>
      </c>
      <c r="AD13" s="27" t="s">
        <v>185</v>
      </c>
      <c r="AE13" t="s">
        <v>185</v>
      </c>
      <c r="AF13" t="s">
        <v>14</v>
      </c>
      <c r="AG13" s="82">
        <f>(AA13+$AI$1)*R13*Z13</f>
        <v>161627.77777777778</v>
      </c>
      <c r="AH13" s="82">
        <f t="shared" si="0"/>
        <v>31072.222222222219</v>
      </c>
      <c r="AI13" s="82">
        <f t="shared" si="6"/>
        <v>18016.666666666664</v>
      </c>
    </row>
    <row r="14" spans="1:76" ht="15" customHeight="1" x14ac:dyDescent="0.25">
      <c r="A14">
        <v>166683</v>
      </c>
      <c r="B14" t="s">
        <v>132</v>
      </c>
      <c r="C14" t="s">
        <v>133</v>
      </c>
      <c r="D14">
        <v>296</v>
      </c>
      <c r="E14" t="s">
        <v>16</v>
      </c>
      <c r="F14" t="s">
        <v>11</v>
      </c>
      <c r="G14" t="s">
        <v>19</v>
      </c>
      <c r="H14" t="s">
        <v>91</v>
      </c>
      <c r="I14" s="22">
        <v>70000000</v>
      </c>
      <c r="J14" t="s">
        <v>14</v>
      </c>
      <c r="K14" s="5">
        <v>7.0000000000000001E-3</v>
      </c>
      <c r="L14" t="s">
        <v>15</v>
      </c>
      <c r="N14" s="21">
        <v>44788</v>
      </c>
      <c r="O14" s="21">
        <v>44696</v>
      </c>
      <c r="P14" s="21">
        <v>44788</v>
      </c>
      <c r="Q14" s="21">
        <v>44788</v>
      </c>
      <c r="R14" s="23">
        <v>0.25555555555555554</v>
      </c>
      <c r="S14">
        <v>92</v>
      </c>
      <c r="T14" s="24">
        <v>0</v>
      </c>
      <c r="U14" s="24">
        <v>0</v>
      </c>
      <c r="V14" s="24">
        <v>-125222.22222222222</v>
      </c>
      <c r="W14" s="24">
        <v>-125222.22222222222</v>
      </c>
      <c r="X14">
        <v>0</v>
      </c>
      <c r="Y14">
        <v>0</v>
      </c>
      <c r="Z14" s="22">
        <v>70000000</v>
      </c>
      <c r="AA14" s="25">
        <v>7.0000000000000001E-3</v>
      </c>
      <c r="AB14" s="26">
        <v>0</v>
      </c>
      <c r="AC14" s="27">
        <v>1</v>
      </c>
      <c r="AD14" s="27" t="s">
        <v>185</v>
      </c>
      <c r="AE14" t="s">
        <v>185</v>
      </c>
      <c r="AF14" t="s">
        <v>14</v>
      </c>
      <c r="AG14" s="82">
        <f t="shared" ref="AG14:AG15" si="7">W14</f>
        <v>-125222.22222222222</v>
      </c>
      <c r="AH14" s="82">
        <f t="shared" si="0"/>
        <v>-125222.22222222222</v>
      </c>
      <c r="AI14" s="82">
        <f t="shared" ref="AI14:AI15" si="8">AG14</f>
        <v>-125222.22222222222</v>
      </c>
    </row>
    <row r="15" spans="1:76" ht="15" customHeight="1" x14ac:dyDescent="0.25">
      <c r="A15">
        <v>166684</v>
      </c>
      <c r="B15" t="s">
        <v>132</v>
      </c>
      <c r="C15" t="s">
        <v>133</v>
      </c>
      <c r="D15">
        <v>296</v>
      </c>
      <c r="E15" t="s">
        <v>16</v>
      </c>
      <c r="F15" t="s">
        <v>11</v>
      </c>
      <c r="G15" t="s">
        <v>19</v>
      </c>
      <c r="H15" t="s">
        <v>91</v>
      </c>
      <c r="I15" s="22">
        <v>70000000</v>
      </c>
      <c r="J15" t="s">
        <v>14</v>
      </c>
      <c r="K15" s="5">
        <v>7.0000000000000001E-3</v>
      </c>
      <c r="L15" t="s">
        <v>15</v>
      </c>
      <c r="N15" s="21">
        <v>44880</v>
      </c>
      <c r="O15" s="21">
        <v>44788</v>
      </c>
      <c r="P15" s="21">
        <v>44880</v>
      </c>
      <c r="Q15" s="21">
        <v>44880</v>
      </c>
      <c r="R15" s="23">
        <v>0.25555555555555554</v>
      </c>
      <c r="S15">
        <v>92</v>
      </c>
      <c r="T15" s="24">
        <v>0</v>
      </c>
      <c r="U15" s="24">
        <v>0</v>
      </c>
      <c r="V15" s="24">
        <v>-125222.22222222222</v>
      </c>
      <c r="W15" s="24">
        <v>-125222.22222222222</v>
      </c>
      <c r="X15">
        <v>0</v>
      </c>
      <c r="Y15">
        <v>0</v>
      </c>
      <c r="Z15" s="22">
        <v>70000000</v>
      </c>
      <c r="AA15" s="25">
        <v>7.0000000000000001E-3</v>
      </c>
      <c r="AB15" s="26">
        <v>0</v>
      </c>
      <c r="AC15" s="27">
        <v>1</v>
      </c>
      <c r="AD15" s="27" t="s">
        <v>185</v>
      </c>
      <c r="AE15" t="s">
        <v>185</v>
      </c>
      <c r="AF15" t="s">
        <v>14</v>
      </c>
      <c r="AG15" s="82">
        <f t="shared" si="7"/>
        <v>-125222.22222222222</v>
      </c>
      <c r="AH15" s="82">
        <f t="shared" si="0"/>
        <v>-125222.22222222222</v>
      </c>
      <c r="AI15" s="82">
        <f t="shared" si="8"/>
        <v>-125222.22222222222</v>
      </c>
    </row>
    <row r="16" spans="1:76" ht="15" customHeight="1" x14ac:dyDescent="0.25">
      <c r="A16">
        <v>166691</v>
      </c>
      <c r="B16" t="s">
        <v>134</v>
      </c>
      <c r="C16" t="s">
        <v>133</v>
      </c>
      <c r="D16">
        <v>296</v>
      </c>
      <c r="E16" t="s">
        <v>16</v>
      </c>
      <c r="F16" t="s">
        <v>11</v>
      </c>
      <c r="G16" t="s">
        <v>19</v>
      </c>
      <c r="H16" t="s">
        <v>91</v>
      </c>
      <c r="I16" s="22">
        <v>70000000</v>
      </c>
      <c r="J16" t="s">
        <v>14</v>
      </c>
      <c r="K16" t="s">
        <v>18</v>
      </c>
      <c r="L16" t="s">
        <v>15</v>
      </c>
      <c r="N16" s="21">
        <v>44693</v>
      </c>
      <c r="O16" s="21">
        <v>44696</v>
      </c>
      <c r="P16" s="21">
        <v>44788</v>
      </c>
      <c r="Q16" s="21">
        <v>44788</v>
      </c>
      <c r="R16" s="23">
        <v>0.25555555555555554</v>
      </c>
      <c r="S16">
        <v>92</v>
      </c>
      <c r="T16" s="24">
        <v>0</v>
      </c>
      <c r="U16" s="24">
        <v>0</v>
      </c>
      <c r="V16" s="24">
        <v>-72628.888888888891</v>
      </c>
      <c r="W16" s="24">
        <v>-72628.888888888891</v>
      </c>
      <c r="X16">
        <v>0</v>
      </c>
      <c r="Y16">
        <v>0</v>
      </c>
      <c r="Z16" s="22">
        <v>70000000</v>
      </c>
      <c r="AA16" s="25">
        <v>-4.0600000000000002E-3</v>
      </c>
      <c r="AB16" s="26">
        <v>0</v>
      </c>
      <c r="AC16" s="27">
        <v>1</v>
      </c>
      <c r="AD16" s="27" t="s">
        <v>185</v>
      </c>
      <c r="AE16" t="s">
        <v>185</v>
      </c>
      <c r="AF16" t="s">
        <v>14</v>
      </c>
      <c r="AG16" s="82">
        <f t="shared" ref="AG16:AG17" si="9">(AA16+$AI$1)*R16*Z16</f>
        <v>106259.99999999999</v>
      </c>
      <c r="AH16" s="82">
        <f t="shared" si="0"/>
        <v>-72628.888888888891</v>
      </c>
      <c r="AI16" s="82">
        <f t="shared" ref="AI16:AI17" si="10">(AA16+$AJ$1)*R16*Z16</f>
        <v>-90517.777777777766</v>
      </c>
    </row>
    <row r="17" spans="1:35" ht="15" customHeight="1" x14ac:dyDescent="0.25">
      <c r="A17">
        <v>166692</v>
      </c>
      <c r="B17" t="s">
        <v>134</v>
      </c>
      <c r="C17" t="s">
        <v>133</v>
      </c>
      <c r="D17">
        <v>296</v>
      </c>
      <c r="E17" t="s">
        <v>16</v>
      </c>
      <c r="F17" t="s">
        <v>11</v>
      </c>
      <c r="G17" t="s">
        <v>19</v>
      </c>
      <c r="H17" t="s">
        <v>91</v>
      </c>
      <c r="I17" s="22">
        <v>70000000</v>
      </c>
      <c r="J17" t="s">
        <v>14</v>
      </c>
      <c r="K17" s="5" t="s">
        <v>18</v>
      </c>
      <c r="L17" t="s">
        <v>15</v>
      </c>
      <c r="N17" s="21">
        <v>44784</v>
      </c>
      <c r="O17" s="21">
        <v>44788</v>
      </c>
      <c r="P17" s="21">
        <v>44880</v>
      </c>
      <c r="Q17" s="21">
        <v>44880</v>
      </c>
      <c r="R17" s="23">
        <v>0.25555555555555554</v>
      </c>
      <c r="S17">
        <v>92</v>
      </c>
      <c r="T17" s="24">
        <v>0</v>
      </c>
      <c r="U17" s="24">
        <v>0</v>
      </c>
      <c r="V17" s="24">
        <v>57423.333333333328</v>
      </c>
      <c r="W17" s="24">
        <v>57423.333333333328</v>
      </c>
      <c r="X17">
        <v>0</v>
      </c>
      <c r="Y17">
        <v>0</v>
      </c>
      <c r="Z17" s="22">
        <v>70000000</v>
      </c>
      <c r="AA17" s="25">
        <v>3.2100000000000002E-3</v>
      </c>
      <c r="AB17" s="26">
        <v>0</v>
      </c>
      <c r="AC17" s="27">
        <v>1</v>
      </c>
      <c r="AD17" s="27" t="s">
        <v>185</v>
      </c>
      <c r="AE17" t="s">
        <v>185</v>
      </c>
      <c r="AF17" t="s">
        <v>14</v>
      </c>
      <c r="AG17" s="82">
        <f t="shared" si="9"/>
        <v>236312.22222222219</v>
      </c>
      <c r="AH17" s="82">
        <f t="shared" si="0"/>
        <v>57423.333333333328</v>
      </c>
      <c r="AI17" s="82">
        <f t="shared" si="10"/>
        <v>39534.444444444445</v>
      </c>
    </row>
    <row r="18" spans="1:35" ht="15" customHeight="1" x14ac:dyDescent="0.25">
      <c r="A18">
        <v>166698</v>
      </c>
      <c r="B18" t="s">
        <v>78</v>
      </c>
      <c r="C18" t="s">
        <v>79</v>
      </c>
      <c r="D18">
        <v>297</v>
      </c>
      <c r="E18" t="s">
        <v>16</v>
      </c>
      <c r="F18" t="s">
        <v>11</v>
      </c>
      <c r="G18" t="s">
        <v>19</v>
      </c>
      <c r="H18" t="s">
        <v>63</v>
      </c>
      <c r="I18" s="22">
        <v>175000000</v>
      </c>
      <c r="J18" t="s">
        <v>14</v>
      </c>
      <c r="K18">
        <v>7.45E-3</v>
      </c>
      <c r="L18" t="s">
        <v>15</v>
      </c>
      <c r="N18" s="21">
        <v>44753</v>
      </c>
      <c r="O18" s="21">
        <v>44662</v>
      </c>
      <c r="P18" s="21">
        <v>44753</v>
      </c>
      <c r="Q18" s="21">
        <v>44753</v>
      </c>
      <c r="R18" s="23">
        <v>0.25277777777777777</v>
      </c>
      <c r="S18">
        <v>91</v>
      </c>
      <c r="T18" s="24">
        <v>0</v>
      </c>
      <c r="U18" s="24">
        <v>0</v>
      </c>
      <c r="V18" s="24">
        <v>-329559.02777777775</v>
      </c>
      <c r="W18" s="24">
        <v>-329559.02777777775</v>
      </c>
      <c r="X18">
        <v>0</v>
      </c>
      <c r="Y18">
        <v>0</v>
      </c>
      <c r="Z18" s="22">
        <v>175000000</v>
      </c>
      <c r="AA18" s="25">
        <v>7.45E-3</v>
      </c>
      <c r="AB18" s="26">
        <v>0</v>
      </c>
      <c r="AC18" s="27">
        <v>1</v>
      </c>
      <c r="AD18" s="27" t="s">
        <v>185</v>
      </c>
      <c r="AE18" t="s">
        <v>185</v>
      </c>
      <c r="AF18" t="s">
        <v>14</v>
      </c>
      <c r="AG18" s="82">
        <f t="shared" ref="AG18:AG19" si="11">W18</f>
        <v>-329559.02777777775</v>
      </c>
      <c r="AH18" s="82">
        <f t="shared" si="0"/>
        <v>-329559.02777777775</v>
      </c>
      <c r="AI18" s="82">
        <f t="shared" ref="AI18:AI19" si="12">AG18</f>
        <v>-329559.02777777775</v>
      </c>
    </row>
    <row r="19" spans="1:35" ht="15" customHeight="1" x14ac:dyDescent="0.25">
      <c r="A19">
        <v>166699</v>
      </c>
      <c r="B19" t="s">
        <v>78</v>
      </c>
      <c r="C19" t="s">
        <v>79</v>
      </c>
      <c r="D19">
        <v>297</v>
      </c>
      <c r="E19" t="s">
        <v>16</v>
      </c>
      <c r="F19" t="s">
        <v>11</v>
      </c>
      <c r="G19" t="s">
        <v>19</v>
      </c>
      <c r="H19" t="s">
        <v>63</v>
      </c>
      <c r="I19" s="22">
        <v>175000000</v>
      </c>
      <c r="J19" t="s">
        <v>14</v>
      </c>
      <c r="K19">
        <v>7.45E-3</v>
      </c>
      <c r="L19" t="s">
        <v>15</v>
      </c>
      <c r="N19" s="21">
        <v>44844</v>
      </c>
      <c r="O19" s="21">
        <v>44753</v>
      </c>
      <c r="P19" s="21">
        <v>44844</v>
      </c>
      <c r="Q19" s="21">
        <v>44844</v>
      </c>
      <c r="R19" s="23">
        <v>0.25277777777777777</v>
      </c>
      <c r="S19">
        <v>91</v>
      </c>
      <c r="T19" s="24">
        <v>0</v>
      </c>
      <c r="U19" s="24">
        <v>0</v>
      </c>
      <c r="V19" s="24">
        <v>-329559.02777777775</v>
      </c>
      <c r="W19" s="24">
        <v>-329559.02777777775</v>
      </c>
      <c r="X19">
        <v>0</v>
      </c>
      <c r="Y19">
        <v>0</v>
      </c>
      <c r="Z19" s="22">
        <v>175000000</v>
      </c>
      <c r="AA19" s="25">
        <v>7.45E-3</v>
      </c>
      <c r="AB19" s="26">
        <v>0</v>
      </c>
      <c r="AC19" s="27">
        <v>1</v>
      </c>
      <c r="AD19" s="27" t="s">
        <v>185</v>
      </c>
      <c r="AE19" t="s">
        <v>185</v>
      </c>
      <c r="AF19" t="s">
        <v>14</v>
      </c>
      <c r="AG19" s="82">
        <f t="shared" si="11"/>
        <v>-329559.02777777775</v>
      </c>
      <c r="AH19" s="82">
        <f t="shared" si="0"/>
        <v>-329559.02777777775</v>
      </c>
      <c r="AI19" s="82">
        <f t="shared" si="12"/>
        <v>-329559.02777777775</v>
      </c>
    </row>
    <row r="20" spans="1:35" ht="15" customHeight="1" x14ac:dyDescent="0.25">
      <c r="A20">
        <v>166706</v>
      </c>
      <c r="B20" t="s">
        <v>80</v>
      </c>
      <c r="C20" t="s">
        <v>79</v>
      </c>
      <c r="D20">
        <v>297</v>
      </c>
      <c r="E20" t="s">
        <v>16</v>
      </c>
      <c r="F20" t="s">
        <v>11</v>
      </c>
      <c r="G20" t="s">
        <v>19</v>
      </c>
      <c r="H20" t="s">
        <v>63</v>
      </c>
      <c r="I20" s="22">
        <v>175000000</v>
      </c>
      <c r="J20" t="s">
        <v>14</v>
      </c>
      <c r="K20" s="5" t="s">
        <v>18</v>
      </c>
      <c r="L20" t="s">
        <v>15</v>
      </c>
      <c r="N20" s="21">
        <v>44658</v>
      </c>
      <c r="O20" s="21">
        <v>44662</v>
      </c>
      <c r="P20" s="21">
        <v>44753</v>
      </c>
      <c r="Q20" s="21">
        <v>44753</v>
      </c>
      <c r="R20" s="23">
        <v>0.25277777777777777</v>
      </c>
      <c r="S20">
        <v>91</v>
      </c>
      <c r="T20" s="24">
        <v>0</v>
      </c>
      <c r="U20" s="24">
        <v>0</v>
      </c>
      <c r="V20" s="24">
        <v>-205697.91666666669</v>
      </c>
      <c r="W20" s="24">
        <v>-205697.91666666669</v>
      </c>
      <c r="X20">
        <v>0</v>
      </c>
      <c r="Y20">
        <v>0</v>
      </c>
      <c r="Z20" s="22">
        <v>175000000</v>
      </c>
      <c r="AA20" s="25">
        <v>-4.6500000000000005E-3</v>
      </c>
      <c r="AB20" s="26">
        <v>0</v>
      </c>
      <c r="AC20" s="27">
        <v>1</v>
      </c>
      <c r="AD20" s="27" t="s">
        <v>185</v>
      </c>
      <c r="AE20" t="s">
        <v>185</v>
      </c>
      <c r="AF20" t="s">
        <v>14</v>
      </c>
      <c r="AG20" s="82">
        <f t="shared" ref="AG20:AG21" si="13">(AA20+$AI$1)*R20*Z20</f>
        <v>236663.19444444444</v>
      </c>
      <c r="AH20" s="82">
        <f t="shared" si="0"/>
        <v>-205697.91666666669</v>
      </c>
      <c r="AI20" s="82">
        <f t="shared" ref="AI20:AI21" si="14">(AA20+$AJ$1)*R20*Z20</f>
        <v>-249934.02777777781</v>
      </c>
    </row>
    <row r="21" spans="1:35" ht="15" customHeight="1" x14ac:dyDescent="0.25">
      <c r="A21">
        <v>166707</v>
      </c>
      <c r="B21" t="s">
        <v>80</v>
      </c>
      <c r="C21" t="s">
        <v>79</v>
      </c>
      <c r="D21">
        <v>297</v>
      </c>
      <c r="E21" t="s">
        <v>16</v>
      </c>
      <c r="F21" t="s">
        <v>11</v>
      </c>
      <c r="G21" t="s">
        <v>19</v>
      </c>
      <c r="H21" t="s">
        <v>63</v>
      </c>
      <c r="I21" s="22">
        <v>175000000</v>
      </c>
      <c r="J21" t="s">
        <v>14</v>
      </c>
      <c r="K21" s="5" t="s">
        <v>18</v>
      </c>
      <c r="L21" t="s">
        <v>15</v>
      </c>
      <c r="N21" s="21">
        <v>44749</v>
      </c>
      <c r="O21" s="21">
        <v>44753</v>
      </c>
      <c r="P21" s="21">
        <v>44844</v>
      </c>
      <c r="Q21" s="21">
        <v>44844</v>
      </c>
      <c r="R21" s="23">
        <v>0.25277777777777777</v>
      </c>
      <c r="S21">
        <v>91</v>
      </c>
      <c r="T21" s="24">
        <v>0</v>
      </c>
      <c r="U21" s="24">
        <v>0</v>
      </c>
      <c r="V21" s="24">
        <v>-62372.916666666657</v>
      </c>
      <c r="W21" s="24">
        <v>-62372.916666666657</v>
      </c>
      <c r="X21">
        <v>0</v>
      </c>
      <c r="Y21">
        <v>0</v>
      </c>
      <c r="Z21" s="22">
        <v>175000000</v>
      </c>
      <c r="AA21" s="25">
        <v>-1.4099999999999998E-3</v>
      </c>
      <c r="AB21" s="26">
        <v>0</v>
      </c>
      <c r="AC21" s="27">
        <v>1</v>
      </c>
      <c r="AD21" s="27" t="s">
        <v>185</v>
      </c>
      <c r="AE21" t="s">
        <v>185</v>
      </c>
      <c r="AF21" t="s">
        <v>14</v>
      </c>
      <c r="AG21" s="82">
        <f t="shared" si="13"/>
        <v>379988.1944444445</v>
      </c>
      <c r="AH21" s="82">
        <f t="shared" si="0"/>
        <v>-62372.916666666657</v>
      </c>
      <c r="AI21" s="82">
        <f t="shared" si="14"/>
        <v>-106609.02777777775</v>
      </c>
    </row>
    <row r="22" spans="1:35" ht="15" customHeight="1" x14ac:dyDescent="0.25">
      <c r="A22">
        <v>166714</v>
      </c>
      <c r="B22" t="s">
        <v>81</v>
      </c>
      <c r="C22" t="s">
        <v>82</v>
      </c>
      <c r="D22">
        <v>298</v>
      </c>
      <c r="E22" t="s">
        <v>16</v>
      </c>
      <c r="F22" t="s">
        <v>11</v>
      </c>
      <c r="G22" t="s">
        <v>19</v>
      </c>
      <c r="H22" t="s">
        <v>63</v>
      </c>
      <c r="I22" s="22">
        <v>100000000</v>
      </c>
      <c r="J22" t="s">
        <v>14</v>
      </c>
      <c r="K22">
        <v>7.6E-3</v>
      </c>
      <c r="L22" t="s">
        <v>15</v>
      </c>
      <c r="N22" s="21">
        <v>44760</v>
      </c>
      <c r="O22" s="21">
        <v>44669</v>
      </c>
      <c r="P22" s="21">
        <v>44760</v>
      </c>
      <c r="Q22" s="21">
        <v>44760</v>
      </c>
      <c r="R22" s="23">
        <v>0.25277777777777777</v>
      </c>
      <c r="S22">
        <v>91</v>
      </c>
      <c r="T22" s="24">
        <v>0</v>
      </c>
      <c r="U22" s="24">
        <v>0</v>
      </c>
      <c r="V22" s="24">
        <v>-192111.11111111109</v>
      </c>
      <c r="W22" s="24">
        <v>-192111.11111111109</v>
      </c>
      <c r="X22">
        <v>0</v>
      </c>
      <c r="Y22">
        <v>0</v>
      </c>
      <c r="Z22" s="22">
        <v>100000000</v>
      </c>
      <c r="AA22" s="25">
        <v>7.6E-3</v>
      </c>
      <c r="AB22" s="26">
        <v>0</v>
      </c>
      <c r="AC22" s="27">
        <v>1</v>
      </c>
      <c r="AD22" s="27" t="s">
        <v>185</v>
      </c>
      <c r="AE22" t="s">
        <v>185</v>
      </c>
      <c r="AF22" t="s">
        <v>14</v>
      </c>
      <c r="AG22" s="82">
        <f t="shared" ref="AG22:AG23" si="15">W22</f>
        <v>-192111.11111111109</v>
      </c>
      <c r="AH22" s="82">
        <f t="shared" si="0"/>
        <v>-192111.11111111109</v>
      </c>
      <c r="AI22" s="82">
        <f t="shared" ref="AI22:AI23" si="16">AG22</f>
        <v>-192111.11111111109</v>
      </c>
    </row>
    <row r="23" spans="1:35" ht="15" customHeight="1" x14ac:dyDescent="0.25">
      <c r="A23">
        <v>166715</v>
      </c>
      <c r="B23" t="s">
        <v>81</v>
      </c>
      <c r="C23" t="s">
        <v>82</v>
      </c>
      <c r="D23">
        <v>298</v>
      </c>
      <c r="E23" t="s">
        <v>16</v>
      </c>
      <c r="F23" t="s">
        <v>11</v>
      </c>
      <c r="G23" t="s">
        <v>19</v>
      </c>
      <c r="H23" t="s">
        <v>63</v>
      </c>
      <c r="I23" s="22">
        <v>100000000</v>
      </c>
      <c r="J23" t="s">
        <v>14</v>
      </c>
      <c r="K23">
        <v>7.6E-3</v>
      </c>
      <c r="L23" t="s">
        <v>15</v>
      </c>
      <c r="N23" s="21">
        <v>44851</v>
      </c>
      <c r="O23" s="21">
        <v>44760</v>
      </c>
      <c r="P23" s="21">
        <v>44851</v>
      </c>
      <c r="Q23" s="21">
        <v>44851</v>
      </c>
      <c r="R23" s="23">
        <v>0.25277777777777777</v>
      </c>
      <c r="S23">
        <v>91</v>
      </c>
      <c r="T23" s="24">
        <v>0</v>
      </c>
      <c r="U23" s="24">
        <v>0</v>
      </c>
      <c r="V23" s="24">
        <v>-192111.11111111109</v>
      </c>
      <c r="W23" s="24">
        <v>-192111.11111111109</v>
      </c>
      <c r="X23">
        <v>0</v>
      </c>
      <c r="Y23">
        <v>0</v>
      </c>
      <c r="Z23" s="22">
        <v>100000000</v>
      </c>
      <c r="AA23" s="25">
        <v>7.6E-3</v>
      </c>
      <c r="AB23" s="26">
        <v>0</v>
      </c>
      <c r="AC23" s="27">
        <v>1</v>
      </c>
      <c r="AD23" s="27" t="s">
        <v>185</v>
      </c>
      <c r="AE23" t="s">
        <v>185</v>
      </c>
      <c r="AF23" t="s">
        <v>14</v>
      </c>
      <c r="AG23" s="82">
        <f t="shared" si="15"/>
        <v>-192111.11111111109</v>
      </c>
      <c r="AH23" s="82">
        <f t="shared" si="0"/>
        <v>-192111.11111111109</v>
      </c>
      <c r="AI23" s="82">
        <f t="shared" si="16"/>
        <v>-192111.11111111109</v>
      </c>
    </row>
    <row r="24" spans="1:35" ht="15" customHeight="1" x14ac:dyDescent="0.25">
      <c r="A24">
        <v>166722</v>
      </c>
      <c r="B24" t="s">
        <v>83</v>
      </c>
      <c r="C24" t="s">
        <v>82</v>
      </c>
      <c r="D24">
        <v>298</v>
      </c>
      <c r="E24" t="s">
        <v>16</v>
      </c>
      <c r="F24" t="s">
        <v>11</v>
      </c>
      <c r="G24" t="s">
        <v>19</v>
      </c>
      <c r="H24" t="s">
        <v>63</v>
      </c>
      <c r="I24" s="22">
        <v>100000000</v>
      </c>
      <c r="J24" t="s">
        <v>14</v>
      </c>
      <c r="K24" s="5" t="s">
        <v>18</v>
      </c>
      <c r="L24" t="s">
        <v>15</v>
      </c>
      <c r="N24" s="21">
        <v>44665</v>
      </c>
      <c r="O24" s="21">
        <v>44669</v>
      </c>
      <c r="P24" s="21">
        <v>44760</v>
      </c>
      <c r="Q24" s="21">
        <v>44760</v>
      </c>
      <c r="R24" s="23">
        <v>0.25277777777777777</v>
      </c>
      <c r="S24">
        <v>91</v>
      </c>
      <c r="T24" s="24">
        <v>0</v>
      </c>
      <c r="U24" s="24">
        <v>0</v>
      </c>
      <c r="V24" s="24">
        <v>-114255.55555555555</v>
      </c>
      <c r="W24" s="24">
        <v>-114255.55555555555</v>
      </c>
      <c r="X24">
        <v>0</v>
      </c>
      <c r="Y24">
        <v>0</v>
      </c>
      <c r="Z24" s="22">
        <v>100000000</v>
      </c>
      <c r="AA24" s="25">
        <v>-4.5199999999999997E-3</v>
      </c>
      <c r="AB24" s="26">
        <v>0</v>
      </c>
      <c r="AC24" s="27">
        <v>1</v>
      </c>
      <c r="AD24" s="27" t="s">
        <v>185</v>
      </c>
      <c r="AE24" t="s">
        <v>185</v>
      </c>
      <c r="AF24" t="s">
        <v>14</v>
      </c>
      <c r="AG24" s="82">
        <f t="shared" ref="AG24:AG25" si="17">(AA24+$AI$1)*R24*Z24</f>
        <v>138522.22222222225</v>
      </c>
      <c r="AH24" s="82">
        <f t="shared" si="0"/>
        <v>-114255.55555555555</v>
      </c>
      <c r="AI24" s="82">
        <f t="shared" ref="AI24:AI25" si="18">(AA24+$AJ$1)*R24*Z24</f>
        <v>-139533.33333333331</v>
      </c>
    </row>
    <row r="25" spans="1:35" ht="15" customHeight="1" x14ac:dyDescent="0.25">
      <c r="A25">
        <v>166723</v>
      </c>
      <c r="B25" t="s">
        <v>83</v>
      </c>
      <c r="C25" t="s">
        <v>82</v>
      </c>
      <c r="D25">
        <v>298</v>
      </c>
      <c r="E25" t="s">
        <v>16</v>
      </c>
      <c r="F25" t="s">
        <v>11</v>
      </c>
      <c r="G25" t="s">
        <v>19</v>
      </c>
      <c r="H25" t="s">
        <v>63</v>
      </c>
      <c r="I25" s="22">
        <v>100000000</v>
      </c>
      <c r="J25" t="s">
        <v>14</v>
      </c>
      <c r="K25" s="5" t="s">
        <v>18</v>
      </c>
      <c r="L25" t="s">
        <v>15</v>
      </c>
      <c r="N25" s="21">
        <v>44756</v>
      </c>
      <c r="O25" s="21">
        <v>44760</v>
      </c>
      <c r="P25" s="21">
        <v>44851</v>
      </c>
      <c r="Q25" s="21">
        <v>44851</v>
      </c>
      <c r="R25" s="23">
        <v>0.25277777777777777</v>
      </c>
      <c r="S25">
        <v>91</v>
      </c>
      <c r="T25" s="24">
        <v>0</v>
      </c>
      <c r="U25" s="24">
        <v>0</v>
      </c>
      <c r="V25" s="24">
        <v>505.5555555555556</v>
      </c>
      <c r="W25" s="24">
        <v>505.5555555555556</v>
      </c>
      <c r="X25">
        <v>0</v>
      </c>
      <c r="Y25">
        <v>0</v>
      </c>
      <c r="Z25" s="22">
        <v>100000000</v>
      </c>
      <c r="AA25" s="25">
        <v>2.0000000000000002E-5</v>
      </c>
      <c r="AB25" s="26">
        <v>0</v>
      </c>
      <c r="AC25" s="27">
        <v>1</v>
      </c>
      <c r="AD25" s="27" t="s">
        <v>185</v>
      </c>
      <c r="AE25" t="s">
        <v>185</v>
      </c>
      <c r="AF25" t="s">
        <v>14</v>
      </c>
      <c r="AG25" s="82">
        <f t="shared" si="17"/>
        <v>253283.33333333331</v>
      </c>
      <c r="AH25" s="82">
        <f t="shared" si="0"/>
        <v>505.5555555555556</v>
      </c>
      <c r="AI25" s="82">
        <f t="shared" si="18"/>
        <v>-24772.222222222219</v>
      </c>
    </row>
    <row r="26" spans="1:35" ht="15" customHeight="1" x14ac:dyDescent="0.25">
      <c r="A26">
        <v>166741</v>
      </c>
      <c r="B26" t="s">
        <v>23</v>
      </c>
      <c r="C26" t="s">
        <v>22</v>
      </c>
      <c r="D26">
        <v>301</v>
      </c>
      <c r="E26" t="s">
        <v>16</v>
      </c>
      <c r="F26" t="s">
        <v>11</v>
      </c>
      <c r="G26" t="s">
        <v>19</v>
      </c>
      <c r="H26" t="s">
        <v>20</v>
      </c>
      <c r="I26" s="22">
        <v>60000000</v>
      </c>
      <c r="J26" t="s">
        <v>14</v>
      </c>
      <c r="K26" s="5">
        <v>8.0499999999999999E-3</v>
      </c>
      <c r="L26" t="s">
        <v>15</v>
      </c>
      <c r="N26" s="21">
        <v>44795</v>
      </c>
      <c r="O26" s="21">
        <v>44701</v>
      </c>
      <c r="P26" s="21">
        <v>44795</v>
      </c>
      <c r="Q26" s="21">
        <v>44795</v>
      </c>
      <c r="R26" s="23">
        <v>0.26111111111111113</v>
      </c>
      <c r="S26">
        <v>94</v>
      </c>
      <c r="T26" s="24">
        <v>0</v>
      </c>
      <c r="U26" s="24">
        <v>0</v>
      </c>
      <c r="V26" s="24">
        <v>-126116.66666666667</v>
      </c>
      <c r="W26" s="24">
        <v>-126116.66666666667</v>
      </c>
      <c r="X26">
        <v>0</v>
      </c>
      <c r="Y26">
        <v>0</v>
      </c>
      <c r="Z26" s="22">
        <v>60000000</v>
      </c>
      <c r="AA26" s="25">
        <v>8.0499999999999999E-3</v>
      </c>
      <c r="AB26" s="26">
        <v>0</v>
      </c>
      <c r="AC26" s="27">
        <v>1</v>
      </c>
      <c r="AD26" s="27" t="s">
        <v>185</v>
      </c>
      <c r="AE26" t="s">
        <v>185</v>
      </c>
      <c r="AF26" t="s">
        <v>14</v>
      </c>
      <c r="AG26" s="82">
        <f t="shared" ref="AG26:AG27" si="19">W26</f>
        <v>-126116.66666666667</v>
      </c>
      <c r="AH26" s="82">
        <f t="shared" si="0"/>
        <v>-126116.66666666667</v>
      </c>
      <c r="AI26" s="82">
        <f t="shared" ref="AI26:AI27" si="20">AG26</f>
        <v>-126116.66666666667</v>
      </c>
    </row>
    <row r="27" spans="1:35" ht="15" customHeight="1" x14ac:dyDescent="0.25">
      <c r="A27">
        <v>166742</v>
      </c>
      <c r="B27" t="s">
        <v>23</v>
      </c>
      <c r="C27" t="s">
        <v>22</v>
      </c>
      <c r="D27">
        <v>301</v>
      </c>
      <c r="E27" t="s">
        <v>16</v>
      </c>
      <c r="F27" t="s">
        <v>11</v>
      </c>
      <c r="G27" t="s">
        <v>19</v>
      </c>
      <c r="H27" t="s">
        <v>20</v>
      </c>
      <c r="I27" s="22">
        <v>60000000</v>
      </c>
      <c r="J27" t="s">
        <v>14</v>
      </c>
      <c r="K27" s="5">
        <v>8.0499999999999999E-3</v>
      </c>
      <c r="L27" t="s">
        <v>15</v>
      </c>
      <c r="N27" s="21">
        <v>44886</v>
      </c>
      <c r="O27" s="21">
        <v>44795</v>
      </c>
      <c r="P27" s="21">
        <v>44886</v>
      </c>
      <c r="Q27" s="21">
        <v>44886</v>
      </c>
      <c r="R27" s="23">
        <v>0.25277777777777777</v>
      </c>
      <c r="S27">
        <v>91</v>
      </c>
      <c r="T27" s="24">
        <v>0</v>
      </c>
      <c r="U27" s="24">
        <v>0</v>
      </c>
      <c r="V27" s="24">
        <v>-122091.66666666666</v>
      </c>
      <c r="W27" s="24">
        <v>-122091.66666666666</v>
      </c>
      <c r="X27">
        <v>0</v>
      </c>
      <c r="Y27">
        <v>0</v>
      </c>
      <c r="Z27" s="22">
        <v>60000000</v>
      </c>
      <c r="AA27" s="25">
        <v>8.0499999999999999E-3</v>
      </c>
      <c r="AB27" s="26">
        <v>0</v>
      </c>
      <c r="AC27" s="27">
        <v>1</v>
      </c>
      <c r="AD27" s="27" t="s">
        <v>185</v>
      </c>
      <c r="AE27" t="s">
        <v>185</v>
      </c>
      <c r="AF27" t="s">
        <v>14</v>
      </c>
      <c r="AG27" s="82">
        <f t="shared" si="19"/>
        <v>-122091.66666666666</v>
      </c>
      <c r="AH27" s="82">
        <f t="shared" si="0"/>
        <v>-122091.66666666666</v>
      </c>
      <c r="AI27" s="82">
        <f t="shared" si="20"/>
        <v>-122091.66666666666</v>
      </c>
    </row>
    <row r="28" spans="1:35" ht="15" customHeight="1" x14ac:dyDescent="0.25">
      <c r="A28">
        <v>166749</v>
      </c>
      <c r="B28" t="s">
        <v>21</v>
      </c>
      <c r="C28" t="s">
        <v>22</v>
      </c>
      <c r="D28">
        <v>301</v>
      </c>
      <c r="E28" t="s">
        <v>16</v>
      </c>
      <c r="F28" t="s">
        <v>11</v>
      </c>
      <c r="G28" t="s">
        <v>19</v>
      </c>
      <c r="H28" t="s">
        <v>20</v>
      </c>
      <c r="I28" s="22">
        <v>60000000</v>
      </c>
      <c r="J28" t="s">
        <v>14</v>
      </c>
      <c r="K28" s="5" t="s">
        <v>18</v>
      </c>
      <c r="L28" t="s">
        <v>15</v>
      </c>
      <c r="N28" s="21">
        <v>44699</v>
      </c>
      <c r="O28" s="21">
        <v>44701</v>
      </c>
      <c r="P28" s="21">
        <v>44795</v>
      </c>
      <c r="Q28" s="21">
        <v>44795</v>
      </c>
      <c r="R28" s="23">
        <v>0.26111111111111113</v>
      </c>
      <c r="S28">
        <v>94</v>
      </c>
      <c r="T28" s="24">
        <v>0</v>
      </c>
      <c r="U28" s="24">
        <v>0</v>
      </c>
      <c r="V28" s="24">
        <v>-57653.333333333336</v>
      </c>
      <c r="W28" s="24">
        <v>-57653.333333333336</v>
      </c>
      <c r="X28">
        <v>0</v>
      </c>
      <c r="Y28">
        <v>0</v>
      </c>
      <c r="Z28" s="22">
        <v>60000000</v>
      </c>
      <c r="AA28" s="25">
        <v>-3.6800000000000001E-3</v>
      </c>
      <c r="AB28" s="26">
        <v>0</v>
      </c>
      <c r="AC28" s="27">
        <v>1</v>
      </c>
      <c r="AD28" s="27" t="s">
        <v>185</v>
      </c>
      <c r="AE28" t="s">
        <v>185</v>
      </c>
      <c r="AF28" t="s">
        <v>14</v>
      </c>
      <c r="AG28" s="82">
        <f t="shared" ref="AG28:AG29" si="21">(AA28+$AI$1)*R28*Z28</f>
        <v>99013.333333333343</v>
      </c>
      <c r="AH28" s="82">
        <f t="shared" si="0"/>
        <v>-57653.333333333336</v>
      </c>
      <c r="AI28" s="82">
        <f t="shared" ref="AI28:AI29" si="22">(AA28+$AJ$1)*R28*Z28</f>
        <v>-73320.000000000015</v>
      </c>
    </row>
    <row r="29" spans="1:35" ht="15" customHeight="1" x14ac:dyDescent="0.25">
      <c r="A29">
        <v>166750</v>
      </c>
      <c r="B29" t="s">
        <v>21</v>
      </c>
      <c r="C29" t="s">
        <v>22</v>
      </c>
      <c r="D29">
        <v>301</v>
      </c>
      <c r="E29" t="s">
        <v>16</v>
      </c>
      <c r="F29" t="s">
        <v>11</v>
      </c>
      <c r="G29" t="s">
        <v>19</v>
      </c>
      <c r="H29" t="s">
        <v>20</v>
      </c>
      <c r="I29" s="22">
        <v>60000000</v>
      </c>
      <c r="J29" t="s">
        <v>14</v>
      </c>
      <c r="K29" s="5" t="s">
        <v>18</v>
      </c>
      <c r="L29" t="s">
        <v>15</v>
      </c>
      <c r="N29" s="21">
        <v>44791</v>
      </c>
      <c r="O29" s="21">
        <v>44795</v>
      </c>
      <c r="P29" s="21">
        <v>44886</v>
      </c>
      <c r="Q29" s="21">
        <v>44886</v>
      </c>
      <c r="R29" s="23">
        <v>0.25277777777777777</v>
      </c>
      <c r="S29">
        <v>91</v>
      </c>
      <c r="T29" s="24">
        <v>0</v>
      </c>
      <c r="U29" s="24">
        <v>0</v>
      </c>
      <c r="V29" s="24">
        <v>59301.666666666672</v>
      </c>
      <c r="W29" s="24">
        <v>59301.666666666672</v>
      </c>
      <c r="X29">
        <v>0</v>
      </c>
      <c r="Y29">
        <v>0</v>
      </c>
      <c r="Z29" s="22">
        <v>60000000</v>
      </c>
      <c r="AA29" s="25">
        <v>3.9100000000000003E-3</v>
      </c>
      <c r="AB29" s="26">
        <v>0</v>
      </c>
      <c r="AC29" s="27">
        <v>1</v>
      </c>
      <c r="AD29" s="27" t="s">
        <v>185</v>
      </c>
      <c r="AE29" t="s">
        <v>185</v>
      </c>
      <c r="AF29" t="s">
        <v>14</v>
      </c>
      <c r="AG29" s="82">
        <f t="shared" si="21"/>
        <v>210968.33333333334</v>
      </c>
      <c r="AH29" s="82">
        <f t="shared" si="0"/>
        <v>59301.666666666672</v>
      </c>
      <c r="AI29" s="82">
        <f t="shared" si="22"/>
        <v>44135.000000000007</v>
      </c>
    </row>
    <row r="30" spans="1:35" ht="15" customHeight="1" x14ac:dyDescent="0.25">
      <c r="A30">
        <v>166756</v>
      </c>
      <c r="B30" t="s">
        <v>113</v>
      </c>
      <c r="C30" t="s">
        <v>112</v>
      </c>
      <c r="D30">
        <v>302</v>
      </c>
      <c r="E30" t="s">
        <v>16</v>
      </c>
      <c r="F30" t="s">
        <v>11</v>
      </c>
      <c r="G30" t="s">
        <v>19</v>
      </c>
      <c r="H30" t="s">
        <v>104</v>
      </c>
      <c r="I30" s="22">
        <v>125000000</v>
      </c>
      <c r="J30" t="s">
        <v>14</v>
      </c>
      <c r="K30" s="5">
        <v>8.3000000000000001E-3</v>
      </c>
      <c r="L30" t="s">
        <v>15</v>
      </c>
      <c r="N30" s="21">
        <v>44753</v>
      </c>
      <c r="O30" s="21">
        <v>44662</v>
      </c>
      <c r="P30" s="21">
        <v>44753</v>
      </c>
      <c r="Q30" s="21">
        <v>44753</v>
      </c>
      <c r="R30" s="23">
        <v>0.25277777777777777</v>
      </c>
      <c r="S30">
        <v>91</v>
      </c>
      <c r="T30" s="24">
        <v>0</v>
      </c>
      <c r="U30" s="24">
        <v>0</v>
      </c>
      <c r="V30" s="24">
        <v>-262256.94444444444</v>
      </c>
      <c r="W30" s="24">
        <v>-262256.94444444444</v>
      </c>
      <c r="X30">
        <v>0</v>
      </c>
      <c r="Y30">
        <v>0</v>
      </c>
      <c r="Z30" s="22">
        <v>125000000</v>
      </c>
      <c r="AA30" s="25">
        <v>8.3000000000000001E-3</v>
      </c>
      <c r="AB30" s="26">
        <v>0</v>
      </c>
      <c r="AC30" s="27">
        <v>1</v>
      </c>
      <c r="AD30" s="27" t="s">
        <v>185</v>
      </c>
      <c r="AE30" t="s">
        <v>185</v>
      </c>
      <c r="AF30" t="s">
        <v>14</v>
      </c>
      <c r="AG30" s="82">
        <f t="shared" ref="AG30:AG31" si="23">W30</f>
        <v>-262256.94444444444</v>
      </c>
      <c r="AH30" s="82">
        <f t="shared" si="0"/>
        <v>-262256.94444444444</v>
      </c>
      <c r="AI30" s="82">
        <f t="shared" ref="AI30:AI31" si="24">AG30</f>
        <v>-262256.94444444444</v>
      </c>
    </row>
    <row r="31" spans="1:35" ht="15" customHeight="1" x14ac:dyDescent="0.25">
      <c r="A31">
        <v>166757</v>
      </c>
      <c r="B31" t="s">
        <v>113</v>
      </c>
      <c r="C31" t="s">
        <v>112</v>
      </c>
      <c r="D31">
        <v>302</v>
      </c>
      <c r="E31" t="s">
        <v>16</v>
      </c>
      <c r="F31" t="s">
        <v>11</v>
      </c>
      <c r="G31" t="s">
        <v>19</v>
      </c>
      <c r="H31" t="s">
        <v>104</v>
      </c>
      <c r="I31" s="22">
        <v>125000000</v>
      </c>
      <c r="J31" t="s">
        <v>14</v>
      </c>
      <c r="K31" s="5">
        <v>8.3000000000000001E-3</v>
      </c>
      <c r="L31" t="s">
        <v>15</v>
      </c>
      <c r="N31" s="21">
        <v>44844</v>
      </c>
      <c r="O31" s="21">
        <v>44753</v>
      </c>
      <c r="P31" s="21">
        <v>44844</v>
      </c>
      <c r="Q31" s="21">
        <v>44844</v>
      </c>
      <c r="R31" s="23">
        <v>0.25277777777777777</v>
      </c>
      <c r="S31">
        <v>91</v>
      </c>
      <c r="T31" s="24">
        <v>0</v>
      </c>
      <c r="U31" s="24">
        <v>0</v>
      </c>
      <c r="V31" s="24">
        <v>-262256.94444444444</v>
      </c>
      <c r="W31" s="24">
        <v>-262256.94444444444</v>
      </c>
      <c r="X31">
        <v>0</v>
      </c>
      <c r="Y31">
        <v>0</v>
      </c>
      <c r="Z31" s="22">
        <v>125000000</v>
      </c>
      <c r="AA31" s="25">
        <v>8.3000000000000001E-3</v>
      </c>
      <c r="AB31" s="26">
        <v>0</v>
      </c>
      <c r="AC31" s="27">
        <v>1</v>
      </c>
      <c r="AD31" s="27" t="s">
        <v>185</v>
      </c>
      <c r="AE31" t="s">
        <v>185</v>
      </c>
      <c r="AF31" t="s">
        <v>14</v>
      </c>
      <c r="AG31" s="82">
        <f t="shared" si="23"/>
        <v>-262256.94444444444</v>
      </c>
      <c r="AH31" s="82">
        <f t="shared" si="0"/>
        <v>-262256.94444444444</v>
      </c>
      <c r="AI31" s="82">
        <f t="shared" si="24"/>
        <v>-262256.94444444444</v>
      </c>
    </row>
    <row r="32" spans="1:35" ht="15" customHeight="1" x14ac:dyDescent="0.25">
      <c r="A32">
        <v>166764</v>
      </c>
      <c r="B32" t="s">
        <v>111</v>
      </c>
      <c r="C32" t="s">
        <v>112</v>
      </c>
      <c r="D32">
        <v>302</v>
      </c>
      <c r="E32" t="s">
        <v>16</v>
      </c>
      <c r="F32" t="s">
        <v>11</v>
      </c>
      <c r="G32" t="s">
        <v>19</v>
      </c>
      <c r="H32" t="s">
        <v>104</v>
      </c>
      <c r="I32" s="22">
        <v>125000000</v>
      </c>
      <c r="J32" t="s">
        <v>14</v>
      </c>
      <c r="K32" t="s">
        <v>18</v>
      </c>
      <c r="L32" t="s">
        <v>15</v>
      </c>
      <c r="N32" s="21">
        <v>44658</v>
      </c>
      <c r="O32" s="21">
        <v>44662</v>
      </c>
      <c r="P32" s="21">
        <v>44753</v>
      </c>
      <c r="Q32" s="21">
        <v>44753</v>
      </c>
      <c r="R32" s="23">
        <v>0.25277777777777777</v>
      </c>
      <c r="S32">
        <v>91</v>
      </c>
      <c r="T32" s="24">
        <v>0</v>
      </c>
      <c r="U32" s="24">
        <v>0</v>
      </c>
      <c r="V32" s="24">
        <v>-146927.08333333334</v>
      </c>
      <c r="W32" s="24">
        <v>-146927.08333333334</v>
      </c>
      <c r="X32">
        <v>0</v>
      </c>
      <c r="Y32">
        <v>0</v>
      </c>
      <c r="Z32" s="22">
        <v>125000000</v>
      </c>
      <c r="AA32" s="25">
        <v>-4.6500000000000005E-3</v>
      </c>
      <c r="AB32" s="26">
        <v>0</v>
      </c>
      <c r="AC32" s="27">
        <v>1</v>
      </c>
      <c r="AD32" s="27" t="s">
        <v>185</v>
      </c>
      <c r="AE32" t="s">
        <v>185</v>
      </c>
      <c r="AF32" t="s">
        <v>14</v>
      </c>
      <c r="AG32" s="82">
        <f t="shared" ref="AG32:AG33" si="25">(AA32+$AI$1)*R32*Z32</f>
        <v>169045.13888888888</v>
      </c>
      <c r="AH32" s="82">
        <f t="shared" si="0"/>
        <v>-146927.08333333334</v>
      </c>
      <c r="AI32" s="82">
        <f t="shared" ref="AI32:AI33" si="26">(AA32+$AJ$1)*R32*Z32</f>
        <v>-178524.30555555556</v>
      </c>
    </row>
    <row r="33" spans="1:35" ht="15" customHeight="1" x14ac:dyDescent="0.25">
      <c r="A33">
        <v>166765</v>
      </c>
      <c r="B33" t="s">
        <v>111</v>
      </c>
      <c r="C33" t="s">
        <v>112</v>
      </c>
      <c r="D33">
        <v>302</v>
      </c>
      <c r="E33" t="s">
        <v>16</v>
      </c>
      <c r="F33" t="s">
        <v>11</v>
      </c>
      <c r="G33" t="s">
        <v>19</v>
      </c>
      <c r="H33" t="s">
        <v>104</v>
      </c>
      <c r="I33" s="22">
        <v>125000000</v>
      </c>
      <c r="J33" t="s">
        <v>14</v>
      </c>
      <c r="K33" s="5" t="s">
        <v>18</v>
      </c>
      <c r="L33" t="s">
        <v>15</v>
      </c>
      <c r="N33" s="21">
        <v>44749</v>
      </c>
      <c r="O33" s="21">
        <v>44753</v>
      </c>
      <c r="P33" s="21">
        <v>44844</v>
      </c>
      <c r="Q33" s="21">
        <v>44844</v>
      </c>
      <c r="R33" s="23">
        <v>0.25277777777777777</v>
      </c>
      <c r="S33">
        <v>91</v>
      </c>
      <c r="T33" s="24">
        <v>0</v>
      </c>
      <c r="U33" s="24">
        <v>0</v>
      </c>
      <c r="V33" s="24">
        <v>-44552.083333333321</v>
      </c>
      <c r="W33" s="24">
        <v>-44552.083333333321</v>
      </c>
      <c r="X33">
        <v>0</v>
      </c>
      <c r="Y33">
        <v>0</v>
      </c>
      <c r="Z33" s="22">
        <v>125000000</v>
      </c>
      <c r="AA33" s="25">
        <v>-1.4099999999999998E-3</v>
      </c>
      <c r="AB33" s="26">
        <v>0</v>
      </c>
      <c r="AC33" s="27">
        <v>1</v>
      </c>
      <c r="AD33" s="27" t="s">
        <v>185</v>
      </c>
      <c r="AE33" t="s">
        <v>185</v>
      </c>
      <c r="AF33" t="s">
        <v>14</v>
      </c>
      <c r="AG33" s="82">
        <f t="shared" si="25"/>
        <v>271420.13888888893</v>
      </c>
      <c r="AH33" s="82">
        <f t="shared" si="0"/>
        <v>-44552.083333333321</v>
      </c>
      <c r="AI33" s="82">
        <f t="shared" si="26"/>
        <v>-76149.305555555547</v>
      </c>
    </row>
    <row r="34" spans="1:35" ht="15" customHeight="1" x14ac:dyDescent="0.25">
      <c r="A34">
        <v>166772</v>
      </c>
      <c r="B34" t="s">
        <v>26</v>
      </c>
      <c r="C34" t="s">
        <v>25</v>
      </c>
      <c r="D34">
        <v>303</v>
      </c>
      <c r="E34" t="s">
        <v>16</v>
      </c>
      <c r="F34" t="s">
        <v>11</v>
      </c>
      <c r="G34" t="s">
        <v>19</v>
      </c>
      <c r="H34" t="s">
        <v>20</v>
      </c>
      <c r="I34" s="22">
        <v>65000000</v>
      </c>
      <c r="J34" t="s">
        <v>14</v>
      </c>
      <c r="K34" s="5">
        <v>8.3499999999999998E-3</v>
      </c>
      <c r="L34" t="s">
        <v>15</v>
      </c>
      <c r="N34" s="21">
        <v>44760</v>
      </c>
      <c r="O34" s="21">
        <v>44669</v>
      </c>
      <c r="P34" s="21">
        <v>44760</v>
      </c>
      <c r="Q34" s="21">
        <v>44760</v>
      </c>
      <c r="R34" s="23">
        <v>0.25277777777777777</v>
      </c>
      <c r="S34">
        <v>91</v>
      </c>
      <c r="T34" s="24">
        <v>0</v>
      </c>
      <c r="U34" s="24">
        <v>0</v>
      </c>
      <c r="V34" s="24">
        <v>-137195.13888888888</v>
      </c>
      <c r="W34" s="24">
        <v>-137195.13888888888</v>
      </c>
      <c r="X34">
        <v>0</v>
      </c>
      <c r="Y34">
        <v>0</v>
      </c>
      <c r="Z34" s="22">
        <v>65000000</v>
      </c>
      <c r="AA34" s="25">
        <v>8.3499999999999998E-3</v>
      </c>
      <c r="AB34" s="26">
        <v>0</v>
      </c>
      <c r="AC34" s="27">
        <v>1</v>
      </c>
      <c r="AD34" s="27" t="s">
        <v>185</v>
      </c>
      <c r="AE34" t="s">
        <v>185</v>
      </c>
      <c r="AF34" t="s">
        <v>14</v>
      </c>
      <c r="AG34" s="82">
        <f t="shared" ref="AG34:AG35" si="27">W34</f>
        <v>-137195.13888888888</v>
      </c>
      <c r="AH34" s="82">
        <f t="shared" si="0"/>
        <v>-137195.13888888888</v>
      </c>
      <c r="AI34" s="82">
        <f t="shared" ref="AI34:AI35" si="28">AG34</f>
        <v>-137195.13888888888</v>
      </c>
    </row>
    <row r="35" spans="1:35" ht="15" customHeight="1" x14ac:dyDescent="0.25">
      <c r="A35">
        <v>166773</v>
      </c>
      <c r="B35" t="s">
        <v>26</v>
      </c>
      <c r="C35" t="s">
        <v>25</v>
      </c>
      <c r="D35">
        <v>303</v>
      </c>
      <c r="E35" t="s">
        <v>16</v>
      </c>
      <c r="F35" t="s">
        <v>11</v>
      </c>
      <c r="G35" t="s">
        <v>19</v>
      </c>
      <c r="H35" t="s">
        <v>20</v>
      </c>
      <c r="I35" s="22">
        <v>65000000</v>
      </c>
      <c r="J35" t="s">
        <v>14</v>
      </c>
      <c r="K35" s="5">
        <v>8.3499999999999998E-3</v>
      </c>
      <c r="L35" t="s">
        <v>15</v>
      </c>
      <c r="N35" s="21">
        <v>44852</v>
      </c>
      <c r="O35" s="21">
        <v>44760</v>
      </c>
      <c r="P35" s="21">
        <v>44852</v>
      </c>
      <c r="Q35" s="21">
        <v>44852</v>
      </c>
      <c r="R35" s="23">
        <v>0.25555555555555554</v>
      </c>
      <c r="S35">
        <v>92</v>
      </c>
      <c r="T35" s="24">
        <v>0</v>
      </c>
      <c r="U35" s="24">
        <v>0</v>
      </c>
      <c r="V35" s="24">
        <v>-138702.77777777778</v>
      </c>
      <c r="W35" s="24">
        <v>-138702.77777777778</v>
      </c>
      <c r="X35">
        <v>0</v>
      </c>
      <c r="Y35">
        <v>0</v>
      </c>
      <c r="Z35" s="22">
        <v>65000000</v>
      </c>
      <c r="AA35" s="25">
        <v>8.3499999999999998E-3</v>
      </c>
      <c r="AB35" s="26">
        <v>0</v>
      </c>
      <c r="AC35" s="27">
        <v>1</v>
      </c>
      <c r="AD35" s="27" t="s">
        <v>185</v>
      </c>
      <c r="AE35" t="s">
        <v>185</v>
      </c>
      <c r="AF35" t="s">
        <v>14</v>
      </c>
      <c r="AG35" s="82">
        <f t="shared" si="27"/>
        <v>-138702.77777777778</v>
      </c>
      <c r="AH35" s="82">
        <f t="shared" si="0"/>
        <v>-138702.77777777778</v>
      </c>
      <c r="AI35" s="82">
        <f t="shared" si="28"/>
        <v>-138702.77777777778</v>
      </c>
    </row>
    <row r="36" spans="1:35" ht="15" customHeight="1" x14ac:dyDescent="0.25">
      <c r="A36">
        <v>166780</v>
      </c>
      <c r="B36" t="s">
        <v>24</v>
      </c>
      <c r="C36" t="s">
        <v>25</v>
      </c>
      <c r="D36">
        <v>303</v>
      </c>
      <c r="E36" t="s">
        <v>16</v>
      </c>
      <c r="F36" t="s">
        <v>11</v>
      </c>
      <c r="G36" t="s">
        <v>19</v>
      </c>
      <c r="H36" t="s">
        <v>20</v>
      </c>
      <c r="I36" s="22">
        <v>65000000</v>
      </c>
      <c r="J36" t="s">
        <v>14</v>
      </c>
      <c r="K36" s="5" t="s">
        <v>18</v>
      </c>
      <c r="L36" t="s">
        <v>15</v>
      </c>
      <c r="N36" s="21">
        <v>44665</v>
      </c>
      <c r="O36" s="21">
        <v>44669</v>
      </c>
      <c r="P36" s="21">
        <v>44760</v>
      </c>
      <c r="Q36" s="21">
        <v>44760</v>
      </c>
      <c r="R36" s="23">
        <v>0.25277777777777777</v>
      </c>
      <c r="S36">
        <v>91</v>
      </c>
      <c r="T36" s="24">
        <v>0</v>
      </c>
      <c r="U36" s="24">
        <v>0</v>
      </c>
      <c r="V36" s="24">
        <v>-74266.111111111109</v>
      </c>
      <c r="W36" s="24">
        <v>-74266.111111111109</v>
      </c>
      <c r="X36">
        <v>0</v>
      </c>
      <c r="Y36">
        <v>0</v>
      </c>
      <c r="Z36" s="22">
        <v>65000000</v>
      </c>
      <c r="AA36" s="25">
        <v>-4.5199999999999997E-3</v>
      </c>
      <c r="AB36" s="26">
        <v>0</v>
      </c>
      <c r="AC36" s="27">
        <v>1</v>
      </c>
      <c r="AD36" s="27" t="s">
        <v>185</v>
      </c>
      <c r="AE36" t="s">
        <v>185</v>
      </c>
      <c r="AF36" t="s">
        <v>14</v>
      </c>
      <c r="AG36" s="82">
        <f t="shared" ref="AG36:AG37" si="29">(AA36+$AI$1)*R36*Z36</f>
        <v>90039.444444444453</v>
      </c>
      <c r="AH36" s="82">
        <f t="shared" si="0"/>
        <v>-74266.111111111109</v>
      </c>
      <c r="AI36" s="82">
        <f t="shared" ref="AI36:AI37" si="30">(AA36+$AJ$1)*R36*Z36</f>
        <v>-90696.666666666657</v>
      </c>
    </row>
    <row r="37" spans="1:35" ht="15" customHeight="1" x14ac:dyDescent="0.25">
      <c r="A37">
        <v>166781</v>
      </c>
      <c r="B37" t="s">
        <v>24</v>
      </c>
      <c r="C37" t="s">
        <v>25</v>
      </c>
      <c r="D37">
        <v>303</v>
      </c>
      <c r="E37" t="s">
        <v>16</v>
      </c>
      <c r="F37" t="s">
        <v>11</v>
      </c>
      <c r="G37" t="s">
        <v>19</v>
      </c>
      <c r="H37" t="s">
        <v>20</v>
      </c>
      <c r="I37" s="22">
        <v>65000000</v>
      </c>
      <c r="J37" t="s">
        <v>14</v>
      </c>
      <c r="K37" s="5" t="s">
        <v>18</v>
      </c>
      <c r="L37" t="s">
        <v>15</v>
      </c>
      <c r="N37" s="21">
        <v>44756</v>
      </c>
      <c r="O37" s="21">
        <v>44760</v>
      </c>
      <c r="P37" s="21">
        <v>44852</v>
      </c>
      <c r="Q37" s="21">
        <v>44852</v>
      </c>
      <c r="R37" s="23">
        <v>0.25555555555555554</v>
      </c>
      <c r="S37">
        <v>92</v>
      </c>
      <c r="T37" s="24">
        <v>0</v>
      </c>
      <c r="U37" s="24">
        <v>0</v>
      </c>
      <c r="V37" s="24">
        <v>332.22222222222217</v>
      </c>
      <c r="W37" s="24">
        <v>332.22222222222217</v>
      </c>
      <c r="X37">
        <v>0</v>
      </c>
      <c r="Y37">
        <v>0</v>
      </c>
      <c r="Z37" s="22">
        <v>65000000</v>
      </c>
      <c r="AA37" s="25">
        <v>2.0000000000000002E-5</v>
      </c>
      <c r="AB37" s="26">
        <v>0</v>
      </c>
      <c r="AC37" s="27">
        <v>1</v>
      </c>
      <c r="AD37" s="27" t="s">
        <v>185</v>
      </c>
      <c r="AE37" t="s">
        <v>185</v>
      </c>
      <c r="AF37" t="s">
        <v>14</v>
      </c>
      <c r="AG37" s="82">
        <f t="shared" si="29"/>
        <v>166443.33333333331</v>
      </c>
      <c r="AH37" s="82">
        <f t="shared" si="0"/>
        <v>332.22222222222217</v>
      </c>
      <c r="AI37" s="82">
        <f t="shared" si="30"/>
        <v>-16278.888888888887</v>
      </c>
    </row>
    <row r="38" spans="1:35" ht="15" customHeight="1" x14ac:dyDescent="0.25">
      <c r="A38">
        <v>166788</v>
      </c>
      <c r="B38" t="s">
        <v>116</v>
      </c>
      <c r="C38" t="s">
        <v>115</v>
      </c>
      <c r="D38">
        <v>304</v>
      </c>
      <c r="E38" t="s">
        <v>16</v>
      </c>
      <c r="F38" t="s">
        <v>11</v>
      </c>
      <c r="G38" t="s">
        <v>19</v>
      </c>
      <c r="H38" t="s">
        <v>104</v>
      </c>
      <c r="I38" s="22">
        <v>120000000</v>
      </c>
      <c r="J38" t="s">
        <v>14</v>
      </c>
      <c r="K38" s="5">
        <v>8.3000000000000001E-3</v>
      </c>
      <c r="L38" t="s">
        <v>15</v>
      </c>
      <c r="N38" s="21">
        <v>44760</v>
      </c>
      <c r="O38" s="21">
        <v>44669</v>
      </c>
      <c r="P38" s="21">
        <v>44760</v>
      </c>
      <c r="Q38" s="21">
        <v>44760</v>
      </c>
      <c r="R38" s="23">
        <v>0.25277777777777777</v>
      </c>
      <c r="S38">
        <v>91</v>
      </c>
      <c r="T38" s="24">
        <v>0</v>
      </c>
      <c r="U38" s="24">
        <v>0</v>
      </c>
      <c r="V38" s="24">
        <v>-251766.66666666666</v>
      </c>
      <c r="W38" s="24">
        <v>-251766.66666666666</v>
      </c>
      <c r="X38">
        <v>0</v>
      </c>
      <c r="Y38">
        <v>0</v>
      </c>
      <c r="Z38" s="22">
        <v>120000000</v>
      </c>
      <c r="AA38" s="25">
        <v>8.3000000000000001E-3</v>
      </c>
      <c r="AB38" s="26">
        <v>0</v>
      </c>
      <c r="AC38" s="27">
        <v>1</v>
      </c>
      <c r="AD38" s="27" t="s">
        <v>185</v>
      </c>
      <c r="AE38" t="s">
        <v>185</v>
      </c>
      <c r="AF38" t="s">
        <v>14</v>
      </c>
      <c r="AG38" s="82">
        <f t="shared" ref="AG38:AG39" si="31">W38</f>
        <v>-251766.66666666666</v>
      </c>
      <c r="AH38" s="82">
        <f t="shared" si="0"/>
        <v>-251766.66666666666</v>
      </c>
      <c r="AI38" s="82">
        <f t="shared" ref="AI38:AI39" si="32">AG38</f>
        <v>-251766.66666666666</v>
      </c>
    </row>
    <row r="39" spans="1:35" ht="15" customHeight="1" x14ac:dyDescent="0.25">
      <c r="A39">
        <v>166789</v>
      </c>
      <c r="B39" t="s">
        <v>116</v>
      </c>
      <c r="C39" t="s">
        <v>115</v>
      </c>
      <c r="D39">
        <v>304</v>
      </c>
      <c r="E39" t="s">
        <v>16</v>
      </c>
      <c r="F39" t="s">
        <v>11</v>
      </c>
      <c r="G39" t="s">
        <v>19</v>
      </c>
      <c r="H39" t="s">
        <v>104</v>
      </c>
      <c r="I39" s="22">
        <v>120000000</v>
      </c>
      <c r="J39" t="s">
        <v>14</v>
      </c>
      <c r="K39" s="5">
        <v>8.3000000000000001E-3</v>
      </c>
      <c r="L39" t="s">
        <v>15</v>
      </c>
      <c r="N39" s="21">
        <v>44851</v>
      </c>
      <c r="O39" s="21">
        <v>44760</v>
      </c>
      <c r="P39" s="21">
        <v>44851</v>
      </c>
      <c r="Q39" s="21">
        <v>44851</v>
      </c>
      <c r="R39" s="23">
        <v>0.25277777777777777</v>
      </c>
      <c r="S39">
        <v>91</v>
      </c>
      <c r="T39" s="24">
        <v>0</v>
      </c>
      <c r="U39" s="24">
        <v>0</v>
      </c>
      <c r="V39" s="24">
        <v>-251766.66666666666</v>
      </c>
      <c r="W39" s="24">
        <v>-251766.66666666666</v>
      </c>
      <c r="X39">
        <v>0</v>
      </c>
      <c r="Y39">
        <v>0</v>
      </c>
      <c r="Z39" s="22">
        <v>120000000</v>
      </c>
      <c r="AA39" s="25">
        <v>8.3000000000000001E-3</v>
      </c>
      <c r="AB39" s="26">
        <v>0</v>
      </c>
      <c r="AC39" s="27">
        <v>1</v>
      </c>
      <c r="AD39" s="27" t="s">
        <v>185</v>
      </c>
      <c r="AE39" t="s">
        <v>185</v>
      </c>
      <c r="AF39" t="s">
        <v>14</v>
      </c>
      <c r="AG39" s="82">
        <f t="shared" si="31"/>
        <v>-251766.66666666666</v>
      </c>
      <c r="AH39" s="82">
        <f t="shared" si="0"/>
        <v>-251766.66666666666</v>
      </c>
      <c r="AI39" s="82">
        <f t="shared" si="32"/>
        <v>-251766.66666666666</v>
      </c>
    </row>
    <row r="40" spans="1:35" ht="15" customHeight="1" x14ac:dyDescent="0.25">
      <c r="A40">
        <v>166796</v>
      </c>
      <c r="B40" t="s">
        <v>114</v>
      </c>
      <c r="C40" t="s">
        <v>115</v>
      </c>
      <c r="D40">
        <v>304</v>
      </c>
      <c r="E40" t="s">
        <v>16</v>
      </c>
      <c r="F40" t="s">
        <v>11</v>
      </c>
      <c r="G40" t="s">
        <v>19</v>
      </c>
      <c r="H40" t="s">
        <v>104</v>
      </c>
      <c r="I40" s="22">
        <v>120000000</v>
      </c>
      <c r="J40" t="s">
        <v>14</v>
      </c>
      <c r="K40" s="5" t="s">
        <v>18</v>
      </c>
      <c r="L40" t="s">
        <v>15</v>
      </c>
      <c r="N40" s="21">
        <v>44665</v>
      </c>
      <c r="O40" s="21">
        <v>44669</v>
      </c>
      <c r="P40" s="21">
        <v>44760</v>
      </c>
      <c r="Q40" s="21">
        <v>44760</v>
      </c>
      <c r="R40" s="23">
        <v>0.25277777777777777</v>
      </c>
      <c r="S40">
        <v>91</v>
      </c>
      <c r="T40" s="24">
        <v>0</v>
      </c>
      <c r="U40" s="24">
        <v>0</v>
      </c>
      <c r="V40" s="24">
        <v>-137106.66666666666</v>
      </c>
      <c r="W40" s="24">
        <v>-137106.66666666666</v>
      </c>
      <c r="X40">
        <v>0</v>
      </c>
      <c r="Y40">
        <v>0</v>
      </c>
      <c r="Z40" s="22">
        <v>120000000</v>
      </c>
      <c r="AA40" s="25">
        <v>-4.5199999999999997E-3</v>
      </c>
      <c r="AB40" s="26">
        <v>0</v>
      </c>
      <c r="AC40" s="27">
        <v>1</v>
      </c>
      <c r="AD40" s="27" t="s">
        <v>185</v>
      </c>
      <c r="AE40" t="s">
        <v>185</v>
      </c>
      <c r="AF40" t="s">
        <v>14</v>
      </c>
      <c r="AG40" s="82">
        <f t="shared" ref="AG40:AG41" si="33">(AA40+$AI$1)*R40*Z40</f>
        <v>166226.66666666669</v>
      </c>
      <c r="AH40" s="82">
        <f t="shared" si="0"/>
        <v>-137106.66666666666</v>
      </c>
      <c r="AI40" s="82">
        <f t="shared" ref="AI40:AI41" si="34">(AA40+$AJ$1)*R40*Z40</f>
        <v>-167440</v>
      </c>
    </row>
    <row r="41" spans="1:35" ht="15" customHeight="1" x14ac:dyDescent="0.25">
      <c r="A41">
        <v>166797</v>
      </c>
      <c r="B41" t="s">
        <v>114</v>
      </c>
      <c r="C41" t="s">
        <v>115</v>
      </c>
      <c r="D41">
        <v>304</v>
      </c>
      <c r="E41" t="s">
        <v>16</v>
      </c>
      <c r="F41" t="s">
        <v>11</v>
      </c>
      <c r="G41" t="s">
        <v>19</v>
      </c>
      <c r="H41" t="s">
        <v>104</v>
      </c>
      <c r="I41" s="22">
        <v>120000000</v>
      </c>
      <c r="J41" t="s">
        <v>14</v>
      </c>
      <c r="K41" s="5" t="s">
        <v>18</v>
      </c>
      <c r="L41" t="s">
        <v>15</v>
      </c>
      <c r="N41" s="21">
        <v>44756</v>
      </c>
      <c r="O41" s="21">
        <v>44760</v>
      </c>
      <c r="P41" s="21">
        <v>44851</v>
      </c>
      <c r="Q41" s="21">
        <v>44851</v>
      </c>
      <c r="R41" s="23">
        <v>0.25277777777777777</v>
      </c>
      <c r="S41">
        <v>91</v>
      </c>
      <c r="T41" s="24">
        <v>0</v>
      </c>
      <c r="U41" s="24">
        <v>0</v>
      </c>
      <c r="V41" s="24">
        <v>606.66666666666663</v>
      </c>
      <c r="W41" s="24">
        <v>606.66666666666663</v>
      </c>
      <c r="X41">
        <v>0</v>
      </c>
      <c r="Y41">
        <v>0</v>
      </c>
      <c r="Z41" s="22">
        <v>120000000</v>
      </c>
      <c r="AA41" s="25">
        <v>2.0000000000000002E-5</v>
      </c>
      <c r="AB41" s="26">
        <v>0</v>
      </c>
      <c r="AC41" s="27">
        <v>1</v>
      </c>
      <c r="AD41" s="27" t="s">
        <v>185</v>
      </c>
      <c r="AE41" t="s">
        <v>185</v>
      </c>
      <c r="AF41" t="s">
        <v>14</v>
      </c>
      <c r="AG41" s="82">
        <f t="shared" si="33"/>
        <v>303940</v>
      </c>
      <c r="AH41" s="82">
        <f t="shared" si="0"/>
        <v>606.66666666666663</v>
      </c>
      <c r="AI41" s="82">
        <f t="shared" si="34"/>
        <v>-29726.666666666664</v>
      </c>
    </row>
    <row r="42" spans="1:35" ht="15" customHeight="1" x14ac:dyDescent="0.25">
      <c r="A42">
        <v>147810</v>
      </c>
      <c r="B42" t="s">
        <v>87</v>
      </c>
      <c r="C42" t="s">
        <v>85</v>
      </c>
      <c r="D42">
        <v>305</v>
      </c>
      <c r="E42" t="s">
        <v>16</v>
      </c>
      <c r="F42" t="s">
        <v>11</v>
      </c>
      <c r="G42" t="s">
        <v>10</v>
      </c>
      <c r="H42" t="s">
        <v>86</v>
      </c>
      <c r="I42" s="22">
        <v>2973556</v>
      </c>
      <c r="J42" t="s">
        <v>14</v>
      </c>
      <c r="K42">
        <v>1.5900000000000001E-2</v>
      </c>
      <c r="L42" t="s">
        <v>15</v>
      </c>
      <c r="N42" s="21">
        <v>44834</v>
      </c>
      <c r="O42" s="21">
        <v>44742</v>
      </c>
      <c r="P42" s="21">
        <v>44834</v>
      </c>
      <c r="Q42" s="21">
        <v>44834</v>
      </c>
      <c r="R42" s="23">
        <v>0.25555555555555554</v>
      </c>
      <c r="S42">
        <v>92</v>
      </c>
      <c r="T42" s="24">
        <v>0</v>
      </c>
      <c r="U42" s="24">
        <v>0</v>
      </c>
      <c r="V42" s="24">
        <v>-12082.549213333334</v>
      </c>
      <c r="W42" s="24">
        <v>-12082.549213333334</v>
      </c>
      <c r="X42">
        <v>0</v>
      </c>
      <c r="Y42">
        <v>0</v>
      </c>
      <c r="Z42" s="22">
        <v>2973556</v>
      </c>
      <c r="AA42" s="25">
        <v>1.5900000000000001E-2</v>
      </c>
      <c r="AB42" s="26">
        <v>0</v>
      </c>
      <c r="AC42" s="27">
        <v>1</v>
      </c>
      <c r="AD42" s="27" t="s">
        <v>185</v>
      </c>
      <c r="AE42" t="s">
        <v>185</v>
      </c>
      <c r="AF42" t="s">
        <v>14</v>
      </c>
      <c r="AG42" s="82">
        <f t="shared" ref="AG42:AG43" si="35">W42</f>
        <v>-12082.549213333334</v>
      </c>
      <c r="AH42" s="82">
        <f t="shared" si="0"/>
        <v>-12082.549213333334</v>
      </c>
      <c r="AI42" s="82">
        <f t="shared" ref="AI42:AI43" si="36">AG42</f>
        <v>-12082.549213333334</v>
      </c>
    </row>
    <row r="43" spans="1:35" ht="15" customHeight="1" x14ac:dyDescent="0.25">
      <c r="A43">
        <v>147811</v>
      </c>
      <c r="B43" t="s">
        <v>87</v>
      </c>
      <c r="C43" t="s">
        <v>85</v>
      </c>
      <c r="D43">
        <v>305</v>
      </c>
      <c r="E43" t="s">
        <v>16</v>
      </c>
      <c r="F43" t="s">
        <v>11</v>
      </c>
      <c r="G43" t="s">
        <v>10</v>
      </c>
      <c r="H43" t="s">
        <v>86</v>
      </c>
      <c r="I43" s="22">
        <v>2803698</v>
      </c>
      <c r="J43" t="s">
        <v>14</v>
      </c>
      <c r="K43">
        <v>1.5900000000000001E-2</v>
      </c>
      <c r="L43" t="s">
        <v>15</v>
      </c>
      <c r="N43" s="21">
        <v>44925</v>
      </c>
      <c r="O43" s="21">
        <v>44834</v>
      </c>
      <c r="P43" s="21">
        <v>44925</v>
      </c>
      <c r="Q43" s="21">
        <v>44925</v>
      </c>
      <c r="R43" s="23">
        <v>0.25277777777777777</v>
      </c>
      <c r="S43">
        <v>91</v>
      </c>
      <c r="T43" s="24">
        <v>0</v>
      </c>
      <c r="U43" s="24">
        <v>0</v>
      </c>
      <c r="V43" s="24">
        <v>-11268.529545000001</v>
      </c>
      <c r="W43" s="24">
        <v>-11268.529545000001</v>
      </c>
      <c r="X43">
        <v>0</v>
      </c>
      <c r="Y43">
        <v>0</v>
      </c>
      <c r="Z43" s="22">
        <v>2803698</v>
      </c>
      <c r="AA43" s="25">
        <v>1.5900000000000001E-2</v>
      </c>
      <c r="AB43" s="26">
        <v>0</v>
      </c>
      <c r="AC43" s="27">
        <v>1</v>
      </c>
      <c r="AD43" s="27" t="s">
        <v>185</v>
      </c>
      <c r="AE43" t="s">
        <v>185</v>
      </c>
      <c r="AF43" t="s">
        <v>14</v>
      </c>
      <c r="AG43" s="82">
        <f t="shared" si="35"/>
        <v>-11268.529545000001</v>
      </c>
      <c r="AH43" s="82">
        <f t="shared" si="0"/>
        <v>-11268.529545000001</v>
      </c>
      <c r="AI43" s="82">
        <f t="shared" si="36"/>
        <v>-11268.529545000001</v>
      </c>
    </row>
    <row r="44" spans="1:35" ht="15" customHeight="1" x14ac:dyDescent="0.25">
      <c r="A44">
        <v>147855</v>
      </c>
      <c r="B44" t="s">
        <v>84</v>
      </c>
      <c r="C44" t="s">
        <v>85</v>
      </c>
      <c r="D44">
        <v>305</v>
      </c>
      <c r="E44" t="s">
        <v>16</v>
      </c>
      <c r="F44" t="s">
        <v>11</v>
      </c>
      <c r="G44" t="s">
        <v>10</v>
      </c>
      <c r="H44" t="s">
        <v>86</v>
      </c>
      <c r="I44" s="22">
        <v>2973556</v>
      </c>
      <c r="J44" t="s">
        <v>14</v>
      </c>
      <c r="K44" t="s">
        <v>18</v>
      </c>
      <c r="L44" t="s">
        <v>15</v>
      </c>
      <c r="N44" s="21">
        <v>44740</v>
      </c>
      <c r="O44" s="21">
        <v>44742</v>
      </c>
      <c r="P44" s="21">
        <v>44834</v>
      </c>
      <c r="Q44" s="21">
        <v>44834</v>
      </c>
      <c r="R44" s="23">
        <v>0.25555555555555554</v>
      </c>
      <c r="S44">
        <v>92</v>
      </c>
      <c r="T44" s="24">
        <v>0</v>
      </c>
      <c r="U44" s="24">
        <v>0</v>
      </c>
      <c r="V44" s="24">
        <v>-1603.4074742222222</v>
      </c>
      <c r="W44" s="24">
        <v>-1603.4074742222222</v>
      </c>
      <c r="X44">
        <v>0</v>
      </c>
      <c r="Y44">
        <v>0</v>
      </c>
      <c r="Z44" s="22">
        <v>2973556</v>
      </c>
      <c r="AA44" s="25">
        <v>-2.1099999999999999E-3</v>
      </c>
      <c r="AB44" s="26">
        <v>0</v>
      </c>
      <c r="AC44" s="27">
        <v>1</v>
      </c>
      <c r="AD44" s="27" t="s">
        <v>185</v>
      </c>
      <c r="AE44" t="s">
        <v>185</v>
      </c>
      <c r="AF44" t="s">
        <v>14</v>
      </c>
      <c r="AG44" s="82">
        <f t="shared" ref="AG44:AG45" si="37">(AA44+$AI$1)*R44*Z44</f>
        <v>5995.6800813333339</v>
      </c>
      <c r="AH44" s="82">
        <f t="shared" si="0"/>
        <v>-1603.4074742222222</v>
      </c>
      <c r="AI44" s="82">
        <f t="shared" ref="AI44:AI45" si="38">(AA44+$AJ$1)*R44*Z44</f>
        <v>-2363.3162297777776</v>
      </c>
    </row>
    <row r="45" spans="1:35" ht="15" customHeight="1" x14ac:dyDescent="0.25">
      <c r="A45">
        <v>147856</v>
      </c>
      <c r="B45" t="s">
        <v>84</v>
      </c>
      <c r="C45" t="s">
        <v>85</v>
      </c>
      <c r="D45">
        <v>305</v>
      </c>
      <c r="E45" t="s">
        <v>16</v>
      </c>
      <c r="F45" t="s">
        <v>11</v>
      </c>
      <c r="G45" t="s">
        <v>10</v>
      </c>
      <c r="H45" t="s">
        <v>86</v>
      </c>
      <c r="I45" s="22">
        <v>2803698</v>
      </c>
      <c r="J45" t="s">
        <v>14</v>
      </c>
      <c r="K45" t="s">
        <v>18</v>
      </c>
      <c r="L45" t="s">
        <v>15</v>
      </c>
      <c r="N45" s="21">
        <v>44832</v>
      </c>
      <c r="O45" s="21">
        <v>44834</v>
      </c>
      <c r="P45" s="21">
        <v>44925</v>
      </c>
      <c r="Q45" s="21">
        <v>44925</v>
      </c>
      <c r="R45" s="23">
        <v>0.25277777777777777</v>
      </c>
      <c r="S45">
        <v>91</v>
      </c>
      <c r="T45" s="24">
        <v>0</v>
      </c>
      <c r="U45" s="24">
        <v>0</v>
      </c>
      <c r="V45" s="24">
        <v>8454.940721500001</v>
      </c>
      <c r="W45" s="24">
        <v>8454.940721500001</v>
      </c>
      <c r="X45">
        <v>0</v>
      </c>
      <c r="Y45">
        <v>0</v>
      </c>
      <c r="Z45" s="22">
        <v>2803698</v>
      </c>
      <c r="AA45" s="25">
        <v>1.1930000000000001E-2</v>
      </c>
      <c r="AB45" s="26">
        <v>0</v>
      </c>
      <c r="AC45" s="27">
        <v>1</v>
      </c>
      <c r="AD45" s="27" t="s">
        <v>185</v>
      </c>
      <c r="AE45" t="s">
        <v>185</v>
      </c>
      <c r="AF45" t="s">
        <v>14</v>
      </c>
      <c r="AG45" s="82">
        <f t="shared" si="37"/>
        <v>15542.066221500001</v>
      </c>
      <c r="AH45" s="82">
        <f t="shared" si="0"/>
        <v>8454.940721500001</v>
      </c>
      <c r="AI45" s="82">
        <f t="shared" si="38"/>
        <v>7746.2281715000017</v>
      </c>
    </row>
    <row r="46" spans="1:35" ht="15" customHeight="1" x14ac:dyDescent="0.25">
      <c r="A46">
        <v>166900</v>
      </c>
      <c r="B46" t="s">
        <v>61</v>
      </c>
      <c r="C46" t="s">
        <v>62</v>
      </c>
      <c r="D46">
        <v>312</v>
      </c>
      <c r="E46" t="s">
        <v>16</v>
      </c>
      <c r="F46" t="s">
        <v>11</v>
      </c>
      <c r="G46" t="s">
        <v>19</v>
      </c>
      <c r="H46" t="s">
        <v>63</v>
      </c>
      <c r="I46" s="22">
        <v>60000000</v>
      </c>
      <c r="J46" t="s">
        <v>14</v>
      </c>
      <c r="K46">
        <v>8.0400000000000003E-3</v>
      </c>
      <c r="L46" t="s">
        <v>15</v>
      </c>
      <c r="N46" s="21">
        <v>44802</v>
      </c>
      <c r="O46" s="21">
        <v>44711</v>
      </c>
      <c r="P46" s="21">
        <v>44802</v>
      </c>
      <c r="Q46" s="21">
        <v>44802</v>
      </c>
      <c r="R46" s="23">
        <v>0.25277777777777777</v>
      </c>
      <c r="S46">
        <v>91</v>
      </c>
      <c r="T46" s="24">
        <v>0</v>
      </c>
      <c r="U46" s="24">
        <v>0</v>
      </c>
      <c r="V46" s="24">
        <v>-121940</v>
      </c>
      <c r="W46" s="24">
        <v>-121940</v>
      </c>
      <c r="X46">
        <v>0</v>
      </c>
      <c r="Y46">
        <v>0</v>
      </c>
      <c r="Z46" s="22">
        <v>60000000</v>
      </c>
      <c r="AA46" s="25">
        <v>8.0400000000000003E-3</v>
      </c>
      <c r="AB46" s="26">
        <v>0</v>
      </c>
      <c r="AC46" s="27">
        <v>1</v>
      </c>
      <c r="AD46" s="27" t="s">
        <v>185</v>
      </c>
      <c r="AE46" t="s">
        <v>185</v>
      </c>
      <c r="AF46" t="s">
        <v>14</v>
      </c>
      <c r="AG46" s="82">
        <f t="shared" ref="AG46:AG47" si="39">W46</f>
        <v>-121940</v>
      </c>
      <c r="AH46" s="82">
        <f t="shared" si="0"/>
        <v>-121940</v>
      </c>
      <c r="AI46" s="82">
        <f t="shared" ref="AI46:AI47" si="40">AG46</f>
        <v>-121940</v>
      </c>
    </row>
    <row r="47" spans="1:35" ht="15" customHeight="1" x14ac:dyDescent="0.25">
      <c r="A47">
        <v>166901</v>
      </c>
      <c r="B47" t="s">
        <v>61</v>
      </c>
      <c r="C47" t="s">
        <v>62</v>
      </c>
      <c r="D47">
        <v>312</v>
      </c>
      <c r="E47" t="s">
        <v>16</v>
      </c>
      <c r="F47" t="s">
        <v>11</v>
      </c>
      <c r="G47" t="s">
        <v>19</v>
      </c>
      <c r="H47" t="s">
        <v>63</v>
      </c>
      <c r="I47" s="22">
        <v>60000000</v>
      </c>
      <c r="J47" t="s">
        <v>14</v>
      </c>
      <c r="K47">
        <v>8.0400000000000003E-3</v>
      </c>
      <c r="L47" t="s">
        <v>15</v>
      </c>
      <c r="N47" s="21">
        <v>44893</v>
      </c>
      <c r="O47" s="21">
        <v>44802</v>
      </c>
      <c r="P47" s="21">
        <v>44893</v>
      </c>
      <c r="Q47" s="21">
        <v>44893</v>
      </c>
      <c r="R47" s="23">
        <v>0.25277777777777777</v>
      </c>
      <c r="S47">
        <v>91</v>
      </c>
      <c r="T47" s="24">
        <v>0</v>
      </c>
      <c r="U47" s="24">
        <v>0</v>
      </c>
      <c r="V47" s="24">
        <v>-121940</v>
      </c>
      <c r="W47" s="24">
        <v>-121940</v>
      </c>
      <c r="X47">
        <v>0</v>
      </c>
      <c r="Y47">
        <v>0</v>
      </c>
      <c r="Z47" s="22">
        <v>60000000</v>
      </c>
      <c r="AA47" s="25">
        <v>8.0400000000000003E-3</v>
      </c>
      <c r="AB47" s="26">
        <v>0</v>
      </c>
      <c r="AC47" s="27">
        <v>1</v>
      </c>
      <c r="AD47" s="27" t="s">
        <v>185</v>
      </c>
      <c r="AE47" t="s">
        <v>185</v>
      </c>
      <c r="AF47" t="s">
        <v>14</v>
      </c>
      <c r="AG47" s="82">
        <f t="shared" si="39"/>
        <v>-121940</v>
      </c>
      <c r="AH47" s="82">
        <f t="shared" si="0"/>
        <v>-121940</v>
      </c>
      <c r="AI47" s="82">
        <f t="shared" si="40"/>
        <v>-121940</v>
      </c>
    </row>
    <row r="48" spans="1:35" ht="15" customHeight="1" x14ac:dyDescent="0.25">
      <c r="A48">
        <v>166908</v>
      </c>
      <c r="B48" t="s">
        <v>64</v>
      </c>
      <c r="C48" t="s">
        <v>62</v>
      </c>
      <c r="D48">
        <v>312</v>
      </c>
      <c r="E48" t="s">
        <v>16</v>
      </c>
      <c r="F48" t="s">
        <v>11</v>
      </c>
      <c r="G48" t="s">
        <v>19</v>
      </c>
      <c r="H48" t="s">
        <v>63</v>
      </c>
      <c r="I48" s="22">
        <v>60000000</v>
      </c>
      <c r="J48" t="s">
        <v>14</v>
      </c>
      <c r="K48" t="s">
        <v>18</v>
      </c>
      <c r="L48" t="s">
        <v>15</v>
      </c>
      <c r="N48" s="21">
        <v>44707</v>
      </c>
      <c r="O48" s="21">
        <v>44711</v>
      </c>
      <c r="P48" s="21">
        <v>44802</v>
      </c>
      <c r="Q48" s="21">
        <v>44802</v>
      </c>
      <c r="R48" s="23">
        <v>0.25277777777777777</v>
      </c>
      <c r="S48">
        <v>91</v>
      </c>
      <c r="T48" s="24">
        <v>0</v>
      </c>
      <c r="U48" s="24">
        <v>0</v>
      </c>
      <c r="V48" s="24">
        <v>-53386.666666666657</v>
      </c>
      <c r="W48" s="24">
        <v>-53386.666666666657</v>
      </c>
      <c r="X48">
        <v>0</v>
      </c>
      <c r="Y48">
        <v>0</v>
      </c>
      <c r="Z48" s="22">
        <v>60000000</v>
      </c>
      <c r="AA48" s="25">
        <v>-3.5199999999999997E-3</v>
      </c>
      <c r="AB48" s="26">
        <v>0</v>
      </c>
      <c r="AC48" s="27">
        <v>1</v>
      </c>
      <c r="AD48" s="27" t="s">
        <v>185</v>
      </c>
      <c r="AE48" t="s">
        <v>185</v>
      </c>
      <c r="AF48" t="s">
        <v>14</v>
      </c>
      <c r="AG48" s="82">
        <f t="shared" ref="AG48:AG49" si="41">(AA48+$AI$1)*R48*Z48</f>
        <v>98280.000000000015</v>
      </c>
      <c r="AH48" s="82">
        <f t="shared" si="0"/>
        <v>-53386.666666666657</v>
      </c>
      <c r="AI48" s="82">
        <f t="shared" ref="AI48:AI49" si="42">(AA48+$AJ$1)*R48*Z48</f>
        <v>-68553.333333333328</v>
      </c>
    </row>
    <row r="49" spans="1:35" ht="15" customHeight="1" x14ac:dyDescent="0.25">
      <c r="A49">
        <v>166909</v>
      </c>
      <c r="B49" t="s">
        <v>64</v>
      </c>
      <c r="C49" t="s">
        <v>62</v>
      </c>
      <c r="D49">
        <v>312</v>
      </c>
      <c r="E49" t="s">
        <v>16</v>
      </c>
      <c r="F49" t="s">
        <v>11</v>
      </c>
      <c r="G49" t="s">
        <v>19</v>
      </c>
      <c r="H49" t="s">
        <v>63</v>
      </c>
      <c r="I49" s="22">
        <v>60000000</v>
      </c>
      <c r="J49" t="s">
        <v>14</v>
      </c>
      <c r="K49" t="s">
        <v>18</v>
      </c>
      <c r="L49" t="s">
        <v>15</v>
      </c>
      <c r="N49" s="21">
        <v>44798</v>
      </c>
      <c r="O49" s="21">
        <v>44802</v>
      </c>
      <c r="P49" s="21">
        <v>44893</v>
      </c>
      <c r="Q49" s="21">
        <v>44893</v>
      </c>
      <c r="R49" s="23">
        <v>0.25277777777777777</v>
      </c>
      <c r="S49">
        <v>91</v>
      </c>
      <c r="T49" s="24">
        <v>0</v>
      </c>
      <c r="U49" s="24">
        <v>0</v>
      </c>
      <c r="V49" s="24">
        <v>78563.333333333343</v>
      </c>
      <c r="W49" s="24">
        <v>78563.333333333343</v>
      </c>
      <c r="X49">
        <v>0</v>
      </c>
      <c r="Y49">
        <v>0</v>
      </c>
      <c r="Z49" s="22">
        <v>60000000</v>
      </c>
      <c r="AA49" s="25">
        <v>5.1800000000000006E-3</v>
      </c>
      <c r="AB49" s="26">
        <v>0</v>
      </c>
      <c r="AC49" s="27">
        <v>1</v>
      </c>
      <c r="AD49" s="27" t="s">
        <v>185</v>
      </c>
      <c r="AE49" t="s">
        <v>185</v>
      </c>
      <c r="AF49" t="s">
        <v>14</v>
      </c>
      <c r="AG49" s="82">
        <f t="shared" si="41"/>
        <v>230230</v>
      </c>
      <c r="AH49" s="82">
        <f t="shared" si="0"/>
        <v>78563.333333333343</v>
      </c>
      <c r="AI49" s="82">
        <f t="shared" si="42"/>
        <v>63396.666666666672</v>
      </c>
    </row>
    <row r="50" spans="1:35" ht="15" customHeight="1" x14ac:dyDescent="0.25">
      <c r="A50">
        <v>166922</v>
      </c>
      <c r="B50" t="s">
        <v>119</v>
      </c>
      <c r="C50" t="s">
        <v>118</v>
      </c>
      <c r="D50">
        <v>313</v>
      </c>
      <c r="E50" t="s">
        <v>16</v>
      </c>
      <c r="F50" t="s">
        <v>11</v>
      </c>
      <c r="G50" t="s">
        <v>19</v>
      </c>
      <c r="H50" t="s">
        <v>104</v>
      </c>
      <c r="I50" s="22">
        <v>100000000</v>
      </c>
      <c r="J50" t="s">
        <v>14</v>
      </c>
      <c r="K50">
        <v>8.2400000000000008E-3</v>
      </c>
      <c r="L50" t="s">
        <v>15</v>
      </c>
      <c r="N50" s="21">
        <v>44834</v>
      </c>
      <c r="O50" s="21">
        <v>44742</v>
      </c>
      <c r="P50" s="21">
        <v>44834</v>
      </c>
      <c r="Q50" s="21">
        <v>44834</v>
      </c>
      <c r="R50" s="23">
        <v>0.25555555555555554</v>
      </c>
      <c r="S50">
        <v>92</v>
      </c>
      <c r="T50" s="24">
        <v>0</v>
      </c>
      <c r="U50" s="24">
        <v>0</v>
      </c>
      <c r="V50" s="24">
        <v>-210577.77777777778</v>
      </c>
      <c r="W50" s="24">
        <v>-210577.77777777778</v>
      </c>
      <c r="X50">
        <v>0</v>
      </c>
      <c r="Y50">
        <v>0</v>
      </c>
      <c r="Z50" s="22">
        <v>100000000</v>
      </c>
      <c r="AA50" s="25">
        <v>8.2400000000000008E-3</v>
      </c>
      <c r="AB50" s="26">
        <v>0</v>
      </c>
      <c r="AC50" s="27">
        <v>1</v>
      </c>
      <c r="AD50" s="27" t="s">
        <v>185</v>
      </c>
      <c r="AE50" t="s">
        <v>185</v>
      </c>
      <c r="AF50" t="s">
        <v>14</v>
      </c>
      <c r="AG50" s="82">
        <f t="shared" ref="AG50:AG51" si="43">W50</f>
        <v>-210577.77777777778</v>
      </c>
      <c r="AH50" s="82">
        <f t="shared" si="0"/>
        <v>-210577.77777777778</v>
      </c>
      <c r="AI50" s="82">
        <f t="shared" ref="AI50:AI51" si="44">AG50</f>
        <v>-210577.77777777778</v>
      </c>
    </row>
    <row r="51" spans="1:35" ht="15" customHeight="1" x14ac:dyDescent="0.25">
      <c r="A51">
        <v>166915</v>
      </c>
      <c r="B51" t="s">
        <v>119</v>
      </c>
      <c r="C51" t="s">
        <v>118</v>
      </c>
      <c r="D51">
        <v>313</v>
      </c>
      <c r="E51" t="s">
        <v>16</v>
      </c>
      <c r="F51" t="s">
        <v>11</v>
      </c>
      <c r="G51" t="s">
        <v>19</v>
      </c>
      <c r="H51" t="s">
        <v>104</v>
      </c>
      <c r="I51" s="22">
        <v>100000000</v>
      </c>
      <c r="J51" t="s">
        <v>14</v>
      </c>
      <c r="K51">
        <v>8.2400000000000008E-3</v>
      </c>
      <c r="L51" t="s">
        <v>15</v>
      </c>
      <c r="N51" s="21">
        <v>44925</v>
      </c>
      <c r="O51" s="21">
        <v>44834</v>
      </c>
      <c r="P51" s="21">
        <v>44925</v>
      </c>
      <c r="Q51" s="21">
        <v>44925</v>
      </c>
      <c r="R51" s="23">
        <v>0.25277777777777777</v>
      </c>
      <c r="S51">
        <v>91</v>
      </c>
      <c r="T51" s="24">
        <v>0</v>
      </c>
      <c r="U51" s="24">
        <v>0</v>
      </c>
      <c r="V51" s="24">
        <v>-208288.88888888891</v>
      </c>
      <c r="W51" s="24">
        <v>-208288.88888888891</v>
      </c>
      <c r="X51">
        <v>0</v>
      </c>
      <c r="Y51">
        <v>0</v>
      </c>
      <c r="Z51" s="22">
        <v>100000000</v>
      </c>
      <c r="AA51" s="25">
        <v>8.2400000000000008E-3</v>
      </c>
      <c r="AB51" s="26">
        <v>0</v>
      </c>
      <c r="AC51" s="27">
        <v>1</v>
      </c>
      <c r="AD51" s="27" t="s">
        <v>185</v>
      </c>
      <c r="AE51" t="s">
        <v>185</v>
      </c>
      <c r="AF51" t="s">
        <v>14</v>
      </c>
      <c r="AG51" s="82">
        <f t="shared" si="43"/>
        <v>-208288.88888888891</v>
      </c>
      <c r="AH51" s="82">
        <f t="shared" si="0"/>
        <v>-208288.88888888891</v>
      </c>
      <c r="AI51" s="82">
        <f t="shared" si="44"/>
        <v>-208288.88888888891</v>
      </c>
    </row>
    <row r="52" spans="1:35" ht="15" customHeight="1" x14ac:dyDescent="0.25">
      <c r="A52">
        <v>166924</v>
      </c>
      <c r="B52" t="s">
        <v>117</v>
      </c>
      <c r="C52" t="s">
        <v>118</v>
      </c>
      <c r="D52">
        <v>313</v>
      </c>
      <c r="E52" t="s">
        <v>16</v>
      </c>
      <c r="F52" t="s">
        <v>11</v>
      </c>
      <c r="G52" t="s">
        <v>19</v>
      </c>
      <c r="H52" t="s">
        <v>104</v>
      </c>
      <c r="I52" s="22">
        <v>100000000</v>
      </c>
      <c r="J52" t="s">
        <v>14</v>
      </c>
      <c r="K52" t="s">
        <v>18</v>
      </c>
      <c r="L52" t="s">
        <v>15</v>
      </c>
      <c r="N52" s="21">
        <v>44740</v>
      </c>
      <c r="O52" s="21">
        <v>44742</v>
      </c>
      <c r="P52" s="21">
        <v>44834</v>
      </c>
      <c r="Q52" s="21">
        <v>44834</v>
      </c>
      <c r="R52" s="23">
        <v>0.25555555555555554</v>
      </c>
      <c r="S52">
        <v>92</v>
      </c>
      <c r="T52" s="24">
        <v>0</v>
      </c>
      <c r="U52" s="24">
        <v>0</v>
      </c>
      <c r="V52" s="24">
        <v>-53922.222222222219</v>
      </c>
      <c r="W52" s="24">
        <v>-53922.222222222219</v>
      </c>
      <c r="X52">
        <v>0</v>
      </c>
      <c r="Y52">
        <v>0</v>
      </c>
      <c r="Z52" s="22">
        <v>100000000</v>
      </c>
      <c r="AA52" s="25">
        <v>-2.1099999999999999E-3</v>
      </c>
      <c r="AB52" s="26">
        <v>0</v>
      </c>
      <c r="AC52" s="27">
        <v>1</v>
      </c>
      <c r="AD52" s="27" t="s">
        <v>185</v>
      </c>
      <c r="AE52" t="s">
        <v>185</v>
      </c>
      <c r="AF52" t="s">
        <v>14</v>
      </c>
      <c r="AG52" s="82">
        <f t="shared" ref="AG52:AG53" si="45">(AA52+$AI$1)*R52*Z52</f>
        <v>201633.33333333334</v>
      </c>
      <c r="AH52" s="82">
        <f t="shared" si="0"/>
        <v>-53922.222222222219</v>
      </c>
      <c r="AI52" s="82">
        <f t="shared" ref="AI52:AI53" si="46">(AA52+$AJ$1)*R52*Z52</f>
        <v>-79477.777777777766</v>
      </c>
    </row>
    <row r="53" spans="1:35" ht="15" customHeight="1" x14ac:dyDescent="0.25">
      <c r="A53">
        <v>166925</v>
      </c>
      <c r="B53" t="s">
        <v>117</v>
      </c>
      <c r="C53" t="s">
        <v>118</v>
      </c>
      <c r="D53">
        <v>313</v>
      </c>
      <c r="E53" t="s">
        <v>16</v>
      </c>
      <c r="F53" t="s">
        <v>11</v>
      </c>
      <c r="G53" t="s">
        <v>19</v>
      </c>
      <c r="H53" t="s">
        <v>104</v>
      </c>
      <c r="I53" s="22">
        <v>100000000</v>
      </c>
      <c r="J53" t="s">
        <v>14</v>
      </c>
      <c r="K53" t="s">
        <v>18</v>
      </c>
      <c r="L53" t="s">
        <v>15</v>
      </c>
      <c r="N53" s="21">
        <v>44832</v>
      </c>
      <c r="O53" s="21">
        <v>44834</v>
      </c>
      <c r="P53" s="21">
        <v>44925</v>
      </c>
      <c r="Q53" s="21">
        <v>44925</v>
      </c>
      <c r="R53" s="23">
        <v>0.25277777777777777</v>
      </c>
      <c r="S53">
        <v>91</v>
      </c>
      <c r="T53" s="24">
        <v>0</v>
      </c>
      <c r="U53" s="24">
        <v>0</v>
      </c>
      <c r="V53" s="24">
        <v>301563.88888888893</v>
      </c>
      <c r="W53" s="24">
        <v>301563.88888888893</v>
      </c>
      <c r="X53">
        <v>0</v>
      </c>
      <c r="Y53">
        <v>0</v>
      </c>
      <c r="Z53" s="22">
        <v>100000000</v>
      </c>
      <c r="AA53" s="25">
        <v>1.1930000000000001E-2</v>
      </c>
      <c r="AB53" s="26">
        <v>0</v>
      </c>
      <c r="AC53" s="27">
        <v>1</v>
      </c>
      <c r="AD53" s="27" t="s">
        <v>185</v>
      </c>
      <c r="AE53" t="s">
        <v>185</v>
      </c>
      <c r="AF53" t="s">
        <v>14</v>
      </c>
      <c r="AG53" s="82">
        <f t="shared" si="45"/>
        <v>554341.66666666674</v>
      </c>
      <c r="AH53" s="82">
        <f t="shared" si="0"/>
        <v>301563.88888888893</v>
      </c>
      <c r="AI53" s="82">
        <f t="shared" si="46"/>
        <v>276286.11111111118</v>
      </c>
    </row>
    <row r="54" spans="1:35" ht="15" customHeight="1" x14ac:dyDescent="0.25">
      <c r="A54">
        <v>166979</v>
      </c>
      <c r="B54" t="s">
        <v>65</v>
      </c>
      <c r="C54" t="s">
        <v>66</v>
      </c>
      <c r="D54">
        <v>316</v>
      </c>
      <c r="E54" t="s">
        <v>16</v>
      </c>
      <c r="F54" t="s">
        <v>11</v>
      </c>
      <c r="G54" t="s">
        <v>19</v>
      </c>
      <c r="H54" t="s">
        <v>63</v>
      </c>
      <c r="I54" s="22">
        <v>100000000</v>
      </c>
      <c r="J54" t="s">
        <v>14</v>
      </c>
      <c r="K54" s="5">
        <v>8.8999999999999999E-3</v>
      </c>
      <c r="L54" t="s">
        <v>15</v>
      </c>
      <c r="N54" s="21">
        <v>44834</v>
      </c>
      <c r="O54" s="21">
        <v>44742</v>
      </c>
      <c r="P54" s="21">
        <v>44834</v>
      </c>
      <c r="Q54" s="21">
        <v>44834</v>
      </c>
      <c r="R54" s="23">
        <v>0.25555555555555554</v>
      </c>
      <c r="S54">
        <v>92</v>
      </c>
      <c r="T54" s="24">
        <v>0</v>
      </c>
      <c r="U54" s="24">
        <v>0</v>
      </c>
      <c r="V54" s="24">
        <v>-227444.44444444444</v>
      </c>
      <c r="W54" s="24">
        <v>-227444.44444444444</v>
      </c>
      <c r="X54">
        <v>0</v>
      </c>
      <c r="Y54">
        <v>0</v>
      </c>
      <c r="Z54" s="22">
        <v>100000000</v>
      </c>
      <c r="AA54" s="25">
        <v>8.8999999999999999E-3</v>
      </c>
      <c r="AB54" s="26">
        <v>0</v>
      </c>
      <c r="AC54" s="27">
        <v>1</v>
      </c>
      <c r="AD54" s="27" t="s">
        <v>185</v>
      </c>
      <c r="AE54" t="s">
        <v>185</v>
      </c>
      <c r="AF54" t="s">
        <v>14</v>
      </c>
      <c r="AG54" s="82">
        <f t="shared" ref="AG54:AG55" si="47">W54</f>
        <v>-227444.44444444444</v>
      </c>
      <c r="AH54" s="82">
        <f t="shared" si="0"/>
        <v>-227444.44444444444</v>
      </c>
      <c r="AI54" s="82">
        <f t="shared" ref="AI54:AI55" si="48">AG54</f>
        <v>-227444.44444444444</v>
      </c>
    </row>
    <row r="55" spans="1:35" ht="15" customHeight="1" x14ac:dyDescent="0.25">
      <c r="A55">
        <v>166980</v>
      </c>
      <c r="B55" t="s">
        <v>65</v>
      </c>
      <c r="C55" t="s">
        <v>66</v>
      </c>
      <c r="D55">
        <v>316</v>
      </c>
      <c r="E55" t="s">
        <v>16</v>
      </c>
      <c r="F55" t="s">
        <v>11</v>
      </c>
      <c r="G55" t="s">
        <v>19</v>
      </c>
      <c r="H55" t="s">
        <v>63</v>
      </c>
      <c r="I55" s="22">
        <v>100000000</v>
      </c>
      <c r="J55" t="s">
        <v>14</v>
      </c>
      <c r="K55" s="5">
        <v>8.8999999999999999E-3</v>
      </c>
      <c r="L55" t="s">
        <v>15</v>
      </c>
      <c r="N55" s="21">
        <v>44925</v>
      </c>
      <c r="O55" s="21">
        <v>44834</v>
      </c>
      <c r="P55" s="21">
        <v>44925</v>
      </c>
      <c r="Q55" s="21">
        <v>44925</v>
      </c>
      <c r="R55" s="23">
        <v>0.25277777777777777</v>
      </c>
      <c r="S55">
        <v>91</v>
      </c>
      <c r="T55" s="24">
        <v>0</v>
      </c>
      <c r="U55" s="24">
        <v>0</v>
      </c>
      <c r="V55" s="24">
        <v>-224972.22222222222</v>
      </c>
      <c r="W55" s="24">
        <v>-224972.22222222222</v>
      </c>
      <c r="X55">
        <v>0</v>
      </c>
      <c r="Y55">
        <v>0</v>
      </c>
      <c r="Z55" s="22">
        <v>100000000</v>
      </c>
      <c r="AA55" s="25">
        <v>8.8999999999999999E-3</v>
      </c>
      <c r="AB55" s="26">
        <v>0</v>
      </c>
      <c r="AC55" s="27">
        <v>1</v>
      </c>
      <c r="AD55" s="27" t="s">
        <v>185</v>
      </c>
      <c r="AE55" t="s">
        <v>185</v>
      </c>
      <c r="AF55" t="s">
        <v>14</v>
      </c>
      <c r="AG55" s="82">
        <f t="shared" si="47"/>
        <v>-224972.22222222222</v>
      </c>
      <c r="AH55" s="82">
        <f t="shared" si="0"/>
        <v>-224972.22222222222</v>
      </c>
      <c r="AI55" s="82">
        <f t="shared" si="48"/>
        <v>-224972.22222222222</v>
      </c>
    </row>
    <row r="56" spans="1:35" ht="15" customHeight="1" x14ac:dyDescent="0.25">
      <c r="A56">
        <v>166987</v>
      </c>
      <c r="B56" t="s">
        <v>67</v>
      </c>
      <c r="C56" t="s">
        <v>66</v>
      </c>
      <c r="D56">
        <v>316</v>
      </c>
      <c r="E56" t="s">
        <v>16</v>
      </c>
      <c r="F56" t="s">
        <v>11</v>
      </c>
      <c r="G56" t="s">
        <v>19</v>
      </c>
      <c r="H56" t="s">
        <v>63</v>
      </c>
      <c r="I56" s="22">
        <v>100000000</v>
      </c>
      <c r="J56" t="s">
        <v>14</v>
      </c>
      <c r="K56" s="5" t="s">
        <v>18</v>
      </c>
      <c r="L56" t="s">
        <v>15</v>
      </c>
      <c r="N56" s="21">
        <v>44740</v>
      </c>
      <c r="O56" s="21">
        <v>44742</v>
      </c>
      <c r="P56" s="21">
        <v>44834</v>
      </c>
      <c r="Q56" s="21">
        <v>44834</v>
      </c>
      <c r="R56" s="23">
        <v>0.25555555555555554</v>
      </c>
      <c r="S56">
        <v>92</v>
      </c>
      <c r="T56" s="24">
        <v>0</v>
      </c>
      <c r="U56" s="24">
        <v>0</v>
      </c>
      <c r="V56" s="24">
        <v>-53922.222222222219</v>
      </c>
      <c r="W56" s="24">
        <v>-53922.222222222219</v>
      </c>
      <c r="X56">
        <v>0</v>
      </c>
      <c r="Y56">
        <v>0</v>
      </c>
      <c r="Z56" s="22">
        <v>100000000</v>
      </c>
      <c r="AA56" s="25">
        <v>-2.1099999999999999E-3</v>
      </c>
      <c r="AB56" s="26">
        <v>0</v>
      </c>
      <c r="AC56" s="27">
        <v>1</v>
      </c>
      <c r="AD56" s="27" t="s">
        <v>185</v>
      </c>
      <c r="AE56" t="s">
        <v>185</v>
      </c>
      <c r="AF56" t="s">
        <v>14</v>
      </c>
      <c r="AG56" s="82">
        <f t="shared" ref="AG56:AG57" si="49">(AA56+$AI$1)*R56*Z56</f>
        <v>201633.33333333334</v>
      </c>
      <c r="AH56" s="82">
        <f t="shared" si="0"/>
        <v>-53922.222222222219</v>
      </c>
      <c r="AI56" s="82">
        <f t="shared" ref="AI56:AI57" si="50">(AA56+$AJ$1)*R56*Z56</f>
        <v>-79477.777777777766</v>
      </c>
    </row>
    <row r="57" spans="1:35" ht="15" customHeight="1" x14ac:dyDescent="0.25">
      <c r="A57">
        <v>166988</v>
      </c>
      <c r="B57" t="s">
        <v>67</v>
      </c>
      <c r="C57" t="s">
        <v>66</v>
      </c>
      <c r="D57">
        <v>316</v>
      </c>
      <c r="E57" t="s">
        <v>16</v>
      </c>
      <c r="F57" t="s">
        <v>11</v>
      </c>
      <c r="G57" t="s">
        <v>19</v>
      </c>
      <c r="H57" t="s">
        <v>63</v>
      </c>
      <c r="I57" s="22">
        <v>100000000</v>
      </c>
      <c r="J57" t="s">
        <v>14</v>
      </c>
      <c r="K57" s="5" t="s">
        <v>18</v>
      </c>
      <c r="L57" t="s">
        <v>15</v>
      </c>
      <c r="N57" s="21">
        <v>44832</v>
      </c>
      <c r="O57" s="21">
        <v>44834</v>
      </c>
      <c r="P57" s="21">
        <v>44925</v>
      </c>
      <c r="Q57" s="21">
        <v>44925</v>
      </c>
      <c r="R57" s="23">
        <v>0.25277777777777777</v>
      </c>
      <c r="S57">
        <v>91</v>
      </c>
      <c r="T57" s="24">
        <v>0</v>
      </c>
      <c r="U57" s="24">
        <v>0</v>
      </c>
      <c r="V57" s="24">
        <v>301563.88888888893</v>
      </c>
      <c r="W57" s="24">
        <v>301563.88888888893</v>
      </c>
      <c r="X57">
        <v>0</v>
      </c>
      <c r="Y57">
        <v>0</v>
      </c>
      <c r="Z57" s="22">
        <v>100000000</v>
      </c>
      <c r="AA57" s="25">
        <v>1.1930000000000001E-2</v>
      </c>
      <c r="AB57" s="26">
        <v>0</v>
      </c>
      <c r="AC57" s="27">
        <v>1</v>
      </c>
      <c r="AD57" s="27" t="s">
        <v>185</v>
      </c>
      <c r="AE57" t="s">
        <v>185</v>
      </c>
      <c r="AF57" t="s">
        <v>14</v>
      </c>
      <c r="AG57" s="82">
        <f t="shared" si="49"/>
        <v>554341.66666666674</v>
      </c>
      <c r="AH57" s="82">
        <f t="shared" si="0"/>
        <v>301563.88888888893</v>
      </c>
      <c r="AI57" s="82">
        <f t="shared" si="50"/>
        <v>276286.11111111118</v>
      </c>
    </row>
    <row r="58" spans="1:35" ht="15" customHeight="1" x14ac:dyDescent="0.25">
      <c r="A58">
        <v>167017</v>
      </c>
      <c r="B58" t="s">
        <v>27</v>
      </c>
      <c r="C58" t="s">
        <v>28</v>
      </c>
      <c r="D58">
        <v>318</v>
      </c>
      <c r="E58" t="s">
        <v>16</v>
      </c>
      <c r="F58" t="s">
        <v>11</v>
      </c>
      <c r="G58" t="s">
        <v>19</v>
      </c>
      <c r="H58" t="s">
        <v>20</v>
      </c>
      <c r="I58" s="22">
        <v>100000000</v>
      </c>
      <c r="J58" t="s">
        <v>14</v>
      </c>
      <c r="K58" s="5">
        <v>6.5750000000000001E-3</v>
      </c>
      <c r="L58" t="s">
        <v>15</v>
      </c>
      <c r="N58" s="21">
        <v>44834</v>
      </c>
      <c r="O58" s="21">
        <v>44742</v>
      </c>
      <c r="P58" s="21">
        <v>44834</v>
      </c>
      <c r="Q58" s="21">
        <v>44834</v>
      </c>
      <c r="R58" s="23">
        <v>0.25555555555555554</v>
      </c>
      <c r="S58">
        <v>92</v>
      </c>
      <c r="T58" s="24">
        <v>0</v>
      </c>
      <c r="U58" s="24">
        <v>0</v>
      </c>
      <c r="V58" s="24">
        <v>-168027.77777777775</v>
      </c>
      <c r="W58" s="24">
        <v>-168027.77777777775</v>
      </c>
      <c r="X58">
        <v>0</v>
      </c>
      <c r="Y58">
        <v>0</v>
      </c>
      <c r="Z58" s="22">
        <v>100000000</v>
      </c>
      <c r="AA58" s="25">
        <v>6.5750000000000001E-3</v>
      </c>
      <c r="AB58" s="26">
        <v>0</v>
      </c>
      <c r="AC58" s="27">
        <v>1</v>
      </c>
      <c r="AD58" s="27" t="s">
        <v>185</v>
      </c>
      <c r="AE58" t="s">
        <v>185</v>
      </c>
      <c r="AF58" t="s">
        <v>14</v>
      </c>
      <c r="AG58" s="82">
        <f t="shared" ref="AG58:AG59" si="51">W58</f>
        <v>-168027.77777777775</v>
      </c>
      <c r="AH58" s="82">
        <f t="shared" si="0"/>
        <v>-168027.77777777775</v>
      </c>
      <c r="AI58" s="82">
        <f t="shared" ref="AI58:AI59" si="52">AG58</f>
        <v>-168027.77777777775</v>
      </c>
    </row>
    <row r="59" spans="1:35" ht="15" customHeight="1" x14ac:dyDescent="0.25">
      <c r="A59">
        <v>167018</v>
      </c>
      <c r="B59" t="s">
        <v>27</v>
      </c>
      <c r="C59" t="s">
        <v>28</v>
      </c>
      <c r="D59">
        <v>318</v>
      </c>
      <c r="E59" t="s">
        <v>16</v>
      </c>
      <c r="F59" t="s">
        <v>11</v>
      </c>
      <c r="G59" t="s">
        <v>19</v>
      </c>
      <c r="H59" t="s">
        <v>20</v>
      </c>
      <c r="I59" s="22">
        <v>100000000</v>
      </c>
      <c r="J59" t="s">
        <v>14</v>
      </c>
      <c r="K59" s="5">
        <v>6.5750000000000001E-3</v>
      </c>
      <c r="L59" t="s">
        <v>15</v>
      </c>
      <c r="N59" s="21">
        <v>44925</v>
      </c>
      <c r="O59" s="21">
        <v>44834</v>
      </c>
      <c r="P59" s="21">
        <v>44925</v>
      </c>
      <c r="Q59" s="21">
        <v>44925</v>
      </c>
      <c r="R59" s="23">
        <v>0.25277777777777777</v>
      </c>
      <c r="S59">
        <v>91</v>
      </c>
      <c r="T59" s="24">
        <v>0</v>
      </c>
      <c r="U59" s="24">
        <v>0</v>
      </c>
      <c r="V59" s="24">
        <v>-166201.38888888888</v>
      </c>
      <c r="W59" s="24">
        <v>-166201.38888888888</v>
      </c>
      <c r="X59">
        <v>0</v>
      </c>
      <c r="Y59">
        <v>0</v>
      </c>
      <c r="Z59" s="22">
        <v>100000000</v>
      </c>
      <c r="AA59" s="25">
        <v>6.5750000000000001E-3</v>
      </c>
      <c r="AB59" s="26">
        <v>0</v>
      </c>
      <c r="AC59" s="27">
        <v>1</v>
      </c>
      <c r="AD59" s="27" t="s">
        <v>185</v>
      </c>
      <c r="AE59" t="s">
        <v>185</v>
      </c>
      <c r="AF59" t="s">
        <v>14</v>
      </c>
      <c r="AG59" s="82">
        <f t="shared" si="51"/>
        <v>-166201.38888888888</v>
      </c>
      <c r="AH59" s="82">
        <f t="shared" si="0"/>
        <v>-166201.38888888888</v>
      </c>
      <c r="AI59" s="82">
        <f t="shared" si="52"/>
        <v>-166201.38888888888</v>
      </c>
    </row>
    <row r="60" spans="1:35" ht="15" customHeight="1" x14ac:dyDescent="0.25">
      <c r="A60">
        <v>167033</v>
      </c>
      <c r="B60" t="s">
        <v>29</v>
      </c>
      <c r="C60" t="s">
        <v>28</v>
      </c>
      <c r="D60">
        <v>318</v>
      </c>
      <c r="E60" t="s">
        <v>16</v>
      </c>
      <c r="F60" t="s">
        <v>11</v>
      </c>
      <c r="G60" t="s">
        <v>19</v>
      </c>
      <c r="H60" t="s">
        <v>20</v>
      </c>
      <c r="I60" s="22">
        <v>100000000</v>
      </c>
      <c r="J60" t="s">
        <v>14</v>
      </c>
      <c r="K60" t="s">
        <v>18</v>
      </c>
      <c r="L60" t="s">
        <v>15</v>
      </c>
      <c r="N60" s="21">
        <v>44740</v>
      </c>
      <c r="O60" s="21">
        <v>44742</v>
      </c>
      <c r="P60" s="21">
        <v>44834</v>
      </c>
      <c r="Q60" s="21">
        <v>44834</v>
      </c>
      <c r="R60" s="23">
        <v>0.25555555555555554</v>
      </c>
      <c r="S60">
        <v>92</v>
      </c>
      <c r="T60" s="24">
        <v>0</v>
      </c>
      <c r="U60" s="24">
        <v>0</v>
      </c>
      <c r="V60" s="24">
        <v>-53922.222222222219</v>
      </c>
      <c r="W60" s="24">
        <v>-53922.222222222219</v>
      </c>
      <c r="X60">
        <v>0</v>
      </c>
      <c r="Y60">
        <v>0</v>
      </c>
      <c r="Z60" s="22">
        <v>100000000</v>
      </c>
      <c r="AA60" s="25">
        <v>-2.1099999999999999E-3</v>
      </c>
      <c r="AB60" s="26">
        <v>0</v>
      </c>
      <c r="AC60" s="27">
        <v>1</v>
      </c>
      <c r="AD60" s="27" t="s">
        <v>185</v>
      </c>
      <c r="AE60" t="s">
        <v>185</v>
      </c>
      <c r="AF60" t="s">
        <v>14</v>
      </c>
      <c r="AG60" s="82">
        <f t="shared" ref="AG60:AG61" si="53">(AA60+$AI$1)*R60*Z60</f>
        <v>201633.33333333334</v>
      </c>
      <c r="AH60" s="82">
        <f t="shared" si="0"/>
        <v>-53922.222222222219</v>
      </c>
      <c r="AI60" s="82">
        <f t="shared" ref="AI60:AI61" si="54">(AA60+$AJ$1)*R60*Z60</f>
        <v>-79477.777777777766</v>
      </c>
    </row>
    <row r="61" spans="1:35" ht="15" customHeight="1" x14ac:dyDescent="0.25">
      <c r="A61">
        <v>167034</v>
      </c>
      <c r="B61" t="s">
        <v>29</v>
      </c>
      <c r="C61" t="s">
        <v>28</v>
      </c>
      <c r="D61">
        <v>318</v>
      </c>
      <c r="E61" t="s">
        <v>16</v>
      </c>
      <c r="F61" t="s">
        <v>11</v>
      </c>
      <c r="G61" t="s">
        <v>19</v>
      </c>
      <c r="H61" t="s">
        <v>20</v>
      </c>
      <c r="I61" s="22">
        <v>100000000</v>
      </c>
      <c r="J61" t="s">
        <v>14</v>
      </c>
      <c r="K61" t="s">
        <v>18</v>
      </c>
      <c r="L61" t="s">
        <v>15</v>
      </c>
      <c r="N61" s="21">
        <v>44832</v>
      </c>
      <c r="O61" s="21">
        <v>44834</v>
      </c>
      <c r="P61" s="21">
        <v>44925</v>
      </c>
      <c r="Q61" s="21">
        <v>44925</v>
      </c>
      <c r="R61" s="23">
        <v>0.25277777777777777</v>
      </c>
      <c r="S61">
        <v>91</v>
      </c>
      <c r="T61" s="24">
        <v>0</v>
      </c>
      <c r="U61" s="24">
        <v>0</v>
      </c>
      <c r="V61" s="24">
        <v>301563.88888888893</v>
      </c>
      <c r="W61" s="24">
        <v>301563.88888888893</v>
      </c>
      <c r="X61">
        <v>0</v>
      </c>
      <c r="Y61">
        <v>0</v>
      </c>
      <c r="Z61" s="22">
        <v>100000000</v>
      </c>
      <c r="AA61" s="25">
        <v>1.1930000000000001E-2</v>
      </c>
      <c r="AB61" s="26">
        <v>0</v>
      </c>
      <c r="AC61" s="27">
        <v>1</v>
      </c>
      <c r="AD61" s="27" t="s">
        <v>185</v>
      </c>
      <c r="AE61" t="s">
        <v>185</v>
      </c>
      <c r="AF61" t="s">
        <v>14</v>
      </c>
      <c r="AG61" s="82">
        <f t="shared" si="53"/>
        <v>554341.66666666674</v>
      </c>
      <c r="AH61" s="82">
        <f t="shared" si="0"/>
        <v>301563.88888888893</v>
      </c>
      <c r="AI61" s="82">
        <f t="shared" si="54"/>
        <v>276286.11111111118</v>
      </c>
    </row>
    <row r="62" spans="1:35" ht="15" customHeight="1" x14ac:dyDescent="0.25">
      <c r="A62">
        <v>167180</v>
      </c>
      <c r="B62" t="s">
        <v>57</v>
      </c>
      <c r="C62" t="s">
        <v>56</v>
      </c>
      <c r="D62">
        <v>326</v>
      </c>
      <c r="E62" t="s">
        <v>16</v>
      </c>
      <c r="F62" t="s">
        <v>41</v>
      </c>
      <c r="G62" t="s">
        <v>10</v>
      </c>
      <c r="H62" t="s">
        <v>47</v>
      </c>
      <c r="I62" s="22">
        <v>100000000</v>
      </c>
      <c r="J62" t="s">
        <v>14</v>
      </c>
      <c r="K62">
        <v>2.3500000000000001E-3</v>
      </c>
      <c r="L62" t="s">
        <v>15</v>
      </c>
      <c r="N62" s="21">
        <v>44747</v>
      </c>
      <c r="O62" s="21">
        <v>44656</v>
      </c>
      <c r="P62" s="21">
        <v>44747</v>
      </c>
      <c r="Q62" s="21">
        <v>44747</v>
      </c>
      <c r="R62" s="23">
        <v>0.25277777777777777</v>
      </c>
      <c r="S62">
        <v>91</v>
      </c>
      <c r="T62" s="24">
        <v>0</v>
      </c>
      <c r="U62" s="24">
        <v>0</v>
      </c>
      <c r="V62" s="24">
        <v>-59402.777777777774</v>
      </c>
      <c r="W62" s="24">
        <v>-59402.777777777774</v>
      </c>
      <c r="X62">
        <v>0</v>
      </c>
      <c r="Y62">
        <v>0</v>
      </c>
      <c r="Z62" s="22">
        <v>100000000</v>
      </c>
      <c r="AA62" s="25">
        <v>2.3500000000000001E-3</v>
      </c>
      <c r="AB62" s="26">
        <v>0</v>
      </c>
      <c r="AC62" s="27">
        <v>1</v>
      </c>
      <c r="AD62" s="27" t="s">
        <v>185</v>
      </c>
      <c r="AE62" t="s">
        <v>185</v>
      </c>
      <c r="AF62" t="s">
        <v>14</v>
      </c>
      <c r="AG62" s="82">
        <f t="shared" ref="AG62:AG64" si="55">W62</f>
        <v>-59402.777777777774</v>
      </c>
      <c r="AH62" s="82">
        <f t="shared" si="0"/>
        <v>-59402.777777777774</v>
      </c>
      <c r="AI62" s="82">
        <f t="shared" ref="AI62:AI64" si="56">AG62</f>
        <v>-59402.777777777774</v>
      </c>
    </row>
    <row r="63" spans="1:35" ht="15" customHeight="1" x14ac:dyDescent="0.25">
      <c r="A63">
        <v>223325</v>
      </c>
      <c r="B63" t="s">
        <v>70</v>
      </c>
      <c r="C63" t="s">
        <v>69</v>
      </c>
      <c r="D63">
        <v>328</v>
      </c>
      <c r="E63" t="s">
        <v>16</v>
      </c>
      <c r="F63" t="s">
        <v>41</v>
      </c>
      <c r="G63" t="s">
        <v>10</v>
      </c>
      <c r="H63" t="s">
        <v>63</v>
      </c>
      <c r="I63" s="22">
        <v>45000000</v>
      </c>
      <c r="J63" t="s">
        <v>14</v>
      </c>
      <c r="K63">
        <v>6.2399999999999999E-3</v>
      </c>
      <c r="L63" t="s">
        <v>15</v>
      </c>
      <c r="N63" s="21">
        <v>44925</v>
      </c>
      <c r="O63" s="21">
        <v>44742</v>
      </c>
      <c r="P63" s="21">
        <v>44925</v>
      </c>
      <c r="Q63" s="21">
        <v>44925</v>
      </c>
      <c r="R63" s="23">
        <v>0.5083333333333333</v>
      </c>
      <c r="S63">
        <v>183</v>
      </c>
      <c r="T63" s="24">
        <v>0</v>
      </c>
      <c r="U63" s="24">
        <v>0</v>
      </c>
      <c r="V63" s="24">
        <v>-142740</v>
      </c>
      <c r="W63" s="24">
        <v>-142740</v>
      </c>
      <c r="X63">
        <v>0</v>
      </c>
      <c r="Y63">
        <v>0</v>
      </c>
      <c r="Z63" s="22">
        <v>45000000</v>
      </c>
      <c r="AA63" s="25">
        <v>6.2399999999999999E-3</v>
      </c>
      <c r="AB63" s="26">
        <v>0</v>
      </c>
      <c r="AC63" s="27">
        <v>1</v>
      </c>
      <c r="AD63" s="27" t="s">
        <v>185</v>
      </c>
      <c r="AE63" t="s">
        <v>185</v>
      </c>
      <c r="AF63" t="s">
        <v>14</v>
      </c>
      <c r="AG63" s="82">
        <f t="shared" si="55"/>
        <v>-142740</v>
      </c>
      <c r="AH63" s="82">
        <f t="shared" si="0"/>
        <v>-142740</v>
      </c>
      <c r="AI63" s="82">
        <f t="shared" si="56"/>
        <v>-142740</v>
      </c>
    </row>
    <row r="64" spans="1:35" ht="15" customHeight="1" x14ac:dyDescent="0.25">
      <c r="A64">
        <v>167207</v>
      </c>
      <c r="B64" t="s">
        <v>30</v>
      </c>
      <c r="C64" t="s">
        <v>31</v>
      </c>
      <c r="D64">
        <v>329</v>
      </c>
      <c r="E64" t="s">
        <v>16</v>
      </c>
      <c r="F64" t="s">
        <v>11</v>
      </c>
      <c r="G64" t="s">
        <v>19</v>
      </c>
      <c r="H64" t="s">
        <v>20</v>
      </c>
      <c r="I64" s="22">
        <v>50000000</v>
      </c>
      <c r="J64" t="s">
        <v>14</v>
      </c>
      <c r="K64">
        <v>5.4000000000000003E-3</v>
      </c>
      <c r="L64" t="s">
        <v>15</v>
      </c>
      <c r="N64" s="21">
        <v>44925</v>
      </c>
      <c r="O64" s="21">
        <v>44742</v>
      </c>
      <c r="P64" s="21">
        <v>44925</v>
      </c>
      <c r="Q64" s="21">
        <v>44925</v>
      </c>
      <c r="R64" s="23">
        <v>0.5083333333333333</v>
      </c>
      <c r="S64">
        <v>183</v>
      </c>
      <c r="T64" s="24">
        <v>0</v>
      </c>
      <c r="U64" s="24">
        <v>0</v>
      </c>
      <c r="V64" s="24">
        <v>-137250</v>
      </c>
      <c r="W64" s="24">
        <v>-137250</v>
      </c>
      <c r="X64">
        <v>0</v>
      </c>
      <c r="Y64">
        <v>0</v>
      </c>
      <c r="Z64" s="22">
        <v>50000000</v>
      </c>
      <c r="AA64" s="25">
        <v>5.4000000000000003E-3</v>
      </c>
      <c r="AB64" s="26">
        <v>0</v>
      </c>
      <c r="AC64" s="27">
        <v>1</v>
      </c>
      <c r="AD64" s="27" t="s">
        <v>185</v>
      </c>
      <c r="AE64" t="s">
        <v>185</v>
      </c>
      <c r="AF64" t="s">
        <v>14</v>
      </c>
      <c r="AG64" s="82">
        <f t="shared" si="55"/>
        <v>-137250</v>
      </c>
      <c r="AH64" s="82">
        <f t="shared" si="0"/>
        <v>-137250</v>
      </c>
      <c r="AI64" s="82">
        <f t="shared" si="56"/>
        <v>-137250</v>
      </c>
    </row>
    <row r="65" spans="1:35" ht="15" customHeight="1" x14ac:dyDescent="0.25">
      <c r="A65">
        <v>167216</v>
      </c>
      <c r="B65" t="s">
        <v>32</v>
      </c>
      <c r="C65" t="s">
        <v>31</v>
      </c>
      <c r="D65">
        <v>329</v>
      </c>
      <c r="E65" t="s">
        <v>16</v>
      </c>
      <c r="F65" t="s">
        <v>11</v>
      </c>
      <c r="G65" t="s">
        <v>19</v>
      </c>
      <c r="H65" t="s">
        <v>20</v>
      </c>
      <c r="I65" s="22">
        <v>50000000</v>
      </c>
      <c r="J65" t="s">
        <v>14</v>
      </c>
      <c r="K65" t="s">
        <v>33</v>
      </c>
      <c r="L65" t="s">
        <v>15</v>
      </c>
      <c r="N65" s="21">
        <v>44740</v>
      </c>
      <c r="O65" s="21">
        <v>44742</v>
      </c>
      <c r="P65" s="21">
        <v>44925</v>
      </c>
      <c r="Q65" s="21">
        <v>44925</v>
      </c>
      <c r="R65" s="23">
        <v>0.5083333333333333</v>
      </c>
      <c r="S65">
        <v>183</v>
      </c>
      <c r="T65" s="24">
        <v>0</v>
      </c>
      <c r="U65" s="24">
        <v>0</v>
      </c>
      <c r="V65" s="24">
        <v>57187.500000000007</v>
      </c>
      <c r="W65" s="24">
        <v>57187.500000000007</v>
      </c>
      <c r="X65">
        <v>0</v>
      </c>
      <c r="Y65">
        <v>0</v>
      </c>
      <c r="Z65" s="22">
        <v>50000000</v>
      </c>
      <c r="AA65" s="25">
        <v>2.2500000000000003E-3</v>
      </c>
      <c r="AB65" s="26">
        <v>0</v>
      </c>
      <c r="AC65" s="27">
        <v>1</v>
      </c>
      <c r="AD65" s="27" t="s">
        <v>185</v>
      </c>
      <c r="AE65" t="s">
        <v>185</v>
      </c>
      <c r="AF65" t="s">
        <v>14</v>
      </c>
      <c r="AG65" s="82">
        <f>(AA65+$AI$1)*R65*Z65</f>
        <v>311354.16666666669</v>
      </c>
      <c r="AH65" s="82">
        <f t="shared" si="0"/>
        <v>57187.500000000007</v>
      </c>
      <c r="AI65" s="82">
        <f>(AA65+$AJ$1)*R65*Z65</f>
        <v>31770.833333333336</v>
      </c>
    </row>
    <row r="66" spans="1:35" ht="15" customHeight="1" x14ac:dyDescent="0.25">
      <c r="A66">
        <v>147922</v>
      </c>
      <c r="B66" t="s">
        <v>60</v>
      </c>
      <c r="C66" t="s">
        <v>59</v>
      </c>
      <c r="D66">
        <v>331</v>
      </c>
      <c r="E66" t="s">
        <v>16</v>
      </c>
      <c r="F66" t="s">
        <v>41</v>
      </c>
      <c r="G66" t="s">
        <v>10</v>
      </c>
      <c r="H66" t="s">
        <v>47</v>
      </c>
      <c r="I66" s="22">
        <v>100000000</v>
      </c>
      <c r="J66" t="s">
        <v>14</v>
      </c>
      <c r="K66">
        <v>2.5400000000000002E-3</v>
      </c>
      <c r="L66" t="s">
        <v>15</v>
      </c>
      <c r="N66" s="21">
        <v>44768</v>
      </c>
      <c r="O66" s="21">
        <v>44677</v>
      </c>
      <c r="P66" s="21">
        <v>44768</v>
      </c>
      <c r="Q66" s="21">
        <v>44768</v>
      </c>
      <c r="R66" s="23">
        <v>0.25277777777777777</v>
      </c>
      <c r="S66">
        <v>91</v>
      </c>
      <c r="T66" s="24">
        <v>0</v>
      </c>
      <c r="U66" s="24">
        <v>0</v>
      </c>
      <c r="V66" s="24">
        <v>-64205.555555555562</v>
      </c>
      <c r="W66" s="24">
        <v>-64205.555555555562</v>
      </c>
      <c r="X66">
        <v>0</v>
      </c>
      <c r="Y66">
        <v>0</v>
      </c>
      <c r="Z66" s="22">
        <v>100000000</v>
      </c>
      <c r="AA66" s="25">
        <v>2.5400000000000002E-3</v>
      </c>
      <c r="AB66" s="26">
        <v>0</v>
      </c>
      <c r="AC66" s="27">
        <v>1</v>
      </c>
      <c r="AD66" s="27" t="s">
        <v>185</v>
      </c>
      <c r="AE66" t="s">
        <v>185</v>
      </c>
      <c r="AF66" t="s">
        <v>14</v>
      </c>
      <c r="AG66" s="82">
        <f t="shared" ref="AG66:AG69" si="57">W66</f>
        <v>-64205.555555555562</v>
      </c>
      <c r="AH66" s="82">
        <f t="shared" si="0"/>
        <v>-64205.555555555562</v>
      </c>
      <c r="AI66" s="82">
        <f t="shared" ref="AI66:AI69" si="58">AG66</f>
        <v>-64205.555555555562</v>
      </c>
    </row>
    <row r="67" spans="1:35" ht="15" customHeight="1" x14ac:dyDescent="0.25">
      <c r="A67">
        <v>147923</v>
      </c>
      <c r="B67" t="s">
        <v>60</v>
      </c>
      <c r="C67" t="s">
        <v>59</v>
      </c>
      <c r="D67">
        <v>331</v>
      </c>
      <c r="E67" t="s">
        <v>16</v>
      </c>
      <c r="F67" t="s">
        <v>41</v>
      </c>
      <c r="G67" t="s">
        <v>10</v>
      </c>
      <c r="H67" t="s">
        <v>47</v>
      </c>
      <c r="I67" s="22">
        <v>100000000</v>
      </c>
      <c r="J67" t="s">
        <v>14</v>
      </c>
      <c r="K67">
        <v>2.5400000000000002E-3</v>
      </c>
      <c r="L67" t="s">
        <v>15</v>
      </c>
      <c r="N67" s="21">
        <v>44860</v>
      </c>
      <c r="O67" s="21">
        <v>44768</v>
      </c>
      <c r="P67" s="21">
        <v>44860</v>
      </c>
      <c r="Q67" s="21">
        <v>44860</v>
      </c>
      <c r="R67" s="23">
        <v>0.25555555555555554</v>
      </c>
      <c r="S67">
        <v>92</v>
      </c>
      <c r="T67" s="24">
        <v>0</v>
      </c>
      <c r="U67" s="24">
        <v>0</v>
      </c>
      <c r="V67" s="24">
        <v>-64911.111111111117</v>
      </c>
      <c r="W67" s="24">
        <v>-64911.111111111117</v>
      </c>
      <c r="X67">
        <v>0</v>
      </c>
      <c r="Y67">
        <v>0</v>
      </c>
      <c r="Z67" s="22">
        <v>100000000</v>
      </c>
      <c r="AA67" s="25">
        <v>2.5400000000000002E-3</v>
      </c>
      <c r="AB67" s="26">
        <v>0</v>
      </c>
      <c r="AC67" s="27">
        <v>1</v>
      </c>
      <c r="AD67" s="27" t="s">
        <v>185</v>
      </c>
      <c r="AE67" t="s">
        <v>185</v>
      </c>
      <c r="AF67" t="s">
        <v>14</v>
      </c>
      <c r="AG67" s="82">
        <f t="shared" si="57"/>
        <v>-64911.111111111117</v>
      </c>
      <c r="AH67" s="82">
        <f t="shared" ref="AH67:AH121" si="59">W67</f>
        <v>-64911.111111111117</v>
      </c>
      <c r="AI67" s="82">
        <f t="shared" si="58"/>
        <v>-64911.111111111117</v>
      </c>
    </row>
    <row r="68" spans="1:35" ht="15" customHeight="1" x14ac:dyDescent="0.25">
      <c r="A68">
        <v>149507</v>
      </c>
      <c r="B68" t="s">
        <v>34</v>
      </c>
      <c r="C68" t="s">
        <v>35</v>
      </c>
      <c r="D68">
        <v>332</v>
      </c>
      <c r="E68" t="s">
        <v>16</v>
      </c>
      <c r="F68" t="s">
        <v>11</v>
      </c>
      <c r="G68" t="s">
        <v>19</v>
      </c>
      <c r="H68" t="s">
        <v>20</v>
      </c>
      <c r="I68" s="22">
        <v>50000000</v>
      </c>
      <c r="J68" t="s">
        <v>14</v>
      </c>
      <c r="K68">
        <v>2.5999999999999999E-3</v>
      </c>
      <c r="L68" t="s">
        <v>15</v>
      </c>
      <c r="N68" s="21">
        <v>44823</v>
      </c>
      <c r="O68" s="21">
        <v>44732</v>
      </c>
      <c r="P68" s="21">
        <v>44823</v>
      </c>
      <c r="Q68" s="21">
        <v>44823</v>
      </c>
      <c r="R68" s="23">
        <v>0.25277777777777777</v>
      </c>
      <c r="S68">
        <v>91</v>
      </c>
      <c r="T68" s="24">
        <v>0</v>
      </c>
      <c r="U68" s="24">
        <v>0</v>
      </c>
      <c r="V68" s="24">
        <v>-32861.111111111109</v>
      </c>
      <c r="W68" s="24">
        <v>-32861.111111111109</v>
      </c>
      <c r="X68">
        <v>0</v>
      </c>
      <c r="Y68">
        <v>0</v>
      </c>
      <c r="Z68" s="22">
        <v>50000000</v>
      </c>
      <c r="AA68" s="25">
        <v>2.5999999999999999E-3</v>
      </c>
      <c r="AB68" s="26">
        <v>0</v>
      </c>
      <c r="AC68" s="27">
        <v>1</v>
      </c>
      <c r="AD68" s="27" t="s">
        <v>185</v>
      </c>
      <c r="AE68" t="s">
        <v>185</v>
      </c>
      <c r="AF68" t="s">
        <v>14</v>
      </c>
      <c r="AG68" s="82">
        <f t="shared" si="57"/>
        <v>-32861.111111111109</v>
      </c>
      <c r="AH68" s="82">
        <f t="shared" si="59"/>
        <v>-32861.111111111109</v>
      </c>
      <c r="AI68" s="82">
        <f t="shared" si="58"/>
        <v>-32861.111111111109</v>
      </c>
    </row>
    <row r="69" spans="1:35" ht="15" customHeight="1" x14ac:dyDescent="0.25">
      <c r="A69">
        <v>149508</v>
      </c>
      <c r="B69" t="s">
        <v>34</v>
      </c>
      <c r="C69" t="s">
        <v>35</v>
      </c>
      <c r="D69">
        <v>332</v>
      </c>
      <c r="E69" t="s">
        <v>16</v>
      </c>
      <c r="F69" t="s">
        <v>11</v>
      </c>
      <c r="G69" t="s">
        <v>19</v>
      </c>
      <c r="H69" t="s">
        <v>20</v>
      </c>
      <c r="I69" s="22">
        <v>50000000</v>
      </c>
      <c r="J69" t="s">
        <v>14</v>
      </c>
      <c r="K69">
        <v>2.5999999999999999E-3</v>
      </c>
      <c r="L69" t="s">
        <v>15</v>
      </c>
      <c r="N69" s="21">
        <v>44914</v>
      </c>
      <c r="O69" s="21">
        <v>44823</v>
      </c>
      <c r="P69" s="21">
        <v>44914</v>
      </c>
      <c r="Q69" s="21">
        <v>44914</v>
      </c>
      <c r="R69" s="23">
        <v>0.25277777777777777</v>
      </c>
      <c r="S69">
        <v>91</v>
      </c>
      <c r="T69" s="24">
        <v>0</v>
      </c>
      <c r="U69" s="24">
        <v>0</v>
      </c>
      <c r="V69" s="24">
        <v>-32861.111111111109</v>
      </c>
      <c r="W69" s="24">
        <v>-32861.111111111109</v>
      </c>
      <c r="X69">
        <v>0</v>
      </c>
      <c r="Y69">
        <v>0</v>
      </c>
      <c r="Z69" s="22">
        <v>50000000</v>
      </c>
      <c r="AA69" s="25">
        <v>2.5999999999999999E-3</v>
      </c>
      <c r="AB69" s="26">
        <v>0</v>
      </c>
      <c r="AC69" s="27">
        <v>1</v>
      </c>
      <c r="AD69" s="27" t="s">
        <v>185</v>
      </c>
      <c r="AE69" t="s">
        <v>185</v>
      </c>
      <c r="AF69" t="s">
        <v>14</v>
      </c>
      <c r="AG69" s="82">
        <f t="shared" si="57"/>
        <v>-32861.111111111109</v>
      </c>
      <c r="AH69" s="82">
        <f t="shared" si="59"/>
        <v>-32861.111111111109</v>
      </c>
      <c r="AI69" s="82">
        <f t="shared" si="58"/>
        <v>-32861.111111111109</v>
      </c>
    </row>
    <row r="70" spans="1:35" ht="15" customHeight="1" x14ac:dyDescent="0.25">
      <c r="A70">
        <v>149515</v>
      </c>
      <c r="B70" t="s">
        <v>36</v>
      </c>
      <c r="C70" t="s">
        <v>35</v>
      </c>
      <c r="D70">
        <v>332</v>
      </c>
      <c r="E70" t="s">
        <v>16</v>
      </c>
      <c r="F70" t="s">
        <v>11</v>
      </c>
      <c r="G70" t="s">
        <v>19</v>
      </c>
      <c r="H70" t="s">
        <v>20</v>
      </c>
      <c r="I70" s="22">
        <v>50000000</v>
      </c>
      <c r="J70" t="s">
        <v>14</v>
      </c>
      <c r="K70" t="s">
        <v>18</v>
      </c>
      <c r="L70" t="s">
        <v>15</v>
      </c>
      <c r="N70" s="21">
        <v>44728</v>
      </c>
      <c r="O70" s="21">
        <v>44732</v>
      </c>
      <c r="P70" s="21">
        <v>44823</v>
      </c>
      <c r="Q70" s="21">
        <v>44823</v>
      </c>
      <c r="R70" s="23">
        <v>0.25277777777777777</v>
      </c>
      <c r="S70">
        <v>91</v>
      </c>
      <c r="T70" s="24">
        <v>0</v>
      </c>
      <c r="U70" s="24">
        <v>0</v>
      </c>
      <c r="V70" s="24">
        <v>-21738.888888888887</v>
      </c>
      <c r="W70" s="24">
        <v>-21738.888888888887</v>
      </c>
      <c r="X70">
        <v>0</v>
      </c>
      <c r="Y70">
        <v>0</v>
      </c>
      <c r="Z70" s="22">
        <v>50000000</v>
      </c>
      <c r="AA70" s="25">
        <v>-1.72E-3</v>
      </c>
      <c r="AB70" s="26">
        <v>0</v>
      </c>
      <c r="AC70" s="27">
        <v>1</v>
      </c>
      <c r="AD70" s="27" t="s">
        <v>185</v>
      </c>
      <c r="AE70" t="s">
        <v>185</v>
      </c>
      <c r="AF70" t="s">
        <v>14</v>
      </c>
      <c r="AG70" s="82">
        <f t="shared" ref="AG70:AG71" si="60">(AA70+$AI$1)*R70*Z70</f>
        <v>104650.00000000001</v>
      </c>
      <c r="AH70" s="82">
        <f t="shared" si="59"/>
        <v>-21738.888888888887</v>
      </c>
      <c r="AI70" s="82">
        <f t="shared" ref="AI70:AI71" si="61">(AA70+$AJ$1)*R70*Z70</f>
        <v>-34377.777777777781</v>
      </c>
    </row>
    <row r="71" spans="1:35" ht="15" customHeight="1" x14ac:dyDescent="0.25">
      <c r="A71">
        <v>149516</v>
      </c>
      <c r="B71" t="s">
        <v>36</v>
      </c>
      <c r="C71" t="s">
        <v>35</v>
      </c>
      <c r="D71">
        <v>332</v>
      </c>
      <c r="E71" t="s">
        <v>16</v>
      </c>
      <c r="F71" t="s">
        <v>11</v>
      </c>
      <c r="G71" t="s">
        <v>19</v>
      </c>
      <c r="H71" t="s">
        <v>20</v>
      </c>
      <c r="I71" s="22">
        <v>50000000</v>
      </c>
      <c r="J71" t="s">
        <v>14</v>
      </c>
      <c r="K71" t="s">
        <v>18</v>
      </c>
      <c r="L71" t="s">
        <v>15</v>
      </c>
      <c r="N71" s="21">
        <v>44819</v>
      </c>
      <c r="O71" s="21">
        <v>44823</v>
      </c>
      <c r="P71" s="21">
        <v>44914</v>
      </c>
      <c r="Q71" s="21">
        <v>44914</v>
      </c>
      <c r="R71" s="23">
        <v>0.25277777777777777</v>
      </c>
      <c r="S71">
        <v>91</v>
      </c>
      <c r="T71" s="24">
        <v>0</v>
      </c>
      <c r="U71" s="24">
        <v>0</v>
      </c>
      <c r="V71" s="24">
        <v>130180.55555555555</v>
      </c>
      <c r="W71" s="24">
        <v>130180.55555555555</v>
      </c>
      <c r="X71">
        <v>0</v>
      </c>
      <c r="Y71">
        <v>0</v>
      </c>
      <c r="Z71" s="22">
        <v>50000000</v>
      </c>
      <c r="AA71" s="25">
        <v>1.03E-2</v>
      </c>
      <c r="AB71" s="26">
        <v>0</v>
      </c>
      <c r="AC71" s="27">
        <v>1</v>
      </c>
      <c r="AD71" s="27" t="s">
        <v>185</v>
      </c>
      <c r="AE71" t="s">
        <v>185</v>
      </c>
      <c r="AF71" t="s">
        <v>14</v>
      </c>
      <c r="AG71" s="82">
        <f t="shared" si="60"/>
        <v>256569.44444444441</v>
      </c>
      <c r="AH71" s="82">
        <f t="shared" si="59"/>
        <v>130180.55555555555</v>
      </c>
      <c r="AI71" s="82">
        <f t="shared" si="61"/>
        <v>117541.66666666666</v>
      </c>
    </row>
    <row r="72" spans="1:35" ht="15" customHeight="1" x14ac:dyDescent="0.25">
      <c r="A72">
        <v>147320</v>
      </c>
      <c r="B72" t="s">
        <v>71</v>
      </c>
      <c r="C72" t="s">
        <v>72</v>
      </c>
      <c r="D72">
        <v>346</v>
      </c>
      <c r="E72" t="s">
        <v>16</v>
      </c>
      <c r="F72" t="s">
        <v>11</v>
      </c>
      <c r="G72" t="s">
        <v>19</v>
      </c>
      <c r="H72" t="s">
        <v>63</v>
      </c>
      <c r="I72" s="22">
        <v>100000000</v>
      </c>
      <c r="J72" t="s">
        <v>14</v>
      </c>
      <c r="K72">
        <v>3.0000000000000001E-3</v>
      </c>
      <c r="L72" t="s">
        <v>15</v>
      </c>
      <c r="N72" s="21">
        <v>44819</v>
      </c>
      <c r="O72" s="21">
        <v>44727</v>
      </c>
      <c r="P72" s="21">
        <v>44819</v>
      </c>
      <c r="Q72" s="21">
        <v>44819</v>
      </c>
      <c r="R72" s="23">
        <v>0.25555555555555554</v>
      </c>
      <c r="S72">
        <v>92</v>
      </c>
      <c r="T72" s="24">
        <v>0</v>
      </c>
      <c r="U72" s="24">
        <v>0</v>
      </c>
      <c r="V72" s="24">
        <v>-76666.666666666657</v>
      </c>
      <c r="W72" s="24">
        <v>-76666.666666666657</v>
      </c>
      <c r="X72">
        <v>0</v>
      </c>
      <c r="Y72">
        <v>0</v>
      </c>
      <c r="Z72" s="22">
        <v>100000000</v>
      </c>
      <c r="AA72" s="25">
        <v>3.0000000000000001E-3</v>
      </c>
      <c r="AB72" s="26">
        <v>0</v>
      </c>
      <c r="AC72" s="27">
        <v>1</v>
      </c>
      <c r="AD72" s="27" t="s">
        <v>185</v>
      </c>
      <c r="AE72" t="s">
        <v>185</v>
      </c>
      <c r="AF72" t="s">
        <v>14</v>
      </c>
      <c r="AG72" s="82">
        <f t="shared" ref="AG72:AG73" si="62">W72</f>
        <v>-76666.666666666657</v>
      </c>
      <c r="AH72" s="82">
        <f t="shared" si="59"/>
        <v>-76666.666666666657</v>
      </c>
      <c r="AI72" s="82">
        <f t="shared" ref="AI72:AI73" si="63">AG72</f>
        <v>-76666.666666666657</v>
      </c>
    </row>
    <row r="73" spans="1:35" ht="15" customHeight="1" x14ac:dyDescent="0.25">
      <c r="A73">
        <v>147321</v>
      </c>
      <c r="B73" t="s">
        <v>71</v>
      </c>
      <c r="C73" t="s">
        <v>72</v>
      </c>
      <c r="D73">
        <v>346</v>
      </c>
      <c r="E73" t="s">
        <v>16</v>
      </c>
      <c r="F73" t="s">
        <v>11</v>
      </c>
      <c r="G73" t="s">
        <v>19</v>
      </c>
      <c r="H73" t="s">
        <v>63</v>
      </c>
      <c r="I73" s="22">
        <v>100000000</v>
      </c>
      <c r="J73" t="s">
        <v>14</v>
      </c>
      <c r="K73">
        <v>3.0000000000000001E-3</v>
      </c>
      <c r="L73" t="s">
        <v>15</v>
      </c>
      <c r="N73" s="21">
        <v>44910</v>
      </c>
      <c r="O73" s="21">
        <v>44819</v>
      </c>
      <c r="P73" s="21">
        <v>44910</v>
      </c>
      <c r="Q73" s="21">
        <v>44910</v>
      </c>
      <c r="R73" s="23">
        <v>0.25277777777777777</v>
      </c>
      <c r="S73">
        <v>91</v>
      </c>
      <c r="T73" s="24">
        <v>0</v>
      </c>
      <c r="U73" s="24">
        <v>0</v>
      </c>
      <c r="V73" s="24">
        <v>-75833.333333333328</v>
      </c>
      <c r="W73" s="24">
        <v>-75833.333333333328</v>
      </c>
      <c r="X73">
        <v>0</v>
      </c>
      <c r="Y73">
        <v>0</v>
      </c>
      <c r="Z73" s="22">
        <v>100000000</v>
      </c>
      <c r="AA73" s="25">
        <v>3.0000000000000001E-3</v>
      </c>
      <c r="AB73" s="26">
        <v>0</v>
      </c>
      <c r="AC73" s="27">
        <v>1</v>
      </c>
      <c r="AD73" s="27" t="s">
        <v>185</v>
      </c>
      <c r="AE73" t="s">
        <v>185</v>
      </c>
      <c r="AF73" t="s">
        <v>14</v>
      </c>
      <c r="AG73" s="82">
        <f t="shared" si="62"/>
        <v>-75833.333333333328</v>
      </c>
      <c r="AH73" s="82">
        <f t="shared" si="59"/>
        <v>-75833.333333333328</v>
      </c>
      <c r="AI73" s="82">
        <f t="shared" si="63"/>
        <v>-75833.333333333328</v>
      </c>
    </row>
    <row r="74" spans="1:35" ht="15" customHeight="1" x14ac:dyDescent="0.25">
      <c r="A74">
        <v>148744</v>
      </c>
      <c r="B74" t="s">
        <v>73</v>
      </c>
      <c r="C74" t="s">
        <v>72</v>
      </c>
      <c r="D74">
        <v>346</v>
      </c>
      <c r="E74" t="s">
        <v>16</v>
      </c>
      <c r="F74" t="s">
        <v>11</v>
      </c>
      <c r="G74" t="s">
        <v>19</v>
      </c>
      <c r="H74" t="s">
        <v>63</v>
      </c>
      <c r="I74" s="22">
        <v>100000000</v>
      </c>
      <c r="J74" t="s">
        <v>14</v>
      </c>
      <c r="K74" t="s">
        <v>18</v>
      </c>
      <c r="L74" t="s">
        <v>15</v>
      </c>
      <c r="N74" s="21">
        <v>44725</v>
      </c>
      <c r="O74" s="21">
        <v>44727</v>
      </c>
      <c r="P74" s="21">
        <v>44819</v>
      </c>
      <c r="Q74" s="21">
        <v>44819</v>
      </c>
      <c r="R74" s="23">
        <v>0.25555555555555554</v>
      </c>
      <c r="S74">
        <v>92</v>
      </c>
      <c r="T74" s="24">
        <v>0</v>
      </c>
      <c r="U74" s="24">
        <v>0</v>
      </c>
      <c r="V74" s="24">
        <v>-71811.111111111124</v>
      </c>
      <c r="W74" s="24">
        <v>-71811.111111111124</v>
      </c>
      <c r="X74">
        <v>0</v>
      </c>
      <c r="Y74">
        <v>0</v>
      </c>
      <c r="Z74" s="22">
        <v>100000000</v>
      </c>
      <c r="AA74" s="25">
        <v>-2.8100000000000004E-3</v>
      </c>
      <c r="AB74" s="26">
        <v>0</v>
      </c>
      <c r="AC74" s="27">
        <v>1</v>
      </c>
      <c r="AD74" s="27" t="s">
        <v>185</v>
      </c>
      <c r="AE74" t="s">
        <v>185</v>
      </c>
      <c r="AF74" t="s">
        <v>14</v>
      </c>
      <c r="AG74" s="82">
        <f t="shared" ref="AG74:AG75" si="64">(AA74+$AI$1)*R74*Z74</f>
        <v>183744.44444444444</v>
      </c>
      <c r="AH74" s="82">
        <f t="shared" si="59"/>
        <v>-71811.111111111124</v>
      </c>
      <c r="AI74" s="82">
        <f t="shared" ref="AI74:AI75" si="65">(AA74+$AJ$1)*R74*Z74</f>
        <v>-97366.666666666672</v>
      </c>
    </row>
    <row r="75" spans="1:35" ht="15" customHeight="1" x14ac:dyDescent="0.25">
      <c r="A75">
        <v>148745</v>
      </c>
      <c r="B75" t="s">
        <v>73</v>
      </c>
      <c r="C75" t="s">
        <v>72</v>
      </c>
      <c r="D75">
        <v>346</v>
      </c>
      <c r="E75" t="s">
        <v>16</v>
      </c>
      <c r="F75" t="s">
        <v>11</v>
      </c>
      <c r="G75" t="s">
        <v>19</v>
      </c>
      <c r="H75" t="s">
        <v>63</v>
      </c>
      <c r="I75" s="22">
        <v>100000000</v>
      </c>
      <c r="J75" t="s">
        <v>14</v>
      </c>
      <c r="K75" t="s">
        <v>18</v>
      </c>
      <c r="L75" t="s">
        <v>15</v>
      </c>
      <c r="N75" s="21">
        <v>44817</v>
      </c>
      <c r="O75" s="21">
        <v>44819</v>
      </c>
      <c r="P75" s="21">
        <v>44910</v>
      </c>
      <c r="Q75" s="21">
        <v>44910</v>
      </c>
      <c r="R75" s="23">
        <v>0.25277777777777777</v>
      </c>
      <c r="S75">
        <v>91</v>
      </c>
      <c r="T75" s="24">
        <v>0</v>
      </c>
      <c r="U75" s="24">
        <v>0</v>
      </c>
      <c r="V75" s="24">
        <v>252777.77777777778</v>
      </c>
      <c r="W75" s="24">
        <v>252777.77777777778</v>
      </c>
      <c r="X75">
        <v>0</v>
      </c>
      <c r="Y75">
        <v>0</v>
      </c>
      <c r="Z75" s="22">
        <v>100000000</v>
      </c>
      <c r="AA75" s="25">
        <v>0.01</v>
      </c>
      <c r="AB75" s="26">
        <v>0</v>
      </c>
      <c r="AC75" s="27">
        <v>1</v>
      </c>
      <c r="AD75" s="27" t="s">
        <v>185</v>
      </c>
      <c r="AE75" t="s">
        <v>185</v>
      </c>
      <c r="AF75" t="s">
        <v>14</v>
      </c>
      <c r="AG75" s="82">
        <f t="shared" si="64"/>
        <v>505555.5555555555</v>
      </c>
      <c r="AH75" s="82">
        <f t="shared" si="59"/>
        <v>252777.77777777778</v>
      </c>
      <c r="AI75" s="82">
        <f t="shared" si="65"/>
        <v>227500</v>
      </c>
    </row>
    <row r="76" spans="1:35" ht="15" customHeight="1" x14ac:dyDescent="0.25">
      <c r="A76">
        <v>169117</v>
      </c>
      <c r="B76" t="s">
        <v>48</v>
      </c>
      <c r="C76" t="s">
        <v>46</v>
      </c>
      <c r="D76">
        <v>347</v>
      </c>
      <c r="E76" t="s">
        <v>16</v>
      </c>
      <c r="F76" t="s">
        <v>11</v>
      </c>
      <c r="G76" t="s">
        <v>19</v>
      </c>
      <c r="H76" t="s">
        <v>47</v>
      </c>
      <c r="I76" s="22">
        <v>50000000</v>
      </c>
      <c r="J76" t="s">
        <v>14</v>
      </c>
      <c r="K76">
        <v>2.7000000000000001E-3</v>
      </c>
      <c r="L76" t="s">
        <v>15</v>
      </c>
      <c r="N76" s="21">
        <v>44746</v>
      </c>
      <c r="O76" s="21">
        <v>44655</v>
      </c>
      <c r="P76" s="21">
        <v>44746</v>
      </c>
      <c r="Q76" s="21">
        <v>44746</v>
      </c>
      <c r="R76" s="23">
        <v>0.25277777777777777</v>
      </c>
      <c r="S76">
        <v>91</v>
      </c>
      <c r="T76" s="24">
        <v>0</v>
      </c>
      <c r="U76" s="24">
        <v>0</v>
      </c>
      <c r="V76" s="24">
        <v>-34125</v>
      </c>
      <c r="W76" s="24">
        <v>-34125</v>
      </c>
      <c r="X76">
        <v>0</v>
      </c>
      <c r="Y76">
        <v>0</v>
      </c>
      <c r="Z76" s="22">
        <v>50000000</v>
      </c>
      <c r="AA76" s="25">
        <v>2.7000000000000001E-3</v>
      </c>
      <c r="AB76" s="26">
        <v>0</v>
      </c>
      <c r="AC76" s="27">
        <v>1</v>
      </c>
      <c r="AD76" s="27" t="s">
        <v>185</v>
      </c>
      <c r="AE76" t="s">
        <v>185</v>
      </c>
      <c r="AF76" t="s">
        <v>14</v>
      </c>
      <c r="AG76" s="82">
        <f t="shared" ref="AG76:AG77" si="66">W76</f>
        <v>-34125</v>
      </c>
      <c r="AH76" s="82">
        <f t="shared" si="59"/>
        <v>-34125</v>
      </c>
      <c r="AI76" s="82">
        <f t="shared" ref="AI76:AI77" si="67">AG76</f>
        <v>-34125</v>
      </c>
    </row>
    <row r="77" spans="1:35" ht="15" customHeight="1" x14ac:dyDescent="0.25">
      <c r="A77">
        <v>169118</v>
      </c>
      <c r="B77" t="s">
        <v>48</v>
      </c>
      <c r="C77" t="s">
        <v>46</v>
      </c>
      <c r="D77">
        <v>347</v>
      </c>
      <c r="E77" t="s">
        <v>16</v>
      </c>
      <c r="F77" t="s">
        <v>11</v>
      </c>
      <c r="G77" t="s">
        <v>19</v>
      </c>
      <c r="H77" t="s">
        <v>47</v>
      </c>
      <c r="I77" s="22">
        <v>50000000</v>
      </c>
      <c r="J77" t="s">
        <v>14</v>
      </c>
      <c r="K77">
        <v>2.7000000000000001E-3</v>
      </c>
      <c r="L77" t="s">
        <v>15</v>
      </c>
      <c r="N77" s="21">
        <v>44837</v>
      </c>
      <c r="O77" s="21">
        <v>44746</v>
      </c>
      <c r="P77" s="21">
        <v>44837</v>
      </c>
      <c r="Q77" s="21">
        <v>44837</v>
      </c>
      <c r="R77" s="23">
        <v>0.25277777777777777</v>
      </c>
      <c r="S77">
        <v>91</v>
      </c>
      <c r="T77" s="24">
        <v>0</v>
      </c>
      <c r="U77" s="24">
        <v>0</v>
      </c>
      <c r="V77" s="24">
        <v>-34125</v>
      </c>
      <c r="W77" s="24">
        <v>-34125</v>
      </c>
      <c r="X77">
        <v>0</v>
      </c>
      <c r="Y77">
        <v>0</v>
      </c>
      <c r="Z77" s="22">
        <v>50000000</v>
      </c>
      <c r="AA77" s="25">
        <v>2.7000000000000001E-3</v>
      </c>
      <c r="AB77" s="26">
        <v>0</v>
      </c>
      <c r="AC77" s="27">
        <v>1</v>
      </c>
      <c r="AD77" s="27" t="s">
        <v>185</v>
      </c>
      <c r="AE77" t="s">
        <v>185</v>
      </c>
      <c r="AF77" t="s">
        <v>14</v>
      </c>
      <c r="AG77" s="82">
        <f t="shared" si="66"/>
        <v>-34125</v>
      </c>
      <c r="AH77" s="82">
        <f t="shared" si="59"/>
        <v>-34125</v>
      </c>
      <c r="AI77" s="82">
        <f t="shared" si="67"/>
        <v>-34125</v>
      </c>
    </row>
    <row r="78" spans="1:35" ht="15" customHeight="1" x14ac:dyDescent="0.25">
      <c r="A78">
        <v>169173</v>
      </c>
      <c r="B78" t="s">
        <v>45</v>
      </c>
      <c r="C78" t="s">
        <v>46</v>
      </c>
      <c r="D78">
        <v>347</v>
      </c>
      <c r="E78" t="s">
        <v>16</v>
      </c>
      <c r="F78" t="s">
        <v>11</v>
      </c>
      <c r="G78" t="s">
        <v>19</v>
      </c>
      <c r="H78" t="s">
        <v>47</v>
      </c>
      <c r="I78" s="22">
        <v>50000000</v>
      </c>
      <c r="J78" t="s">
        <v>14</v>
      </c>
      <c r="K78" t="s">
        <v>18</v>
      </c>
      <c r="L78" t="s">
        <v>15</v>
      </c>
      <c r="N78" s="21">
        <v>44651</v>
      </c>
      <c r="O78" s="21">
        <v>44655</v>
      </c>
      <c r="P78" s="21">
        <v>44746</v>
      </c>
      <c r="Q78" s="21">
        <v>44746</v>
      </c>
      <c r="R78" s="23">
        <v>0.25277777777777777</v>
      </c>
      <c r="S78">
        <v>91</v>
      </c>
      <c r="T78" s="24">
        <v>0</v>
      </c>
      <c r="U78" s="24">
        <v>0</v>
      </c>
      <c r="V78" s="24">
        <v>-57886.111111111109</v>
      </c>
      <c r="W78" s="24">
        <v>-57886.111111111109</v>
      </c>
      <c r="X78">
        <v>0</v>
      </c>
      <c r="Y78">
        <v>0</v>
      </c>
      <c r="Z78" s="22">
        <v>50000000</v>
      </c>
      <c r="AA78" s="25">
        <v>-4.5799999999999999E-3</v>
      </c>
      <c r="AB78" s="26">
        <v>0</v>
      </c>
      <c r="AC78" s="27">
        <v>1</v>
      </c>
      <c r="AD78" s="27" t="s">
        <v>185</v>
      </c>
      <c r="AE78" t="s">
        <v>185</v>
      </c>
      <c r="AF78" t="s">
        <v>14</v>
      </c>
      <c r="AG78" s="82">
        <f t="shared" ref="AG78:AG79" si="68">(AA78+$AI$1)*R78*Z78</f>
        <v>68502.777777777781</v>
      </c>
      <c r="AH78" s="82">
        <f t="shared" si="59"/>
        <v>-57886.111111111109</v>
      </c>
      <c r="AI78" s="82">
        <f t="shared" ref="AI78:AI79" si="69">(AA78+$AJ$1)*R78*Z78</f>
        <v>-70525</v>
      </c>
    </row>
    <row r="79" spans="1:35" ht="15" customHeight="1" x14ac:dyDescent="0.25">
      <c r="A79">
        <v>169174</v>
      </c>
      <c r="B79" t="s">
        <v>45</v>
      </c>
      <c r="C79" t="s">
        <v>46</v>
      </c>
      <c r="D79">
        <v>347</v>
      </c>
      <c r="E79" t="s">
        <v>16</v>
      </c>
      <c r="F79" t="s">
        <v>11</v>
      </c>
      <c r="G79" t="s">
        <v>19</v>
      </c>
      <c r="H79" t="s">
        <v>47</v>
      </c>
      <c r="I79" s="22">
        <v>50000000</v>
      </c>
      <c r="J79" t="s">
        <v>14</v>
      </c>
      <c r="K79" t="s">
        <v>18</v>
      </c>
      <c r="L79" t="s">
        <v>15</v>
      </c>
      <c r="N79" s="21">
        <v>44742</v>
      </c>
      <c r="O79" s="21">
        <v>44746</v>
      </c>
      <c r="P79" s="21">
        <v>44837</v>
      </c>
      <c r="Q79" s="21">
        <v>44837</v>
      </c>
      <c r="R79" s="23">
        <v>0.25277777777777777</v>
      </c>
      <c r="S79">
        <v>91</v>
      </c>
      <c r="T79" s="24">
        <v>0</v>
      </c>
      <c r="U79" s="24">
        <v>0</v>
      </c>
      <c r="V79" s="24">
        <v>-24645.833333333332</v>
      </c>
      <c r="W79" s="24">
        <v>-24645.833333333332</v>
      </c>
      <c r="X79">
        <v>0</v>
      </c>
      <c r="Y79">
        <v>0</v>
      </c>
      <c r="Z79" s="22">
        <v>50000000</v>
      </c>
      <c r="AA79" s="25">
        <v>-1.9500000000000001E-3</v>
      </c>
      <c r="AB79" s="26">
        <v>0</v>
      </c>
      <c r="AC79" s="27">
        <v>1</v>
      </c>
      <c r="AD79" s="27" t="s">
        <v>185</v>
      </c>
      <c r="AE79" t="s">
        <v>185</v>
      </c>
      <c r="AF79" t="s">
        <v>14</v>
      </c>
      <c r="AG79" s="82">
        <f t="shared" si="68"/>
        <v>101743.05555555555</v>
      </c>
      <c r="AH79" s="82">
        <f t="shared" si="59"/>
        <v>-24645.833333333332</v>
      </c>
      <c r="AI79" s="82">
        <f t="shared" si="69"/>
        <v>-37284.722222222226</v>
      </c>
    </row>
    <row r="80" spans="1:35" ht="15" customHeight="1" x14ac:dyDescent="0.25">
      <c r="A80">
        <v>147511</v>
      </c>
      <c r="B80" t="s">
        <v>49</v>
      </c>
      <c r="C80" t="s">
        <v>50</v>
      </c>
      <c r="D80">
        <v>348</v>
      </c>
      <c r="E80" t="s">
        <v>16</v>
      </c>
      <c r="F80" t="s">
        <v>11</v>
      </c>
      <c r="G80" t="s">
        <v>19</v>
      </c>
      <c r="H80" t="s">
        <v>47</v>
      </c>
      <c r="I80" s="22">
        <v>50000000</v>
      </c>
      <c r="J80" t="s">
        <v>14</v>
      </c>
      <c r="K80">
        <v>2.6749999999999999E-3</v>
      </c>
      <c r="L80" t="s">
        <v>15</v>
      </c>
      <c r="N80" s="21">
        <v>44746</v>
      </c>
      <c r="O80" s="21">
        <v>44655</v>
      </c>
      <c r="P80" s="21">
        <v>44746</v>
      </c>
      <c r="Q80" s="21">
        <v>44746</v>
      </c>
      <c r="R80" s="23">
        <v>0.25277777777777777</v>
      </c>
      <c r="S80">
        <v>91</v>
      </c>
      <c r="T80" s="24">
        <v>0</v>
      </c>
      <c r="U80" s="24">
        <v>0</v>
      </c>
      <c r="V80" s="24">
        <v>-33809.027777777774</v>
      </c>
      <c r="W80" s="24">
        <v>-33809.027777777774</v>
      </c>
      <c r="X80">
        <v>0</v>
      </c>
      <c r="Y80">
        <v>0</v>
      </c>
      <c r="Z80" s="22">
        <v>50000000</v>
      </c>
      <c r="AA80" s="25">
        <v>2.6749999999999999E-3</v>
      </c>
      <c r="AB80" s="26">
        <v>0</v>
      </c>
      <c r="AC80" s="27">
        <v>1</v>
      </c>
      <c r="AD80" s="27" t="s">
        <v>185</v>
      </c>
      <c r="AE80" t="s">
        <v>185</v>
      </c>
      <c r="AF80" t="s">
        <v>14</v>
      </c>
      <c r="AG80" s="82">
        <f t="shared" ref="AG80:AG81" si="70">W80</f>
        <v>-33809.027777777774</v>
      </c>
      <c r="AH80" s="82">
        <f t="shared" si="59"/>
        <v>-33809.027777777774</v>
      </c>
      <c r="AI80" s="82">
        <f t="shared" ref="AI80:AI81" si="71">AG80</f>
        <v>-33809.027777777774</v>
      </c>
    </row>
    <row r="81" spans="1:35" ht="15" customHeight="1" x14ac:dyDescent="0.25">
      <c r="A81">
        <v>147512</v>
      </c>
      <c r="B81" t="s">
        <v>49</v>
      </c>
      <c r="C81" t="s">
        <v>50</v>
      </c>
      <c r="D81">
        <v>348</v>
      </c>
      <c r="E81" t="s">
        <v>16</v>
      </c>
      <c r="F81" t="s">
        <v>11</v>
      </c>
      <c r="G81" t="s">
        <v>19</v>
      </c>
      <c r="H81" t="s">
        <v>47</v>
      </c>
      <c r="I81" s="22">
        <v>50000000</v>
      </c>
      <c r="J81" t="s">
        <v>14</v>
      </c>
      <c r="K81">
        <v>2.6749999999999999E-3</v>
      </c>
      <c r="L81" t="s">
        <v>15</v>
      </c>
      <c r="N81" s="21">
        <v>44837</v>
      </c>
      <c r="O81" s="21">
        <v>44746</v>
      </c>
      <c r="P81" s="21">
        <v>44837</v>
      </c>
      <c r="Q81" s="21">
        <v>44837</v>
      </c>
      <c r="R81" s="23">
        <v>0.25277777777777777</v>
      </c>
      <c r="S81">
        <v>91</v>
      </c>
      <c r="T81" s="24">
        <v>0</v>
      </c>
      <c r="U81" s="24">
        <v>0</v>
      </c>
      <c r="V81" s="24">
        <v>-33809.027777777774</v>
      </c>
      <c r="W81" s="24">
        <v>-33809.027777777774</v>
      </c>
      <c r="X81">
        <v>0</v>
      </c>
      <c r="Y81">
        <v>0</v>
      </c>
      <c r="Z81" s="22">
        <v>50000000</v>
      </c>
      <c r="AA81" s="25">
        <v>2.6749999999999999E-3</v>
      </c>
      <c r="AB81" s="26">
        <v>0</v>
      </c>
      <c r="AC81" s="27">
        <v>1</v>
      </c>
      <c r="AD81" s="27" t="s">
        <v>185</v>
      </c>
      <c r="AE81" t="s">
        <v>185</v>
      </c>
      <c r="AF81" t="s">
        <v>14</v>
      </c>
      <c r="AG81" s="82">
        <f t="shared" si="70"/>
        <v>-33809.027777777774</v>
      </c>
      <c r="AH81" s="82">
        <f t="shared" si="59"/>
        <v>-33809.027777777774</v>
      </c>
      <c r="AI81" s="82">
        <f t="shared" si="71"/>
        <v>-33809.027777777774</v>
      </c>
    </row>
    <row r="82" spans="1:35" ht="15" customHeight="1" x14ac:dyDescent="0.25">
      <c r="A82">
        <v>147539</v>
      </c>
      <c r="B82" t="s">
        <v>51</v>
      </c>
      <c r="C82" t="s">
        <v>50</v>
      </c>
      <c r="D82">
        <v>348</v>
      </c>
      <c r="E82" t="s">
        <v>16</v>
      </c>
      <c r="F82" t="s">
        <v>11</v>
      </c>
      <c r="G82" t="s">
        <v>19</v>
      </c>
      <c r="H82" t="s">
        <v>47</v>
      </c>
      <c r="I82" s="22">
        <v>50000000</v>
      </c>
      <c r="J82" t="s">
        <v>14</v>
      </c>
      <c r="K82" t="s">
        <v>18</v>
      </c>
      <c r="L82" t="s">
        <v>15</v>
      </c>
      <c r="N82" s="21">
        <v>44651</v>
      </c>
      <c r="O82" s="21">
        <v>44655</v>
      </c>
      <c r="P82" s="21">
        <v>44746</v>
      </c>
      <c r="Q82" s="21">
        <v>44746</v>
      </c>
      <c r="R82" s="23">
        <v>0.25277777777777777</v>
      </c>
      <c r="S82">
        <v>91</v>
      </c>
      <c r="T82" s="24">
        <v>0</v>
      </c>
      <c r="U82" s="24">
        <v>0</v>
      </c>
      <c r="V82" s="24">
        <v>-57886.111111111109</v>
      </c>
      <c r="W82" s="24">
        <v>-57886.111111111109</v>
      </c>
      <c r="X82">
        <v>0</v>
      </c>
      <c r="Y82">
        <v>0</v>
      </c>
      <c r="Z82" s="22">
        <v>50000000</v>
      </c>
      <c r="AA82" s="25">
        <v>-4.5799999999999999E-3</v>
      </c>
      <c r="AB82" s="26">
        <v>0</v>
      </c>
      <c r="AC82" s="27">
        <v>1</v>
      </c>
      <c r="AD82" s="27" t="s">
        <v>185</v>
      </c>
      <c r="AE82" t="s">
        <v>185</v>
      </c>
      <c r="AF82" t="s">
        <v>14</v>
      </c>
      <c r="AG82" s="82">
        <f t="shared" ref="AG82:AG83" si="72">(AA82+$AI$1)*R82*Z82</f>
        <v>68502.777777777781</v>
      </c>
      <c r="AH82" s="82">
        <f t="shared" si="59"/>
        <v>-57886.111111111109</v>
      </c>
      <c r="AI82" s="82">
        <f t="shared" ref="AI82:AI83" si="73">(AA82+$AJ$1)*R82*Z82</f>
        <v>-70525</v>
      </c>
    </row>
    <row r="83" spans="1:35" ht="15" customHeight="1" x14ac:dyDescent="0.25">
      <c r="A83">
        <v>147540</v>
      </c>
      <c r="B83" t="s">
        <v>51</v>
      </c>
      <c r="C83" t="s">
        <v>50</v>
      </c>
      <c r="D83">
        <v>348</v>
      </c>
      <c r="E83" t="s">
        <v>16</v>
      </c>
      <c r="F83" t="s">
        <v>11</v>
      </c>
      <c r="G83" t="s">
        <v>19</v>
      </c>
      <c r="H83" t="s">
        <v>47</v>
      </c>
      <c r="I83" s="22">
        <v>50000000</v>
      </c>
      <c r="J83" t="s">
        <v>14</v>
      </c>
      <c r="K83" t="s">
        <v>18</v>
      </c>
      <c r="L83" t="s">
        <v>15</v>
      </c>
      <c r="N83" s="21">
        <v>44742</v>
      </c>
      <c r="O83" s="21">
        <v>44746</v>
      </c>
      <c r="P83" s="21">
        <v>44837</v>
      </c>
      <c r="Q83" s="21">
        <v>44837</v>
      </c>
      <c r="R83" s="23">
        <v>0.25277777777777777</v>
      </c>
      <c r="S83">
        <v>91</v>
      </c>
      <c r="T83" s="24">
        <v>0</v>
      </c>
      <c r="U83" s="24">
        <v>0</v>
      </c>
      <c r="V83" s="24">
        <v>-24645.833333333332</v>
      </c>
      <c r="W83" s="24">
        <v>-24645.833333333332</v>
      </c>
      <c r="X83">
        <v>0</v>
      </c>
      <c r="Y83">
        <v>0</v>
      </c>
      <c r="Z83" s="22">
        <v>50000000</v>
      </c>
      <c r="AA83" s="25">
        <v>-1.9500000000000001E-3</v>
      </c>
      <c r="AB83" s="26">
        <v>0</v>
      </c>
      <c r="AC83" s="27">
        <v>1</v>
      </c>
      <c r="AD83" s="27" t="s">
        <v>185</v>
      </c>
      <c r="AE83" t="s">
        <v>185</v>
      </c>
      <c r="AF83" t="s">
        <v>14</v>
      </c>
      <c r="AG83" s="82">
        <f t="shared" si="72"/>
        <v>101743.05555555555</v>
      </c>
      <c r="AH83" s="82">
        <f t="shared" si="59"/>
        <v>-24645.833333333332</v>
      </c>
      <c r="AI83" s="82">
        <f t="shared" si="73"/>
        <v>-37284.722222222226</v>
      </c>
    </row>
    <row r="84" spans="1:35" ht="15" customHeight="1" x14ac:dyDescent="0.25">
      <c r="A84">
        <v>147599</v>
      </c>
      <c r="B84" t="s">
        <v>120</v>
      </c>
      <c r="C84" t="s">
        <v>121</v>
      </c>
      <c r="D84">
        <v>350</v>
      </c>
      <c r="E84" t="s">
        <v>16</v>
      </c>
      <c r="F84" t="s">
        <v>11</v>
      </c>
      <c r="G84" t="s">
        <v>19</v>
      </c>
      <c r="H84" t="s">
        <v>104</v>
      </c>
      <c r="I84" s="22">
        <v>50000000</v>
      </c>
      <c r="J84" t="s">
        <v>14</v>
      </c>
      <c r="K84">
        <v>6.1999999999999998E-3</v>
      </c>
      <c r="L84" t="s">
        <v>15</v>
      </c>
      <c r="N84" s="21">
        <v>44834</v>
      </c>
      <c r="O84" s="21">
        <v>44742</v>
      </c>
      <c r="P84" s="21">
        <v>44834</v>
      </c>
      <c r="Q84" s="21">
        <v>44834</v>
      </c>
      <c r="R84" s="23">
        <v>0.25555555555555554</v>
      </c>
      <c r="S84">
        <v>92</v>
      </c>
      <c r="T84" s="24">
        <v>0</v>
      </c>
      <c r="U84" s="24">
        <v>0</v>
      </c>
      <c r="V84" s="24">
        <v>-79222.222222222219</v>
      </c>
      <c r="W84" s="24">
        <v>-79222.222222222219</v>
      </c>
      <c r="X84">
        <v>0</v>
      </c>
      <c r="Y84">
        <v>0</v>
      </c>
      <c r="Z84" s="22">
        <v>50000000</v>
      </c>
      <c r="AA84" s="25">
        <v>6.1999999999999998E-3</v>
      </c>
      <c r="AB84" s="26">
        <v>0</v>
      </c>
      <c r="AC84" s="27">
        <v>1</v>
      </c>
      <c r="AD84" s="27" t="s">
        <v>185</v>
      </c>
      <c r="AE84" t="s">
        <v>185</v>
      </c>
      <c r="AF84" t="s">
        <v>14</v>
      </c>
      <c r="AG84" s="82">
        <f t="shared" ref="AG84:AG85" si="74">W84</f>
        <v>-79222.222222222219</v>
      </c>
      <c r="AH84" s="82">
        <f t="shared" si="59"/>
        <v>-79222.222222222219</v>
      </c>
      <c r="AI84" s="82">
        <f t="shared" ref="AI84:AI85" si="75">AG84</f>
        <v>-79222.222222222219</v>
      </c>
    </row>
    <row r="85" spans="1:35" ht="15" customHeight="1" x14ac:dyDescent="0.25">
      <c r="A85">
        <v>147600</v>
      </c>
      <c r="B85" t="s">
        <v>120</v>
      </c>
      <c r="C85" t="s">
        <v>121</v>
      </c>
      <c r="D85">
        <v>350</v>
      </c>
      <c r="E85" t="s">
        <v>16</v>
      </c>
      <c r="F85" t="s">
        <v>11</v>
      </c>
      <c r="G85" t="s">
        <v>19</v>
      </c>
      <c r="H85" t="s">
        <v>104</v>
      </c>
      <c r="I85" s="22">
        <v>50000000</v>
      </c>
      <c r="J85" t="s">
        <v>14</v>
      </c>
      <c r="K85">
        <v>6.1999999999999998E-3</v>
      </c>
      <c r="L85" t="s">
        <v>15</v>
      </c>
      <c r="N85" s="21">
        <v>44925</v>
      </c>
      <c r="O85" s="21">
        <v>44834</v>
      </c>
      <c r="P85" s="21">
        <v>44925</v>
      </c>
      <c r="Q85" s="21">
        <v>44925</v>
      </c>
      <c r="R85" s="23">
        <v>0.25277777777777777</v>
      </c>
      <c r="S85">
        <v>91</v>
      </c>
      <c r="T85" s="24">
        <v>0</v>
      </c>
      <c r="U85" s="24">
        <v>0</v>
      </c>
      <c r="V85" s="24">
        <v>-78361.111111111109</v>
      </c>
      <c r="W85" s="24">
        <v>-78361.111111111109</v>
      </c>
      <c r="X85">
        <v>0</v>
      </c>
      <c r="Y85">
        <v>0</v>
      </c>
      <c r="Z85" s="22">
        <v>50000000</v>
      </c>
      <c r="AA85" s="25">
        <v>6.1999999999999998E-3</v>
      </c>
      <c r="AB85" s="26">
        <v>0</v>
      </c>
      <c r="AC85" s="27">
        <v>1</v>
      </c>
      <c r="AD85" s="27" t="s">
        <v>185</v>
      </c>
      <c r="AE85" t="s">
        <v>185</v>
      </c>
      <c r="AF85" t="s">
        <v>14</v>
      </c>
      <c r="AG85" s="82">
        <f t="shared" si="74"/>
        <v>-78361.111111111109</v>
      </c>
      <c r="AH85" s="82">
        <f t="shared" si="59"/>
        <v>-78361.111111111109</v>
      </c>
      <c r="AI85" s="82">
        <f t="shared" si="75"/>
        <v>-78361.111111111109</v>
      </c>
    </row>
    <row r="86" spans="1:35" ht="15" customHeight="1" x14ac:dyDescent="0.25">
      <c r="A86">
        <v>147625</v>
      </c>
      <c r="B86" t="s">
        <v>122</v>
      </c>
      <c r="C86" t="s">
        <v>121</v>
      </c>
      <c r="D86">
        <v>350</v>
      </c>
      <c r="E86" t="s">
        <v>16</v>
      </c>
      <c r="F86" t="s">
        <v>11</v>
      </c>
      <c r="G86" t="s">
        <v>19</v>
      </c>
      <c r="H86" t="s">
        <v>104</v>
      </c>
      <c r="I86" s="22">
        <v>50000000</v>
      </c>
      <c r="J86" t="s">
        <v>14</v>
      </c>
      <c r="K86" t="s">
        <v>18</v>
      </c>
      <c r="L86" t="s">
        <v>15</v>
      </c>
      <c r="N86" s="21">
        <v>44740</v>
      </c>
      <c r="O86" s="21">
        <v>44742</v>
      </c>
      <c r="P86" s="21">
        <v>44834</v>
      </c>
      <c r="Q86" s="21">
        <v>44834</v>
      </c>
      <c r="R86" s="23">
        <v>0.25555555555555554</v>
      </c>
      <c r="S86">
        <v>92</v>
      </c>
      <c r="T86" s="24">
        <v>0</v>
      </c>
      <c r="U86" s="24">
        <v>0</v>
      </c>
      <c r="V86" s="24">
        <v>-26961.111111111109</v>
      </c>
      <c r="W86" s="24">
        <v>-26961.111111111109</v>
      </c>
      <c r="X86">
        <v>0</v>
      </c>
      <c r="Y86">
        <v>0</v>
      </c>
      <c r="Z86" s="22">
        <v>50000000</v>
      </c>
      <c r="AA86" s="25">
        <v>-2.1099999999999999E-3</v>
      </c>
      <c r="AB86" s="26">
        <v>0</v>
      </c>
      <c r="AC86" s="27">
        <v>1</v>
      </c>
      <c r="AD86" s="27" t="s">
        <v>185</v>
      </c>
      <c r="AE86" t="s">
        <v>185</v>
      </c>
      <c r="AF86" t="s">
        <v>14</v>
      </c>
      <c r="AG86" s="82">
        <f t="shared" ref="AG86:AG87" si="76">(AA86+$AI$1)*R86*Z86</f>
        <v>100816.66666666667</v>
      </c>
      <c r="AH86" s="82">
        <f t="shared" si="59"/>
        <v>-26961.111111111109</v>
      </c>
      <c r="AI86" s="82">
        <f t="shared" ref="AI86:AI87" si="77">(AA86+$AJ$1)*R86*Z86</f>
        <v>-39738.888888888883</v>
      </c>
    </row>
    <row r="87" spans="1:35" ht="15" customHeight="1" x14ac:dyDescent="0.25">
      <c r="A87">
        <v>147626</v>
      </c>
      <c r="B87" t="s">
        <v>122</v>
      </c>
      <c r="C87" t="s">
        <v>121</v>
      </c>
      <c r="D87">
        <v>350</v>
      </c>
      <c r="E87" t="s">
        <v>16</v>
      </c>
      <c r="F87" t="s">
        <v>11</v>
      </c>
      <c r="G87" t="s">
        <v>19</v>
      </c>
      <c r="H87" t="s">
        <v>104</v>
      </c>
      <c r="I87" s="22">
        <v>50000000</v>
      </c>
      <c r="J87" t="s">
        <v>14</v>
      </c>
      <c r="K87" t="s">
        <v>18</v>
      </c>
      <c r="L87" t="s">
        <v>15</v>
      </c>
      <c r="N87" s="21">
        <v>44832</v>
      </c>
      <c r="O87" s="21">
        <v>44834</v>
      </c>
      <c r="P87" s="21">
        <v>44925</v>
      </c>
      <c r="Q87" s="21">
        <v>44925</v>
      </c>
      <c r="R87" s="23">
        <v>0.25277777777777777</v>
      </c>
      <c r="S87">
        <v>91</v>
      </c>
      <c r="T87" s="24">
        <v>0</v>
      </c>
      <c r="U87" s="24">
        <v>0</v>
      </c>
      <c r="V87" s="24">
        <v>150781.94444444447</v>
      </c>
      <c r="W87" s="24">
        <v>150781.94444444447</v>
      </c>
      <c r="X87">
        <v>0</v>
      </c>
      <c r="Y87">
        <v>0</v>
      </c>
      <c r="Z87" s="22">
        <v>50000000</v>
      </c>
      <c r="AA87" s="25">
        <v>1.1930000000000001E-2</v>
      </c>
      <c r="AB87" s="26">
        <v>0</v>
      </c>
      <c r="AC87" s="27">
        <v>1</v>
      </c>
      <c r="AD87" s="27" t="s">
        <v>185</v>
      </c>
      <c r="AE87" t="s">
        <v>185</v>
      </c>
      <c r="AF87" t="s">
        <v>14</v>
      </c>
      <c r="AG87" s="82">
        <f t="shared" si="76"/>
        <v>277170.83333333337</v>
      </c>
      <c r="AH87" s="82">
        <f t="shared" si="59"/>
        <v>150781.94444444447</v>
      </c>
      <c r="AI87" s="82">
        <f t="shared" si="77"/>
        <v>138143.05555555559</v>
      </c>
    </row>
    <row r="88" spans="1:35" ht="15" customHeight="1" x14ac:dyDescent="0.25">
      <c r="A88">
        <v>209320</v>
      </c>
      <c r="B88" t="s">
        <v>74</v>
      </c>
      <c r="C88" t="s">
        <v>75</v>
      </c>
      <c r="D88">
        <v>351</v>
      </c>
      <c r="E88" t="s">
        <v>16</v>
      </c>
      <c r="F88" t="s">
        <v>11</v>
      </c>
      <c r="G88" t="s">
        <v>19</v>
      </c>
      <c r="H88" t="s">
        <v>76</v>
      </c>
      <c r="I88" s="22">
        <v>50000000</v>
      </c>
      <c r="J88" t="s">
        <v>14</v>
      </c>
      <c r="K88">
        <v>6.2300000000000003E-3</v>
      </c>
      <c r="L88" t="s">
        <v>15</v>
      </c>
      <c r="N88" s="21">
        <v>44834</v>
      </c>
      <c r="O88" s="21">
        <v>44742</v>
      </c>
      <c r="P88" s="21">
        <v>44834</v>
      </c>
      <c r="Q88" s="21">
        <v>44834</v>
      </c>
      <c r="R88" s="23">
        <v>0.25555555555555554</v>
      </c>
      <c r="S88">
        <v>92</v>
      </c>
      <c r="T88" s="24">
        <v>0</v>
      </c>
      <c r="U88" s="24">
        <v>0</v>
      </c>
      <c r="V88" s="24">
        <v>-79605.555555555547</v>
      </c>
      <c r="W88" s="24">
        <v>-79605.555555555547</v>
      </c>
      <c r="X88">
        <v>0</v>
      </c>
      <c r="Y88">
        <v>0</v>
      </c>
      <c r="Z88" s="22">
        <v>50000000</v>
      </c>
      <c r="AA88" s="25">
        <v>6.2300000000000003E-3</v>
      </c>
      <c r="AB88" s="26">
        <v>0</v>
      </c>
      <c r="AC88" s="27">
        <v>1</v>
      </c>
      <c r="AD88" s="27" t="s">
        <v>185</v>
      </c>
      <c r="AE88" t="s">
        <v>185</v>
      </c>
      <c r="AF88" t="s">
        <v>14</v>
      </c>
      <c r="AG88" s="82">
        <f t="shared" ref="AG88:AG89" si="78">W88</f>
        <v>-79605.555555555547</v>
      </c>
      <c r="AH88" s="82">
        <f t="shared" si="59"/>
        <v>-79605.555555555547</v>
      </c>
      <c r="AI88" s="82">
        <f t="shared" ref="AI88:AI89" si="79">AG88</f>
        <v>-79605.555555555547</v>
      </c>
    </row>
    <row r="89" spans="1:35" ht="15" customHeight="1" x14ac:dyDescent="0.25">
      <c r="A89">
        <v>209321</v>
      </c>
      <c r="B89" t="s">
        <v>74</v>
      </c>
      <c r="C89" t="s">
        <v>75</v>
      </c>
      <c r="D89">
        <v>351</v>
      </c>
      <c r="E89" t="s">
        <v>16</v>
      </c>
      <c r="F89" t="s">
        <v>11</v>
      </c>
      <c r="G89" t="s">
        <v>19</v>
      </c>
      <c r="H89" t="s">
        <v>76</v>
      </c>
      <c r="I89" s="22">
        <v>50000000</v>
      </c>
      <c r="J89" t="s">
        <v>14</v>
      </c>
      <c r="K89">
        <v>6.2300000000000003E-3</v>
      </c>
      <c r="L89" t="s">
        <v>15</v>
      </c>
      <c r="N89" s="21">
        <v>44925</v>
      </c>
      <c r="O89" s="21">
        <v>44834</v>
      </c>
      <c r="P89" s="21">
        <v>44925</v>
      </c>
      <c r="Q89" s="21">
        <v>44925</v>
      </c>
      <c r="R89" s="23">
        <v>0.25277777777777777</v>
      </c>
      <c r="S89">
        <v>91</v>
      </c>
      <c r="T89" s="24">
        <v>0</v>
      </c>
      <c r="U89" s="24">
        <v>0</v>
      </c>
      <c r="V89" s="24">
        <v>-78740.277777777781</v>
      </c>
      <c r="W89" s="24">
        <v>-78740.277777777781</v>
      </c>
      <c r="X89">
        <v>0</v>
      </c>
      <c r="Y89">
        <v>0</v>
      </c>
      <c r="Z89" s="22">
        <v>50000000</v>
      </c>
      <c r="AA89" s="25">
        <v>6.2300000000000003E-3</v>
      </c>
      <c r="AB89" s="26">
        <v>0</v>
      </c>
      <c r="AC89" s="27">
        <v>1</v>
      </c>
      <c r="AD89" s="27" t="s">
        <v>185</v>
      </c>
      <c r="AE89" t="s">
        <v>185</v>
      </c>
      <c r="AF89" t="s">
        <v>14</v>
      </c>
      <c r="AG89" s="82">
        <f t="shared" si="78"/>
        <v>-78740.277777777781</v>
      </c>
      <c r="AH89" s="82">
        <f t="shared" si="59"/>
        <v>-78740.277777777781</v>
      </c>
      <c r="AI89" s="82">
        <f t="shared" si="79"/>
        <v>-78740.277777777781</v>
      </c>
    </row>
    <row r="90" spans="1:35" ht="15" customHeight="1" x14ac:dyDescent="0.25">
      <c r="A90">
        <v>209346</v>
      </c>
      <c r="B90" t="s">
        <v>77</v>
      </c>
      <c r="C90" t="s">
        <v>75</v>
      </c>
      <c r="D90">
        <v>351</v>
      </c>
      <c r="E90" t="s">
        <v>16</v>
      </c>
      <c r="F90" t="s">
        <v>11</v>
      </c>
      <c r="G90" t="s">
        <v>19</v>
      </c>
      <c r="H90" t="s">
        <v>76</v>
      </c>
      <c r="I90" s="22">
        <v>50000000</v>
      </c>
      <c r="J90" t="s">
        <v>14</v>
      </c>
      <c r="K90" t="s">
        <v>18</v>
      </c>
      <c r="L90" t="s">
        <v>15</v>
      </c>
      <c r="N90" s="21">
        <v>44740</v>
      </c>
      <c r="O90" s="21">
        <v>44742</v>
      </c>
      <c r="P90" s="21">
        <v>44834</v>
      </c>
      <c r="Q90" s="21">
        <v>44834</v>
      </c>
      <c r="R90" s="23">
        <v>0.25555555555555554</v>
      </c>
      <c r="S90">
        <v>92</v>
      </c>
      <c r="T90" s="24">
        <v>0</v>
      </c>
      <c r="U90" s="24">
        <v>0</v>
      </c>
      <c r="V90" s="24">
        <v>-26961.111111111109</v>
      </c>
      <c r="W90" s="24">
        <v>-26961.111111111109</v>
      </c>
      <c r="X90">
        <v>0</v>
      </c>
      <c r="Y90">
        <v>0</v>
      </c>
      <c r="Z90" s="22">
        <v>50000000</v>
      </c>
      <c r="AA90" s="25">
        <v>-2.1099999999999999E-3</v>
      </c>
      <c r="AB90" s="26">
        <v>0</v>
      </c>
      <c r="AC90" s="27">
        <v>1</v>
      </c>
      <c r="AD90" s="27" t="s">
        <v>185</v>
      </c>
      <c r="AE90" t="s">
        <v>185</v>
      </c>
      <c r="AF90" t="s">
        <v>14</v>
      </c>
      <c r="AG90" s="82">
        <f t="shared" ref="AG90:AG91" si="80">(AA90+$AI$1)*R90*Z90</f>
        <v>100816.66666666667</v>
      </c>
      <c r="AH90" s="82">
        <f t="shared" si="59"/>
        <v>-26961.111111111109</v>
      </c>
      <c r="AI90" s="82">
        <f t="shared" ref="AI90:AI91" si="81">(AA90+$AJ$1)*R90*Z90</f>
        <v>-39738.888888888883</v>
      </c>
    </row>
    <row r="91" spans="1:35" ht="15" customHeight="1" x14ac:dyDescent="0.25">
      <c r="A91">
        <v>209347</v>
      </c>
      <c r="B91" t="s">
        <v>77</v>
      </c>
      <c r="C91" t="s">
        <v>75</v>
      </c>
      <c r="D91">
        <v>351</v>
      </c>
      <c r="E91" t="s">
        <v>16</v>
      </c>
      <c r="F91" t="s">
        <v>11</v>
      </c>
      <c r="G91" t="s">
        <v>19</v>
      </c>
      <c r="H91" t="s">
        <v>76</v>
      </c>
      <c r="I91" s="22">
        <v>50000000</v>
      </c>
      <c r="J91" t="s">
        <v>14</v>
      </c>
      <c r="K91" t="s">
        <v>18</v>
      </c>
      <c r="L91" t="s">
        <v>15</v>
      </c>
      <c r="N91" s="21">
        <v>44832</v>
      </c>
      <c r="O91" s="21">
        <v>44834</v>
      </c>
      <c r="P91" s="21">
        <v>44925</v>
      </c>
      <c r="Q91" s="21">
        <v>44925</v>
      </c>
      <c r="R91" s="23">
        <v>0.25277777777777777</v>
      </c>
      <c r="S91">
        <v>91</v>
      </c>
      <c r="T91" s="24">
        <v>0</v>
      </c>
      <c r="U91" s="24">
        <v>0</v>
      </c>
      <c r="V91" s="24">
        <v>150781.94444444447</v>
      </c>
      <c r="W91" s="24">
        <v>150781.94444444447</v>
      </c>
      <c r="X91">
        <v>0</v>
      </c>
      <c r="Y91">
        <v>0</v>
      </c>
      <c r="Z91" s="22">
        <v>50000000</v>
      </c>
      <c r="AA91" s="25">
        <v>1.1930000000000001E-2</v>
      </c>
      <c r="AB91" s="26">
        <v>0</v>
      </c>
      <c r="AC91" s="27">
        <v>1</v>
      </c>
      <c r="AD91" s="27" t="s">
        <v>185</v>
      </c>
      <c r="AE91" t="s">
        <v>185</v>
      </c>
      <c r="AF91" t="s">
        <v>14</v>
      </c>
      <c r="AG91" s="82">
        <f t="shared" si="80"/>
        <v>277170.83333333337</v>
      </c>
      <c r="AH91" s="82">
        <f t="shared" si="59"/>
        <v>150781.94444444447</v>
      </c>
      <c r="AI91" s="82">
        <f t="shared" si="81"/>
        <v>138143.05555555559</v>
      </c>
    </row>
    <row r="92" spans="1:35" ht="15" customHeight="1" x14ac:dyDescent="0.25">
      <c r="A92">
        <v>169402</v>
      </c>
      <c r="B92" t="s">
        <v>54</v>
      </c>
      <c r="C92" t="s">
        <v>53</v>
      </c>
      <c r="D92">
        <v>359</v>
      </c>
      <c r="E92" t="s">
        <v>16</v>
      </c>
      <c r="F92" t="s">
        <v>41</v>
      </c>
      <c r="G92" t="s">
        <v>10</v>
      </c>
      <c r="H92" t="s">
        <v>47</v>
      </c>
      <c r="I92" s="22">
        <v>100000000</v>
      </c>
      <c r="J92" t="s">
        <v>14</v>
      </c>
      <c r="K92">
        <v>7.43E-3</v>
      </c>
      <c r="L92" t="s">
        <v>15</v>
      </c>
      <c r="N92" s="21">
        <v>44746</v>
      </c>
      <c r="O92" s="21">
        <v>44655</v>
      </c>
      <c r="P92" s="21">
        <v>44746</v>
      </c>
      <c r="Q92" s="21">
        <v>44746</v>
      </c>
      <c r="R92" s="23">
        <v>0.25277777777777777</v>
      </c>
      <c r="S92">
        <v>91</v>
      </c>
      <c r="T92" s="24">
        <v>0</v>
      </c>
      <c r="U92" s="24">
        <v>0</v>
      </c>
      <c r="V92" s="24">
        <v>-187813.88888888888</v>
      </c>
      <c r="W92" s="24">
        <v>-187813.88888888888</v>
      </c>
      <c r="X92">
        <v>0</v>
      </c>
      <c r="Y92">
        <v>0</v>
      </c>
      <c r="Z92" s="22">
        <v>100000000</v>
      </c>
      <c r="AA92" s="25">
        <v>7.43E-3</v>
      </c>
      <c r="AB92" s="26">
        <v>0</v>
      </c>
      <c r="AC92" s="27">
        <v>1</v>
      </c>
      <c r="AD92" s="27" t="s">
        <v>185</v>
      </c>
      <c r="AE92" t="s">
        <v>185</v>
      </c>
      <c r="AF92" t="s">
        <v>14</v>
      </c>
      <c r="AG92" s="82">
        <f t="shared" ref="AG92:AG97" si="82">W92</f>
        <v>-187813.88888888888</v>
      </c>
      <c r="AH92" s="82">
        <f t="shared" si="59"/>
        <v>-187813.88888888888</v>
      </c>
      <c r="AI92" s="82">
        <f t="shared" ref="AI92:AI97" si="83">AG92</f>
        <v>-187813.88888888888</v>
      </c>
    </row>
    <row r="93" spans="1:35" ht="15" customHeight="1" x14ac:dyDescent="0.25">
      <c r="A93">
        <v>169403</v>
      </c>
      <c r="B93" t="s">
        <v>54</v>
      </c>
      <c r="C93" t="s">
        <v>53</v>
      </c>
      <c r="D93">
        <v>359</v>
      </c>
      <c r="E93" t="s">
        <v>16</v>
      </c>
      <c r="F93" t="s">
        <v>41</v>
      </c>
      <c r="G93" t="s">
        <v>10</v>
      </c>
      <c r="H93" t="s">
        <v>47</v>
      </c>
      <c r="I93" s="22">
        <v>100000000</v>
      </c>
      <c r="J93" t="s">
        <v>14</v>
      </c>
      <c r="K93">
        <v>7.43E-3</v>
      </c>
      <c r="L93" t="s">
        <v>15</v>
      </c>
      <c r="N93" s="21">
        <v>44837</v>
      </c>
      <c r="O93" s="21">
        <v>44746</v>
      </c>
      <c r="P93" s="21">
        <v>44837</v>
      </c>
      <c r="Q93" s="21">
        <v>44837</v>
      </c>
      <c r="R93" s="23">
        <v>0.25277777777777777</v>
      </c>
      <c r="S93">
        <v>91</v>
      </c>
      <c r="T93" s="24">
        <v>0</v>
      </c>
      <c r="U93" s="24">
        <v>0</v>
      </c>
      <c r="V93" s="24">
        <v>-187813.88888888888</v>
      </c>
      <c r="W93" s="24">
        <v>-187813.88888888888</v>
      </c>
      <c r="X93">
        <v>0</v>
      </c>
      <c r="Y93">
        <v>0</v>
      </c>
      <c r="Z93" s="22">
        <v>100000000</v>
      </c>
      <c r="AA93" s="25">
        <v>7.43E-3</v>
      </c>
      <c r="AB93" s="26">
        <v>0</v>
      </c>
      <c r="AC93" s="27">
        <v>1</v>
      </c>
      <c r="AD93" s="27" t="s">
        <v>185</v>
      </c>
      <c r="AE93" t="s">
        <v>185</v>
      </c>
      <c r="AF93" t="s">
        <v>14</v>
      </c>
      <c r="AG93" s="82">
        <f t="shared" si="82"/>
        <v>-187813.88888888888</v>
      </c>
      <c r="AH93" s="82">
        <f t="shared" si="59"/>
        <v>-187813.88888888888</v>
      </c>
      <c r="AI93" s="82">
        <f t="shared" si="83"/>
        <v>-187813.88888888888</v>
      </c>
    </row>
    <row r="94" spans="1:35" ht="15" customHeight="1" x14ac:dyDescent="0.25">
      <c r="A94">
        <v>169672</v>
      </c>
      <c r="B94" t="s">
        <v>40</v>
      </c>
      <c r="C94" t="s">
        <v>39</v>
      </c>
      <c r="D94">
        <v>361</v>
      </c>
      <c r="E94" t="s">
        <v>16</v>
      </c>
      <c r="F94" t="s">
        <v>41</v>
      </c>
      <c r="G94" t="s">
        <v>10</v>
      </c>
      <c r="H94" t="s">
        <v>20</v>
      </c>
      <c r="I94" s="22">
        <v>70000000</v>
      </c>
      <c r="J94" t="s">
        <v>14</v>
      </c>
      <c r="K94">
        <v>7.025E-3</v>
      </c>
      <c r="L94" t="s">
        <v>15</v>
      </c>
      <c r="N94" s="21">
        <v>44746</v>
      </c>
      <c r="O94" s="21">
        <v>44655</v>
      </c>
      <c r="P94" s="21">
        <v>44746</v>
      </c>
      <c r="Q94" s="21">
        <v>44746</v>
      </c>
      <c r="R94" s="23">
        <v>0.25277777777777777</v>
      </c>
      <c r="S94">
        <v>91</v>
      </c>
      <c r="T94" s="24">
        <v>0</v>
      </c>
      <c r="U94" s="24">
        <v>0</v>
      </c>
      <c r="V94" s="24">
        <v>-124303.47222222222</v>
      </c>
      <c r="W94" s="24">
        <v>-124303.47222222222</v>
      </c>
      <c r="X94">
        <v>0</v>
      </c>
      <c r="Y94">
        <v>0</v>
      </c>
      <c r="Z94" s="22">
        <v>70000000</v>
      </c>
      <c r="AA94" s="25">
        <v>7.025E-3</v>
      </c>
      <c r="AB94" s="26">
        <v>0</v>
      </c>
      <c r="AC94" s="27">
        <v>1</v>
      </c>
      <c r="AD94" s="27" t="s">
        <v>185</v>
      </c>
      <c r="AE94" t="s">
        <v>185</v>
      </c>
      <c r="AF94" t="s">
        <v>14</v>
      </c>
      <c r="AG94" s="82">
        <f t="shared" si="82"/>
        <v>-124303.47222222222</v>
      </c>
      <c r="AH94" s="82">
        <f t="shared" si="59"/>
        <v>-124303.47222222222</v>
      </c>
      <c r="AI94" s="82">
        <f t="shared" si="83"/>
        <v>-124303.47222222222</v>
      </c>
    </row>
    <row r="95" spans="1:35" ht="15" customHeight="1" x14ac:dyDescent="0.25">
      <c r="A95">
        <v>169673</v>
      </c>
      <c r="B95" t="s">
        <v>40</v>
      </c>
      <c r="C95" t="s">
        <v>39</v>
      </c>
      <c r="D95">
        <v>361</v>
      </c>
      <c r="E95" t="s">
        <v>16</v>
      </c>
      <c r="F95" t="s">
        <v>41</v>
      </c>
      <c r="G95" t="s">
        <v>10</v>
      </c>
      <c r="H95" t="s">
        <v>20</v>
      </c>
      <c r="I95" s="22">
        <v>70000000</v>
      </c>
      <c r="J95" t="s">
        <v>14</v>
      </c>
      <c r="K95">
        <v>7.025E-3</v>
      </c>
      <c r="L95" t="s">
        <v>15</v>
      </c>
      <c r="N95" s="21">
        <v>44837</v>
      </c>
      <c r="O95" s="21">
        <v>44746</v>
      </c>
      <c r="P95" s="21">
        <v>44837</v>
      </c>
      <c r="Q95" s="21">
        <v>44837</v>
      </c>
      <c r="R95" s="23">
        <v>0.25277777777777777</v>
      </c>
      <c r="S95">
        <v>91</v>
      </c>
      <c r="T95" s="24">
        <v>0</v>
      </c>
      <c r="U95" s="24">
        <v>0</v>
      </c>
      <c r="V95" s="24">
        <v>-124303.47222222222</v>
      </c>
      <c r="W95" s="24">
        <v>-124303.47222222222</v>
      </c>
      <c r="X95">
        <v>0</v>
      </c>
      <c r="Y95">
        <v>0</v>
      </c>
      <c r="Z95" s="22">
        <v>70000000</v>
      </c>
      <c r="AA95" s="25">
        <v>7.025E-3</v>
      </c>
      <c r="AB95" s="26">
        <v>0</v>
      </c>
      <c r="AC95" s="27">
        <v>1</v>
      </c>
      <c r="AD95" s="27" t="s">
        <v>185</v>
      </c>
      <c r="AE95" t="s">
        <v>185</v>
      </c>
      <c r="AF95" t="s">
        <v>14</v>
      </c>
      <c r="AG95" s="82">
        <f t="shared" si="82"/>
        <v>-124303.47222222222</v>
      </c>
      <c r="AH95" s="82">
        <f t="shared" si="59"/>
        <v>-124303.47222222222</v>
      </c>
      <c r="AI95" s="82">
        <f t="shared" si="83"/>
        <v>-124303.47222222222</v>
      </c>
    </row>
    <row r="96" spans="1:35" ht="15" customHeight="1" x14ac:dyDescent="0.25">
      <c r="A96">
        <v>200317</v>
      </c>
      <c r="B96" t="s">
        <v>100</v>
      </c>
      <c r="C96" t="s">
        <v>99</v>
      </c>
      <c r="D96">
        <v>384</v>
      </c>
      <c r="E96" t="s">
        <v>16</v>
      </c>
      <c r="F96" t="s">
        <v>11</v>
      </c>
      <c r="G96" t="s">
        <v>10</v>
      </c>
      <c r="H96" t="s">
        <v>97</v>
      </c>
      <c r="I96" s="22">
        <v>5234210.3999999901</v>
      </c>
      <c r="J96" t="s">
        <v>14</v>
      </c>
      <c r="K96">
        <v>4.5600000000000002E-2</v>
      </c>
      <c r="L96" t="s">
        <v>15</v>
      </c>
      <c r="N96" s="21">
        <v>44834</v>
      </c>
      <c r="O96" s="21">
        <v>44742</v>
      </c>
      <c r="P96" s="21">
        <v>44834</v>
      </c>
      <c r="Q96" s="21">
        <v>44834</v>
      </c>
      <c r="R96" s="23">
        <v>0.25555555555555554</v>
      </c>
      <c r="S96">
        <v>92</v>
      </c>
      <c r="T96" s="24">
        <v>0</v>
      </c>
      <c r="U96" s="24">
        <v>0</v>
      </c>
      <c r="V96" s="24">
        <v>-60995.998528000004</v>
      </c>
      <c r="W96" s="24">
        <v>-60995.998528000004</v>
      </c>
      <c r="X96">
        <v>0</v>
      </c>
      <c r="Y96">
        <v>0</v>
      </c>
      <c r="Z96" s="22">
        <v>5234210.4000000004</v>
      </c>
      <c r="AA96" s="25">
        <v>4.5600000000000002E-2</v>
      </c>
      <c r="AB96" s="26">
        <v>0</v>
      </c>
      <c r="AC96" s="27">
        <v>1</v>
      </c>
      <c r="AD96" s="27" t="s">
        <v>185</v>
      </c>
      <c r="AE96" t="s">
        <v>185</v>
      </c>
      <c r="AF96" t="s">
        <v>14</v>
      </c>
      <c r="AG96" s="82">
        <f t="shared" si="82"/>
        <v>-60995.998528000004</v>
      </c>
      <c r="AH96" s="82">
        <f t="shared" si="59"/>
        <v>-60995.998528000004</v>
      </c>
      <c r="AI96" s="82">
        <f t="shared" si="83"/>
        <v>-60995.998528000004</v>
      </c>
    </row>
    <row r="97" spans="1:35" ht="15" customHeight="1" x14ac:dyDescent="0.25">
      <c r="A97">
        <v>200318</v>
      </c>
      <c r="B97" t="s">
        <v>100</v>
      </c>
      <c r="C97" t="s">
        <v>99</v>
      </c>
      <c r="D97">
        <v>384</v>
      </c>
      <c r="E97" t="s">
        <v>16</v>
      </c>
      <c r="F97" t="s">
        <v>11</v>
      </c>
      <c r="G97" t="s">
        <v>10</v>
      </c>
      <c r="H97" t="s">
        <v>97</v>
      </c>
      <c r="I97" s="22">
        <v>5133552.4999999898</v>
      </c>
      <c r="J97" t="s">
        <v>14</v>
      </c>
      <c r="K97">
        <v>4.5600000000000002E-2</v>
      </c>
      <c r="L97" t="s">
        <v>15</v>
      </c>
      <c r="N97" s="21">
        <v>44925</v>
      </c>
      <c r="O97" s="21">
        <v>44834</v>
      </c>
      <c r="P97" s="21">
        <v>44925</v>
      </c>
      <c r="Q97" s="21">
        <v>44925</v>
      </c>
      <c r="R97" s="23">
        <v>0.25277777777777777</v>
      </c>
      <c r="S97">
        <v>91</v>
      </c>
      <c r="T97" s="24">
        <v>0</v>
      </c>
      <c r="U97" s="24">
        <v>0</v>
      </c>
      <c r="V97" s="24">
        <v>-59172.748483333329</v>
      </c>
      <c r="W97" s="24">
        <v>-59172.748483333329</v>
      </c>
      <c r="X97">
        <v>0</v>
      </c>
      <c r="Y97">
        <v>0</v>
      </c>
      <c r="Z97" s="22">
        <v>5133552.5</v>
      </c>
      <c r="AA97" s="25">
        <v>4.5600000000000002E-2</v>
      </c>
      <c r="AB97" s="26">
        <v>0</v>
      </c>
      <c r="AC97" s="27">
        <v>1</v>
      </c>
      <c r="AD97" s="27" t="s">
        <v>185</v>
      </c>
      <c r="AE97" t="s">
        <v>185</v>
      </c>
      <c r="AF97" t="s">
        <v>14</v>
      </c>
      <c r="AG97" s="82">
        <f t="shared" si="82"/>
        <v>-59172.748483333329</v>
      </c>
      <c r="AH97" s="82">
        <f t="shared" si="59"/>
        <v>-59172.748483333329</v>
      </c>
      <c r="AI97" s="82">
        <f t="shared" si="83"/>
        <v>-59172.748483333329</v>
      </c>
    </row>
    <row r="98" spans="1:35" ht="15" customHeight="1" x14ac:dyDescent="0.25">
      <c r="A98">
        <v>200397</v>
      </c>
      <c r="B98" t="s">
        <v>98</v>
      </c>
      <c r="C98" t="s">
        <v>99</v>
      </c>
      <c r="D98">
        <v>384</v>
      </c>
      <c r="E98" t="s">
        <v>16</v>
      </c>
      <c r="F98" t="s">
        <v>11</v>
      </c>
      <c r="G98" t="s">
        <v>10</v>
      </c>
      <c r="H98" t="s">
        <v>97</v>
      </c>
      <c r="I98" s="22">
        <v>5234210.3999999901</v>
      </c>
      <c r="J98" t="s">
        <v>14</v>
      </c>
      <c r="K98" t="s">
        <v>186</v>
      </c>
      <c r="L98" t="s">
        <v>15</v>
      </c>
      <c r="N98" s="21">
        <v>44740</v>
      </c>
      <c r="O98" s="21">
        <v>44742</v>
      </c>
      <c r="P98" s="21">
        <v>44834</v>
      </c>
      <c r="Q98" s="21">
        <v>44834</v>
      </c>
      <c r="R98" s="23">
        <v>0.25555555555555554</v>
      </c>
      <c r="S98">
        <v>92</v>
      </c>
      <c r="T98" s="24">
        <v>0</v>
      </c>
      <c r="U98" s="24">
        <v>0</v>
      </c>
      <c r="V98" s="24">
        <v>23930.228369866669</v>
      </c>
      <c r="W98" s="24">
        <v>23930.228369866669</v>
      </c>
      <c r="X98">
        <v>0</v>
      </c>
      <c r="Y98">
        <v>0</v>
      </c>
      <c r="Z98" s="22">
        <v>5234210.4000000004</v>
      </c>
      <c r="AA98" s="25">
        <v>1.789E-2</v>
      </c>
      <c r="AB98" s="26">
        <v>0</v>
      </c>
      <c r="AC98" s="27">
        <v>1</v>
      </c>
      <c r="AD98" s="27" t="s">
        <v>185</v>
      </c>
      <c r="AE98" t="s">
        <v>185</v>
      </c>
      <c r="AF98" t="s">
        <v>14</v>
      </c>
      <c r="AG98" s="82">
        <f t="shared" ref="AG98:AG99" si="84">(AA98+$AI$1)*R98*Z98</f>
        <v>37306.543836533332</v>
      </c>
      <c r="AH98" s="82">
        <f t="shared" si="59"/>
        <v>23930.228369866669</v>
      </c>
      <c r="AI98" s="82">
        <f t="shared" ref="AI98:AI99" si="85">(AA98+$AJ$1)*R98*Z98</f>
        <v>22592.596823199998</v>
      </c>
    </row>
    <row r="99" spans="1:35" ht="15" customHeight="1" x14ac:dyDescent="0.25">
      <c r="A99">
        <v>200398</v>
      </c>
      <c r="B99" t="s">
        <v>98</v>
      </c>
      <c r="C99" t="s">
        <v>99</v>
      </c>
      <c r="D99">
        <v>384</v>
      </c>
      <c r="E99" t="s">
        <v>16</v>
      </c>
      <c r="F99" t="s">
        <v>11</v>
      </c>
      <c r="G99" t="s">
        <v>10</v>
      </c>
      <c r="H99" t="s">
        <v>97</v>
      </c>
      <c r="I99" s="22">
        <v>5133552.4999999898</v>
      </c>
      <c r="J99" t="s">
        <v>14</v>
      </c>
      <c r="K99" t="s">
        <v>186</v>
      </c>
      <c r="L99" t="s">
        <v>15</v>
      </c>
      <c r="N99" s="21">
        <v>44832</v>
      </c>
      <c r="O99" s="21">
        <v>44834</v>
      </c>
      <c r="P99" s="21">
        <v>44925</v>
      </c>
      <c r="Q99" s="21">
        <v>44925</v>
      </c>
      <c r="R99" s="23">
        <v>0.25277777777777777</v>
      </c>
      <c r="S99">
        <v>91</v>
      </c>
      <c r="T99" s="24">
        <v>0</v>
      </c>
      <c r="U99" s="24">
        <v>0</v>
      </c>
      <c r="V99" s="24">
        <v>41433.900418263889</v>
      </c>
      <c r="W99" s="24">
        <v>41433.900418263889</v>
      </c>
      <c r="X99">
        <v>0</v>
      </c>
      <c r="Y99">
        <v>0</v>
      </c>
      <c r="Z99" s="22">
        <v>5133552.5</v>
      </c>
      <c r="AA99" s="25">
        <v>3.193E-2</v>
      </c>
      <c r="AB99" s="26">
        <v>0</v>
      </c>
      <c r="AC99" s="27">
        <v>1</v>
      </c>
      <c r="AD99" s="27" t="s">
        <v>185</v>
      </c>
      <c r="AE99" t="s">
        <v>185</v>
      </c>
      <c r="AF99" t="s">
        <v>14</v>
      </c>
      <c r="AG99" s="82">
        <f t="shared" si="84"/>
        <v>54410.380348819446</v>
      </c>
      <c r="AH99" s="82">
        <f t="shared" si="59"/>
        <v>41433.900418263889</v>
      </c>
      <c r="AI99" s="82">
        <f t="shared" si="85"/>
        <v>40136.252425208331</v>
      </c>
    </row>
    <row r="100" spans="1:35" ht="15" customHeight="1" x14ac:dyDescent="0.25">
      <c r="A100">
        <v>200477</v>
      </c>
      <c r="B100" t="s">
        <v>101</v>
      </c>
      <c r="C100" t="s">
        <v>102</v>
      </c>
      <c r="D100">
        <v>385</v>
      </c>
      <c r="E100" t="s">
        <v>16</v>
      </c>
      <c r="F100" t="s">
        <v>11</v>
      </c>
      <c r="G100" t="s">
        <v>10</v>
      </c>
      <c r="H100" t="s">
        <v>97</v>
      </c>
      <c r="I100" s="22">
        <v>10725000</v>
      </c>
      <c r="J100" t="s">
        <v>14</v>
      </c>
      <c r="K100">
        <v>4.5600000000000002E-2</v>
      </c>
      <c r="L100" t="s">
        <v>15</v>
      </c>
      <c r="N100" s="21">
        <v>44834</v>
      </c>
      <c r="O100" s="21">
        <v>44742</v>
      </c>
      <c r="P100" s="21">
        <v>44834</v>
      </c>
      <c r="Q100" s="21">
        <v>44834</v>
      </c>
      <c r="R100" s="23">
        <v>0.25555555555555554</v>
      </c>
      <c r="S100">
        <v>92</v>
      </c>
      <c r="T100" s="24">
        <v>0</v>
      </c>
      <c r="U100" s="24">
        <v>0</v>
      </c>
      <c r="V100" s="24">
        <v>-124981.99999999999</v>
      </c>
      <c r="W100" s="24">
        <v>-124981.99999999999</v>
      </c>
      <c r="X100">
        <v>0</v>
      </c>
      <c r="Y100">
        <v>0</v>
      </c>
      <c r="Z100" s="22">
        <v>10725000</v>
      </c>
      <c r="AA100" s="25">
        <v>4.5600000000000002E-2</v>
      </c>
      <c r="AB100" s="26">
        <v>0</v>
      </c>
      <c r="AC100" s="27">
        <v>1</v>
      </c>
      <c r="AD100" s="27" t="s">
        <v>185</v>
      </c>
      <c r="AE100" t="s">
        <v>185</v>
      </c>
      <c r="AF100" t="s">
        <v>14</v>
      </c>
      <c r="AG100" s="82">
        <f t="shared" ref="AG100:AG101" si="86">W100</f>
        <v>-124981.99999999999</v>
      </c>
      <c r="AH100" s="82">
        <f t="shared" si="59"/>
        <v>-124981.99999999999</v>
      </c>
      <c r="AI100" s="82">
        <f t="shared" ref="AI100:AI101" si="87">AG100</f>
        <v>-124981.99999999999</v>
      </c>
    </row>
    <row r="101" spans="1:35" ht="15" customHeight="1" x14ac:dyDescent="0.25">
      <c r="A101">
        <v>200478</v>
      </c>
      <c r="B101" t="s">
        <v>101</v>
      </c>
      <c r="C101" t="s">
        <v>102</v>
      </c>
      <c r="D101">
        <v>385</v>
      </c>
      <c r="E101" t="s">
        <v>16</v>
      </c>
      <c r="F101" t="s">
        <v>11</v>
      </c>
      <c r="G101" t="s">
        <v>10</v>
      </c>
      <c r="H101" t="s">
        <v>97</v>
      </c>
      <c r="I101" s="22">
        <v>10518750</v>
      </c>
      <c r="J101" t="s">
        <v>14</v>
      </c>
      <c r="K101">
        <v>4.5600000000000002E-2</v>
      </c>
      <c r="L101" t="s">
        <v>15</v>
      </c>
      <c r="N101" s="21">
        <v>44925</v>
      </c>
      <c r="O101" s="21">
        <v>44834</v>
      </c>
      <c r="P101" s="21">
        <v>44925</v>
      </c>
      <c r="Q101" s="21">
        <v>44925</v>
      </c>
      <c r="R101" s="23">
        <v>0.25277777777777777</v>
      </c>
      <c r="S101">
        <v>91</v>
      </c>
      <c r="T101" s="24">
        <v>0</v>
      </c>
      <c r="U101" s="24">
        <v>0</v>
      </c>
      <c r="V101" s="24">
        <v>-121246.125</v>
      </c>
      <c r="W101" s="24">
        <v>-121246.125</v>
      </c>
      <c r="X101">
        <v>0</v>
      </c>
      <c r="Y101">
        <v>0</v>
      </c>
      <c r="Z101" s="22">
        <v>10518750</v>
      </c>
      <c r="AA101" s="25">
        <v>4.5600000000000002E-2</v>
      </c>
      <c r="AB101" s="26">
        <v>0</v>
      </c>
      <c r="AC101" s="27">
        <v>1</v>
      </c>
      <c r="AD101" s="27" t="s">
        <v>185</v>
      </c>
      <c r="AE101" t="s">
        <v>185</v>
      </c>
      <c r="AF101" t="s">
        <v>14</v>
      </c>
      <c r="AG101" s="82">
        <f t="shared" si="86"/>
        <v>-121246.125</v>
      </c>
      <c r="AH101" s="82">
        <f t="shared" si="59"/>
        <v>-121246.125</v>
      </c>
      <c r="AI101" s="82">
        <f t="shared" si="87"/>
        <v>-121246.125</v>
      </c>
    </row>
    <row r="102" spans="1:35" ht="15" customHeight="1" x14ac:dyDescent="0.25">
      <c r="A102">
        <v>200557</v>
      </c>
      <c r="B102" t="s">
        <v>103</v>
      </c>
      <c r="C102" t="s">
        <v>102</v>
      </c>
      <c r="D102">
        <v>385</v>
      </c>
      <c r="E102" t="s">
        <v>16</v>
      </c>
      <c r="F102" t="s">
        <v>11</v>
      </c>
      <c r="G102" t="s">
        <v>10</v>
      </c>
      <c r="H102" t="s">
        <v>97</v>
      </c>
      <c r="I102" s="22">
        <v>10725000</v>
      </c>
      <c r="J102" t="s">
        <v>14</v>
      </c>
      <c r="K102" t="s">
        <v>186</v>
      </c>
      <c r="L102" t="s">
        <v>15</v>
      </c>
      <c r="N102" s="21">
        <v>44740</v>
      </c>
      <c r="O102" s="21">
        <v>44742</v>
      </c>
      <c r="P102" s="21">
        <v>44834</v>
      </c>
      <c r="Q102" s="21">
        <v>44834</v>
      </c>
      <c r="R102" s="23">
        <v>0.25555555555555554</v>
      </c>
      <c r="S102">
        <v>92</v>
      </c>
      <c r="T102" s="24">
        <v>0</v>
      </c>
      <c r="U102" s="24">
        <v>0</v>
      </c>
      <c r="V102" s="24">
        <v>49033.508333333331</v>
      </c>
      <c r="W102" s="24">
        <v>49033.508333333331</v>
      </c>
      <c r="X102">
        <v>0</v>
      </c>
      <c r="Y102">
        <v>0</v>
      </c>
      <c r="Z102" s="22">
        <v>10725000</v>
      </c>
      <c r="AA102" s="25">
        <v>1.789E-2</v>
      </c>
      <c r="AB102" s="26">
        <v>0</v>
      </c>
      <c r="AC102" s="27">
        <v>1</v>
      </c>
      <c r="AD102" s="27" t="s">
        <v>185</v>
      </c>
      <c r="AE102" t="s">
        <v>185</v>
      </c>
      <c r="AF102" t="s">
        <v>14</v>
      </c>
      <c r="AG102" s="82">
        <f t="shared" ref="AG102:AG103" si="88">(AA102+$AI$1)*R102*Z102</f>
        <v>76441.84166666666</v>
      </c>
      <c r="AH102" s="82">
        <f t="shared" si="59"/>
        <v>49033.508333333331</v>
      </c>
      <c r="AI102" s="82">
        <f t="shared" ref="AI102:AI103" si="89">(AA102+$AJ$1)*R102*Z102</f>
        <v>46292.674999999996</v>
      </c>
    </row>
    <row r="103" spans="1:35" ht="15" customHeight="1" x14ac:dyDescent="0.25">
      <c r="A103">
        <v>200558</v>
      </c>
      <c r="B103" t="s">
        <v>103</v>
      </c>
      <c r="C103" t="s">
        <v>102</v>
      </c>
      <c r="D103">
        <v>385</v>
      </c>
      <c r="E103" t="s">
        <v>16</v>
      </c>
      <c r="F103" t="s">
        <v>11</v>
      </c>
      <c r="G103" t="s">
        <v>10</v>
      </c>
      <c r="H103" t="s">
        <v>97</v>
      </c>
      <c r="I103" s="22">
        <v>10518750</v>
      </c>
      <c r="J103" t="s">
        <v>14</v>
      </c>
      <c r="K103" t="s">
        <v>186</v>
      </c>
      <c r="L103" t="s">
        <v>15</v>
      </c>
      <c r="N103" s="21">
        <v>44832</v>
      </c>
      <c r="O103" s="21">
        <v>44834</v>
      </c>
      <c r="P103" s="21">
        <v>44925</v>
      </c>
      <c r="Q103" s="21">
        <v>44925</v>
      </c>
      <c r="R103" s="23">
        <v>0.25277777777777777</v>
      </c>
      <c r="S103">
        <v>91</v>
      </c>
      <c r="T103" s="24">
        <v>0</v>
      </c>
      <c r="U103" s="24">
        <v>0</v>
      </c>
      <c r="V103" s="24">
        <v>84898.876562499994</v>
      </c>
      <c r="W103" s="24">
        <v>84898.876562499994</v>
      </c>
      <c r="X103">
        <v>0</v>
      </c>
      <c r="Y103">
        <v>0</v>
      </c>
      <c r="Z103" s="22">
        <v>10518750</v>
      </c>
      <c r="AA103" s="25">
        <v>3.193E-2</v>
      </c>
      <c r="AB103" s="26">
        <v>0</v>
      </c>
      <c r="AC103" s="27">
        <v>1</v>
      </c>
      <c r="AD103" s="27" t="s">
        <v>185</v>
      </c>
      <c r="AE103" t="s">
        <v>185</v>
      </c>
      <c r="AF103" t="s">
        <v>14</v>
      </c>
      <c r="AG103" s="82">
        <f t="shared" si="88"/>
        <v>111487.93906250001</v>
      </c>
      <c r="AH103" s="82">
        <f t="shared" si="59"/>
        <v>84898.876562499994</v>
      </c>
      <c r="AI103" s="82">
        <f t="shared" si="89"/>
        <v>82239.970312499994</v>
      </c>
    </row>
    <row r="104" spans="1:35" ht="15" customHeight="1" x14ac:dyDescent="0.25">
      <c r="A104">
        <v>209105</v>
      </c>
      <c r="B104" t="s">
        <v>9</v>
      </c>
      <c r="C104" t="s">
        <v>12</v>
      </c>
      <c r="D104">
        <v>386</v>
      </c>
      <c r="E104" t="s">
        <v>16</v>
      </c>
      <c r="F104" t="s">
        <v>11</v>
      </c>
      <c r="G104" t="s">
        <v>10</v>
      </c>
      <c r="H104" t="s">
        <v>13</v>
      </c>
      <c r="I104" s="22">
        <v>1750679.35</v>
      </c>
      <c r="J104" t="s">
        <v>14</v>
      </c>
      <c r="K104">
        <v>4.2500000000000003E-3</v>
      </c>
      <c r="L104" t="s">
        <v>15</v>
      </c>
      <c r="N104" s="21">
        <v>44834</v>
      </c>
      <c r="O104" s="21">
        <v>44742</v>
      </c>
      <c r="P104" s="21">
        <v>44834</v>
      </c>
      <c r="Q104" s="21">
        <v>44834</v>
      </c>
      <c r="R104" s="23">
        <v>0.25555555555555554</v>
      </c>
      <c r="S104">
        <v>92</v>
      </c>
      <c r="T104" s="24">
        <v>0</v>
      </c>
      <c r="U104" s="24">
        <v>0</v>
      </c>
      <c r="V104" s="24">
        <v>-1901.432294027778</v>
      </c>
      <c r="W104" s="24">
        <v>-1901.432294027778</v>
      </c>
      <c r="X104">
        <v>0</v>
      </c>
      <c r="Y104">
        <v>0</v>
      </c>
      <c r="Z104" s="22">
        <v>1750679.35</v>
      </c>
      <c r="AA104" s="25">
        <v>4.2500000000000003E-3</v>
      </c>
      <c r="AB104" s="26">
        <v>0</v>
      </c>
      <c r="AC104" s="27">
        <v>1</v>
      </c>
      <c r="AD104" s="27" t="s">
        <v>185</v>
      </c>
      <c r="AE104" t="s">
        <v>185</v>
      </c>
      <c r="AF104" t="s">
        <v>14</v>
      </c>
      <c r="AG104" s="82">
        <f t="shared" ref="AG104:AG105" si="90">W104</f>
        <v>-1901.432294027778</v>
      </c>
      <c r="AH104" s="82">
        <f t="shared" si="59"/>
        <v>-1901.432294027778</v>
      </c>
      <c r="AI104" s="82">
        <f t="shared" ref="AI104:AI105" si="91">AG104</f>
        <v>-1901.432294027778</v>
      </c>
    </row>
    <row r="105" spans="1:35" ht="15" customHeight="1" x14ac:dyDescent="0.25">
      <c r="A105">
        <v>209106</v>
      </c>
      <c r="B105" t="s">
        <v>9</v>
      </c>
      <c r="C105" t="s">
        <v>12</v>
      </c>
      <c r="D105">
        <v>386</v>
      </c>
      <c r="E105" t="s">
        <v>16</v>
      </c>
      <c r="F105" t="s">
        <v>11</v>
      </c>
      <c r="G105" t="s">
        <v>10</v>
      </c>
      <c r="H105" t="s">
        <v>13</v>
      </c>
      <c r="I105" s="22">
        <v>1655921.05</v>
      </c>
      <c r="J105" t="s">
        <v>14</v>
      </c>
      <c r="K105">
        <v>4.2500000000000003E-3</v>
      </c>
      <c r="L105" t="s">
        <v>15</v>
      </c>
      <c r="N105" s="21">
        <v>44925</v>
      </c>
      <c r="O105" s="21">
        <v>44834</v>
      </c>
      <c r="P105" s="21">
        <v>44925</v>
      </c>
      <c r="Q105" s="21">
        <v>44925</v>
      </c>
      <c r="R105" s="23">
        <v>0.25277777777777777</v>
      </c>
      <c r="S105">
        <v>91</v>
      </c>
      <c r="T105" s="24">
        <v>0</v>
      </c>
      <c r="U105" s="24">
        <v>0</v>
      </c>
      <c r="V105" s="24">
        <v>-1778.9651835763891</v>
      </c>
      <c r="W105" s="24">
        <v>-1778.9651835763891</v>
      </c>
      <c r="X105">
        <v>0</v>
      </c>
      <c r="Y105">
        <v>0</v>
      </c>
      <c r="Z105" s="22">
        <v>1655921.05</v>
      </c>
      <c r="AA105" s="25">
        <v>4.2500000000000003E-3</v>
      </c>
      <c r="AB105" s="26">
        <v>0</v>
      </c>
      <c r="AC105" s="27">
        <v>1</v>
      </c>
      <c r="AD105" s="27" t="s">
        <v>185</v>
      </c>
      <c r="AE105" t="s">
        <v>185</v>
      </c>
      <c r="AF105" t="s">
        <v>14</v>
      </c>
      <c r="AG105" s="82">
        <f t="shared" si="90"/>
        <v>-1778.9651835763891</v>
      </c>
      <c r="AH105" s="82">
        <f t="shared" si="59"/>
        <v>-1778.9651835763891</v>
      </c>
      <c r="AI105" s="82">
        <f t="shared" si="91"/>
        <v>-1778.9651835763891</v>
      </c>
    </row>
    <row r="106" spans="1:35" ht="15" customHeight="1" x14ac:dyDescent="0.25">
      <c r="A106">
        <v>209145</v>
      </c>
      <c r="B106" t="s">
        <v>17</v>
      </c>
      <c r="C106" t="s">
        <v>12</v>
      </c>
      <c r="D106">
        <v>386</v>
      </c>
      <c r="E106" t="s">
        <v>16</v>
      </c>
      <c r="F106" t="s">
        <v>11</v>
      </c>
      <c r="G106" t="s">
        <v>10</v>
      </c>
      <c r="H106" t="s">
        <v>13</v>
      </c>
      <c r="I106" s="22">
        <v>1750679.35</v>
      </c>
      <c r="J106" t="s">
        <v>14</v>
      </c>
      <c r="K106" t="s">
        <v>18</v>
      </c>
      <c r="L106" t="s">
        <v>15</v>
      </c>
      <c r="N106" s="21">
        <v>44740</v>
      </c>
      <c r="O106" s="21">
        <v>44742</v>
      </c>
      <c r="P106" s="21">
        <v>44834</v>
      </c>
      <c r="Q106" s="21">
        <v>44834</v>
      </c>
      <c r="R106" s="23">
        <v>0.25555555555555554</v>
      </c>
      <c r="S106">
        <v>92</v>
      </c>
      <c r="T106" s="24">
        <v>0</v>
      </c>
      <c r="U106" s="24">
        <v>0</v>
      </c>
      <c r="V106" s="24">
        <v>-944.00520950555551</v>
      </c>
      <c r="W106" s="24">
        <v>-944.00520950555551</v>
      </c>
      <c r="X106">
        <v>0</v>
      </c>
      <c r="Y106">
        <v>0</v>
      </c>
      <c r="Z106" s="22">
        <v>1750679.35</v>
      </c>
      <c r="AA106" s="25">
        <v>-2.1099999999999999E-3</v>
      </c>
      <c r="AB106" s="26">
        <v>0</v>
      </c>
      <c r="AC106" s="27">
        <v>1</v>
      </c>
      <c r="AD106" s="27" t="s">
        <v>185</v>
      </c>
      <c r="AE106" t="s">
        <v>185</v>
      </c>
      <c r="AF106" t="s">
        <v>14</v>
      </c>
      <c r="AG106" s="82">
        <f t="shared" ref="AG106:AG107" si="92">(AA106+$AI$1)*R106*Z106</f>
        <v>3529.9531293833338</v>
      </c>
      <c r="AH106" s="82">
        <f t="shared" si="59"/>
        <v>-944.00520950555551</v>
      </c>
      <c r="AI106" s="82">
        <f t="shared" ref="AI106:AI107" si="93">(AA106+$AJ$1)*R106*Z106</f>
        <v>-1391.4010433944445</v>
      </c>
    </row>
    <row r="107" spans="1:35" ht="15" customHeight="1" x14ac:dyDescent="0.25">
      <c r="A107">
        <v>209146</v>
      </c>
      <c r="B107" t="s">
        <v>17</v>
      </c>
      <c r="C107" t="s">
        <v>12</v>
      </c>
      <c r="D107">
        <v>386</v>
      </c>
      <c r="E107" t="s">
        <v>16</v>
      </c>
      <c r="F107" t="s">
        <v>11</v>
      </c>
      <c r="G107" t="s">
        <v>10</v>
      </c>
      <c r="H107" t="s">
        <v>13</v>
      </c>
      <c r="I107" s="22">
        <v>1655921.05</v>
      </c>
      <c r="J107" t="s">
        <v>14</v>
      </c>
      <c r="K107" t="s">
        <v>18</v>
      </c>
      <c r="L107" t="s">
        <v>15</v>
      </c>
      <c r="N107" s="21">
        <v>44832</v>
      </c>
      <c r="O107" s="21">
        <v>44834</v>
      </c>
      <c r="P107" s="21">
        <v>44925</v>
      </c>
      <c r="Q107" s="21">
        <v>44925</v>
      </c>
      <c r="R107" s="23">
        <v>0.25277777777777777</v>
      </c>
      <c r="S107">
        <v>91</v>
      </c>
      <c r="T107" s="24">
        <v>0</v>
      </c>
      <c r="U107" s="24">
        <v>0</v>
      </c>
      <c r="V107" s="24">
        <v>4993.6599153097222</v>
      </c>
      <c r="W107" s="24">
        <v>4993.6599153097222</v>
      </c>
      <c r="X107">
        <v>0</v>
      </c>
      <c r="Y107">
        <v>0</v>
      </c>
      <c r="Z107" s="22">
        <v>1655921.05</v>
      </c>
      <c r="AA107" s="25">
        <v>1.1930000000000001E-2</v>
      </c>
      <c r="AB107" s="26">
        <v>0</v>
      </c>
      <c r="AC107" s="27">
        <v>1</v>
      </c>
      <c r="AD107" s="27" t="s">
        <v>185</v>
      </c>
      <c r="AE107" t="s">
        <v>185</v>
      </c>
      <c r="AF107" t="s">
        <v>14</v>
      </c>
      <c r="AG107" s="82">
        <f t="shared" si="92"/>
        <v>9179.4603472541676</v>
      </c>
      <c r="AH107" s="82">
        <f t="shared" si="59"/>
        <v>4993.6599153097222</v>
      </c>
      <c r="AI107" s="82">
        <f t="shared" si="93"/>
        <v>4575.0798721152787</v>
      </c>
    </row>
    <row r="108" spans="1:35" ht="15" customHeight="1" x14ac:dyDescent="0.25">
      <c r="A108">
        <v>223426</v>
      </c>
      <c r="B108" t="s">
        <v>44</v>
      </c>
      <c r="C108" t="s">
        <v>43</v>
      </c>
      <c r="D108">
        <v>387</v>
      </c>
      <c r="E108" t="s">
        <v>16</v>
      </c>
      <c r="F108" t="s">
        <v>11</v>
      </c>
      <c r="G108" t="s">
        <v>19</v>
      </c>
      <c r="H108" t="s">
        <v>20</v>
      </c>
      <c r="I108" s="22">
        <v>7009996.96</v>
      </c>
      <c r="J108" t="s">
        <v>14</v>
      </c>
      <c r="K108">
        <v>2.3699999999999999E-2</v>
      </c>
      <c r="L108" t="s">
        <v>15</v>
      </c>
      <c r="N108" s="21">
        <v>44743</v>
      </c>
      <c r="O108" s="21">
        <v>44743</v>
      </c>
      <c r="P108" s="21">
        <v>44837</v>
      </c>
      <c r="Q108" s="21">
        <v>44743</v>
      </c>
      <c r="R108" s="23">
        <v>0.26111111111111113</v>
      </c>
      <c r="S108">
        <v>94</v>
      </c>
      <c r="T108" s="24">
        <v>0</v>
      </c>
      <c r="U108" s="24">
        <v>0</v>
      </c>
      <c r="V108" s="24">
        <v>-43380.197854133337</v>
      </c>
      <c r="W108" s="24">
        <v>-43380.197854133337</v>
      </c>
      <c r="X108">
        <v>0</v>
      </c>
      <c r="Y108">
        <v>0</v>
      </c>
      <c r="Z108" s="22">
        <v>7009996.96</v>
      </c>
      <c r="AA108" s="25">
        <v>2.3699999999999999E-2</v>
      </c>
      <c r="AB108" s="26">
        <v>0</v>
      </c>
      <c r="AC108" s="27">
        <v>1</v>
      </c>
      <c r="AD108" s="27" t="s">
        <v>185</v>
      </c>
      <c r="AE108" t="s">
        <v>185</v>
      </c>
      <c r="AF108" t="s">
        <v>14</v>
      </c>
      <c r="AG108" s="82">
        <f t="shared" ref="AG108:AG109" si="94">W108</f>
        <v>-43380.197854133337</v>
      </c>
      <c r="AH108" s="82">
        <f t="shared" si="59"/>
        <v>-43380.197854133337</v>
      </c>
      <c r="AI108" s="82">
        <f t="shared" ref="AI108:AI109" si="95">AG108</f>
        <v>-43380.197854133337</v>
      </c>
    </row>
    <row r="109" spans="1:35" ht="15" customHeight="1" x14ac:dyDescent="0.25">
      <c r="A109">
        <v>223427</v>
      </c>
      <c r="B109" t="s">
        <v>44</v>
      </c>
      <c r="C109" t="s">
        <v>43</v>
      </c>
      <c r="D109">
        <v>387</v>
      </c>
      <c r="E109" t="s">
        <v>16</v>
      </c>
      <c r="F109" t="s">
        <v>11</v>
      </c>
      <c r="G109" t="s">
        <v>19</v>
      </c>
      <c r="H109" t="s">
        <v>20</v>
      </c>
      <c r="I109" s="22">
        <v>6863959.8799999999</v>
      </c>
      <c r="J109" t="s">
        <v>14</v>
      </c>
      <c r="K109">
        <v>2.3699999999999999E-2</v>
      </c>
      <c r="L109" t="s">
        <v>15</v>
      </c>
      <c r="N109" s="21">
        <v>44837</v>
      </c>
      <c r="O109" s="21">
        <v>44837</v>
      </c>
      <c r="P109" s="21">
        <v>44928</v>
      </c>
      <c r="Q109" s="21">
        <v>44837</v>
      </c>
      <c r="R109" s="23">
        <v>0.25277777777777777</v>
      </c>
      <c r="S109">
        <v>91</v>
      </c>
      <c r="T109" s="24">
        <v>0</v>
      </c>
      <c r="U109" s="24">
        <v>0</v>
      </c>
      <c r="V109" s="24">
        <v>-41120.839647766661</v>
      </c>
      <c r="W109" s="24">
        <v>-41120.839647766661</v>
      </c>
      <c r="X109">
        <v>0</v>
      </c>
      <c r="Y109">
        <v>-451.87735876666659</v>
      </c>
      <c r="Z109" s="22">
        <v>6863959.8799999999</v>
      </c>
      <c r="AA109" s="25">
        <v>2.3699999999999999E-2</v>
      </c>
      <c r="AB109" s="26">
        <v>0</v>
      </c>
      <c r="AC109" s="27">
        <v>1</v>
      </c>
      <c r="AD109" s="27" t="s">
        <v>185</v>
      </c>
      <c r="AE109" t="s">
        <v>185</v>
      </c>
      <c r="AF109" t="s">
        <v>14</v>
      </c>
      <c r="AG109" s="82">
        <f t="shared" si="94"/>
        <v>-41120.839647766661</v>
      </c>
      <c r="AH109" s="82">
        <f t="shared" si="59"/>
        <v>-41120.839647766661</v>
      </c>
      <c r="AI109" s="82">
        <f t="shared" si="95"/>
        <v>-41120.839647766661</v>
      </c>
    </row>
    <row r="110" spans="1:35" ht="15" customHeight="1" x14ac:dyDescent="0.25">
      <c r="A110">
        <v>223469</v>
      </c>
      <c r="B110" t="s">
        <v>42</v>
      </c>
      <c r="C110" t="s">
        <v>43</v>
      </c>
      <c r="D110">
        <v>387</v>
      </c>
      <c r="E110" t="s">
        <v>16</v>
      </c>
      <c r="F110" t="s">
        <v>11</v>
      </c>
      <c r="G110" t="s">
        <v>19</v>
      </c>
      <c r="H110" t="s">
        <v>20</v>
      </c>
      <c r="I110" s="22">
        <v>7009996.96</v>
      </c>
      <c r="J110" t="s">
        <v>14</v>
      </c>
      <c r="K110" t="s">
        <v>96</v>
      </c>
      <c r="L110" t="s">
        <v>15</v>
      </c>
      <c r="N110" s="21">
        <v>44741</v>
      </c>
      <c r="O110" s="21">
        <v>44743</v>
      </c>
      <c r="P110" s="21">
        <v>44837</v>
      </c>
      <c r="Q110" s="21">
        <v>44743</v>
      </c>
      <c r="R110" s="23">
        <v>0.26111111111111113</v>
      </c>
      <c r="S110">
        <v>94</v>
      </c>
      <c r="T110" s="24">
        <v>0</v>
      </c>
      <c r="U110" s="24">
        <v>0</v>
      </c>
      <c r="V110" s="24">
        <v>0</v>
      </c>
      <c r="W110" s="24">
        <v>0</v>
      </c>
      <c r="X110">
        <v>0</v>
      </c>
      <c r="Y110">
        <v>0</v>
      </c>
      <c r="Z110" s="22">
        <v>7009996.96</v>
      </c>
      <c r="AA110" s="25">
        <v>0</v>
      </c>
      <c r="AB110" s="26">
        <v>0</v>
      </c>
      <c r="AC110" s="27">
        <v>1</v>
      </c>
      <c r="AD110" s="27" t="s">
        <v>185</v>
      </c>
      <c r="AE110" t="s">
        <v>185</v>
      </c>
      <c r="AF110" t="s">
        <v>14</v>
      </c>
      <c r="AG110" s="82">
        <f>(AA110+$AI$1)*R110*Z110</f>
        <v>18303.880951111114</v>
      </c>
      <c r="AH110" s="82">
        <f t="shared" si="59"/>
        <v>0</v>
      </c>
      <c r="AI110" s="82">
        <f>AH110</f>
        <v>0</v>
      </c>
    </row>
    <row r="111" spans="1:35" ht="15" customHeight="1" x14ac:dyDescent="0.25">
      <c r="A111">
        <v>223470</v>
      </c>
      <c r="B111" t="s">
        <v>42</v>
      </c>
      <c r="C111" t="s">
        <v>43</v>
      </c>
      <c r="D111">
        <v>387</v>
      </c>
      <c r="E111" t="s">
        <v>16</v>
      </c>
      <c r="F111" t="s">
        <v>11</v>
      </c>
      <c r="G111" t="s">
        <v>19</v>
      </c>
      <c r="H111" t="s">
        <v>20</v>
      </c>
      <c r="I111" s="22">
        <v>6863959.8799999999</v>
      </c>
      <c r="J111" t="s">
        <v>14</v>
      </c>
      <c r="K111" t="s">
        <v>18</v>
      </c>
      <c r="L111" t="s">
        <v>15</v>
      </c>
      <c r="N111" s="21">
        <v>44833</v>
      </c>
      <c r="O111" s="21">
        <v>44837</v>
      </c>
      <c r="P111" s="21">
        <v>44928</v>
      </c>
      <c r="Q111" s="21">
        <v>44837</v>
      </c>
      <c r="R111" s="23">
        <v>0.25277777777777777</v>
      </c>
      <c r="S111">
        <v>91</v>
      </c>
      <c r="T111" s="24">
        <v>0</v>
      </c>
      <c r="U111" s="24">
        <v>0</v>
      </c>
      <c r="V111" s="24">
        <v>20126.655692577777</v>
      </c>
      <c r="W111" s="24">
        <v>20126.655692577777</v>
      </c>
      <c r="X111">
        <v>0</v>
      </c>
      <c r="Y111">
        <v>221.17204057777778</v>
      </c>
      <c r="Z111" s="22">
        <v>6863959.8799999999</v>
      </c>
      <c r="AA111" s="25">
        <v>1.1599999999999999E-2</v>
      </c>
      <c r="AB111" s="26">
        <v>0</v>
      </c>
      <c r="AC111" s="27">
        <v>1</v>
      </c>
      <c r="AD111" s="27" t="s">
        <v>185</v>
      </c>
      <c r="AE111" t="s">
        <v>185</v>
      </c>
      <c r="AF111" t="s">
        <v>14</v>
      </c>
      <c r="AG111" s="82">
        <f>(AA111+$AI$1)*R111*Z111</f>
        <v>37477.220944799999</v>
      </c>
      <c r="AH111" s="82">
        <f t="shared" si="59"/>
        <v>20126.655692577777</v>
      </c>
      <c r="AI111" s="82">
        <f>(AA111+$AJ$1)*R111*Z111</f>
        <v>18391.599167355551</v>
      </c>
    </row>
    <row r="112" spans="1:35" ht="15" customHeight="1" x14ac:dyDescent="0.25">
      <c r="A112">
        <v>216503</v>
      </c>
      <c r="B112" t="s">
        <v>123</v>
      </c>
      <c r="C112" t="s">
        <v>124</v>
      </c>
      <c r="D112">
        <v>388</v>
      </c>
      <c r="E112" t="s">
        <v>16</v>
      </c>
      <c r="F112" t="s">
        <v>11</v>
      </c>
      <c r="G112" t="s">
        <v>19</v>
      </c>
      <c r="H112" t="s">
        <v>104</v>
      </c>
      <c r="I112" s="22">
        <v>2130000</v>
      </c>
      <c r="J112" t="s">
        <v>14</v>
      </c>
      <c r="K112">
        <v>8.8900000000000003E-3</v>
      </c>
      <c r="L112" t="s">
        <v>15</v>
      </c>
      <c r="N112" s="21">
        <v>44825</v>
      </c>
      <c r="O112" s="21">
        <v>44733</v>
      </c>
      <c r="P112" s="21">
        <v>44825</v>
      </c>
      <c r="Q112" s="21">
        <v>44825</v>
      </c>
      <c r="R112" s="23">
        <v>0.25555555555555554</v>
      </c>
      <c r="S112">
        <v>92</v>
      </c>
      <c r="T112" s="24">
        <v>0</v>
      </c>
      <c r="U112" s="24">
        <v>0</v>
      </c>
      <c r="V112" s="24">
        <v>-4839.123333333333</v>
      </c>
      <c r="W112" s="24">
        <v>-4839.123333333333</v>
      </c>
      <c r="X112">
        <v>0</v>
      </c>
      <c r="Y112">
        <v>0</v>
      </c>
      <c r="Z112" s="22">
        <v>2130000</v>
      </c>
      <c r="AA112" s="25">
        <v>8.8900000000000003E-3</v>
      </c>
      <c r="AB112" s="26">
        <v>0</v>
      </c>
      <c r="AC112" s="27">
        <v>1</v>
      </c>
      <c r="AD112" s="27" t="s">
        <v>185</v>
      </c>
      <c r="AE112" t="s">
        <v>185</v>
      </c>
      <c r="AF112" t="s">
        <v>14</v>
      </c>
      <c r="AG112" s="82">
        <f t="shared" ref="AG112:AG113" si="96">W112</f>
        <v>-4839.123333333333</v>
      </c>
      <c r="AH112" s="82">
        <f t="shared" si="59"/>
        <v>-4839.123333333333</v>
      </c>
      <c r="AI112" s="82">
        <f t="shared" ref="AI112:AI113" si="97">AG112</f>
        <v>-4839.123333333333</v>
      </c>
    </row>
    <row r="113" spans="1:35" ht="15" customHeight="1" x14ac:dyDescent="0.25">
      <c r="A113">
        <v>216504</v>
      </c>
      <c r="B113" t="s">
        <v>123</v>
      </c>
      <c r="C113" t="s">
        <v>124</v>
      </c>
      <c r="D113">
        <v>388</v>
      </c>
      <c r="E113" t="s">
        <v>16</v>
      </c>
      <c r="F113" t="s">
        <v>11</v>
      </c>
      <c r="G113" t="s">
        <v>19</v>
      </c>
      <c r="H113" t="s">
        <v>104</v>
      </c>
      <c r="I113" s="22">
        <v>2130000</v>
      </c>
      <c r="J113" t="s">
        <v>14</v>
      </c>
      <c r="K113">
        <v>8.8900000000000003E-3</v>
      </c>
      <c r="L113" t="s">
        <v>15</v>
      </c>
      <c r="N113" s="21">
        <v>44916</v>
      </c>
      <c r="O113" s="21">
        <v>44825</v>
      </c>
      <c r="P113" s="21">
        <v>44916</v>
      </c>
      <c r="Q113" s="21">
        <v>44916</v>
      </c>
      <c r="R113" s="23">
        <v>0.25277777777777777</v>
      </c>
      <c r="S113">
        <v>91</v>
      </c>
      <c r="T113" s="24">
        <v>0</v>
      </c>
      <c r="U113" s="24">
        <v>0</v>
      </c>
      <c r="V113" s="24">
        <v>-4786.524166666667</v>
      </c>
      <c r="W113" s="24">
        <v>-4786.524166666667</v>
      </c>
      <c r="X113">
        <v>0</v>
      </c>
      <c r="Y113">
        <v>0</v>
      </c>
      <c r="Z113" s="22">
        <v>2130000</v>
      </c>
      <c r="AA113" s="25">
        <v>8.8900000000000003E-3</v>
      </c>
      <c r="AB113" s="26">
        <v>0</v>
      </c>
      <c r="AC113" s="27">
        <v>1</v>
      </c>
      <c r="AD113" s="27" t="s">
        <v>185</v>
      </c>
      <c r="AE113" t="s">
        <v>185</v>
      </c>
      <c r="AF113" t="s">
        <v>14</v>
      </c>
      <c r="AG113" s="82">
        <f t="shared" si="96"/>
        <v>-4786.524166666667</v>
      </c>
      <c r="AH113" s="82">
        <f t="shared" si="59"/>
        <v>-4786.524166666667</v>
      </c>
      <c r="AI113" s="82">
        <f t="shared" si="97"/>
        <v>-4786.524166666667</v>
      </c>
    </row>
    <row r="114" spans="1:35" ht="15" customHeight="1" x14ac:dyDescent="0.25">
      <c r="A114">
        <v>216518</v>
      </c>
      <c r="B114" t="s">
        <v>125</v>
      </c>
      <c r="C114" t="s">
        <v>124</v>
      </c>
      <c r="D114">
        <v>388</v>
      </c>
      <c r="E114" t="s">
        <v>16</v>
      </c>
      <c r="F114" t="s">
        <v>11</v>
      </c>
      <c r="G114" t="s">
        <v>19</v>
      </c>
      <c r="H114" t="s">
        <v>104</v>
      </c>
      <c r="I114" s="22">
        <v>2130000</v>
      </c>
      <c r="J114" t="s">
        <v>14</v>
      </c>
      <c r="K114" t="s">
        <v>18</v>
      </c>
      <c r="L114" t="s">
        <v>15</v>
      </c>
      <c r="N114" s="21">
        <v>44729</v>
      </c>
      <c r="O114" s="21">
        <v>44733</v>
      </c>
      <c r="P114" s="21">
        <v>44825</v>
      </c>
      <c r="Q114" s="21">
        <v>44825</v>
      </c>
      <c r="R114" s="23">
        <v>0.25555555555555554</v>
      </c>
      <c r="S114">
        <v>92</v>
      </c>
      <c r="T114" s="24">
        <v>0</v>
      </c>
      <c r="U114" s="24">
        <v>0</v>
      </c>
      <c r="V114" s="24">
        <v>-919.92333333333329</v>
      </c>
      <c r="W114" s="24">
        <v>-919.92333333333329</v>
      </c>
      <c r="X114">
        <v>0</v>
      </c>
      <c r="Y114">
        <v>0</v>
      </c>
      <c r="Z114" s="22">
        <v>2130000</v>
      </c>
      <c r="AA114" s="25">
        <v>-1.6900000000000001E-3</v>
      </c>
      <c r="AB114" s="26">
        <v>0</v>
      </c>
      <c r="AC114" s="27">
        <v>1</v>
      </c>
      <c r="AD114" s="27" t="s">
        <v>185</v>
      </c>
      <c r="AE114" t="s">
        <v>185</v>
      </c>
      <c r="AF114" t="s">
        <v>14</v>
      </c>
      <c r="AG114" s="82">
        <f t="shared" ref="AG114:AG115" si="98">(AA114+$AI$1)*R114*Z114</f>
        <v>4523.41</v>
      </c>
      <c r="AH114" s="82">
        <f t="shared" si="59"/>
        <v>-919.92333333333329</v>
      </c>
      <c r="AI114" s="82">
        <f t="shared" ref="AI114:AI115" si="99">(AA114+$AJ$1)*R114*Z114</f>
        <v>-1464.2566666666667</v>
      </c>
    </row>
    <row r="115" spans="1:35" ht="15" customHeight="1" x14ac:dyDescent="0.25">
      <c r="A115">
        <v>216519</v>
      </c>
      <c r="B115" t="s">
        <v>125</v>
      </c>
      <c r="C115" t="s">
        <v>124</v>
      </c>
      <c r="D115">
        <v>388</v>
      </c>
      <c r="E115" t="s">
        <v>16</v>
      </c>
      <c r="F115" t="s">
        <v>11</v>
      </c>
      <c r="G115" t="s">
        <v>19</v>
      </c>
      <c r="H115" t="s">
        <v>104</v>
      </c>
      <c r="I115" s="22">
        <v>2130000</v>
      </c>
      <c r="J115" t="s">
        <v>14</v>
      </c>
      <c r="K115" t="s">
        <v>18</v>
      </c>
      <c r="L115" t="s">
        <v>15</v>
      </c>
      <c r="N115" s="21">
        <v>44823</v>
      </c>
      <c r="O115" s="21">
        <v>44825</v>
      </c>
      <c r="P115" s="21">
        <v>44916</v>
      </c>
      <c r="Q115" s="21">
        <v>44916</v>
      </c>
      <c r="R115" s="23">
        <v>0.25277777777777777</v>
      </c>
      <c r="S115">
        <v>91</v>
      </c>
      <c r="T115" s="24">
        <v>0</v>
      </c>
      <c r="U115" s="24">
        <v>0</v>
      </c>
      <c r="V115" s="24">
        <v>5739.5216666666674</v>
      </c>
      <c r="W115" s="24">
        <v>5739.5216666666674</v>
      </c>
      <c r="X115">
        <v>0</v>
      </c>
      <c r="Y115">
        <v>0</v>
      </c>
      <c r="Z115" s="22">
        <v>2130000</v>
      </c>
      <c r="AA115" s="25">
        <v>1.0660000000000001E-2</v>
      </c>
      <c r="AB115" s="26">
        <v>0</v>
      </c>
      <c r="AC115" s="27">
        <v>1</v>
      </c>
      <c r="AD115" s="27" t="s">
        <v>185</v>
      </c>
      <c r="AE115" t="s">
        <v>185</v>
      </c>
      <c r="AF115" t="s">
        <v>14</v>
      </c>
      <c r="AG115" s="82">
        <f t="shared" si="98"/>
        <v>11123.688333333334</v>
      </c>
      <c r="AH115" s="82">
        <f t="shared" si="59"/>
        <v>5739.5216666666674</v>
      </c>
      <c r="AI115" s="82">
        <f t="shared" si="99"/>
        <v>5201.1050000000005</v>
      </c>
    </row>
    <row r="116" spans="1:35" ht="15" customHeight="1" x14ac:dyDescent="0.25">
      <c r="A116">
        <v>220038</v>
      </c>
      <c r="B116" t="s">
        <v>93</v>
      </c>
      <c r="C116" t="s">
        <v>94</v>
      </c>
      <c r="D116">
        <v>389</v>
      </c>
      <c r="E116" t="s">
        <v>16</v>
      </c>
      <c r="F116" t="s">
        <v>11</v>
      </c>
      <c r="G116" t="s">
        <v>19</v>
      </c>
      <c r="H116" t="s">
        <v>92</v>
      </c>
      <c r="I116" s="22">
        <v>10600000</v>
      </c>
      <c r="J116" t="s">
        <v>14</v>
      </c>
      <c r="K116">
        <v>0</v>
      </c>
      <c r="L116" t="s">
        <v>15</v>
      </c>
      <c r="N116" s="21">
        <v>44834</v>
      </c>
      <c r="O116" s="21">
        <v>44742</v>
      </c>
      <c r="P116" s="21">
        <v>44834</v>
      </c>
      <c r="Q116" s="21">
        <v>44834</v>
      </c>
      <c r="R116" s="23">
        <v>0.25555555555555554</v>
      </c>
      <c r="S116">
        <v>92</v>
      </c>
      <c r="T116" s="24">
        <v>0</v>
      </c>
      <c r="U116" s="24">
        <v>0</v>
      </c>
      <c r="V116" s="24">
        <v>0</v>
      </c>
      <c r="W116" s="24">
        <v>0</v>
      </c>
      <c r="X116">
        <v>0</v>
      </c>
      <c r="Y116">
        <v>0</v>
      </c>
      <c r="Z116" s="22">
        <v>10600000</v>
      </c>
      <c r="AA116" s="25">
        <v>0</v>
      </c>
      <c r="AB116" s="26">
        <v>0</v>
      </c>
      <c r="AC116" s="27">
        <v>1</v>
      </c>
      <c r="AD116" s="27" t="s">
        <v>185</v>
      </c>
      <c r="AE116" t="s">
        <v>185</v>
      </c>
      <c r="AF116" t="s">
        <v>14</v>
      </c>
      <c r="AG116" s="82">
        <f t="shared" ref="AG116:AG117" si="100">W116</f>
        <v>0</v>
      </c>
      <c r="AH116" s="82">
        <f t="shared" si="59"/>
        <v>0</v>
      </c>
      <c r="AI116" s="82">
        <f t="shared" ref="AI116:AI117" si="101">AG116</f>
        <v>0</v>
      </c>
    </row>
    <row r="117" spans="1:35" ht="15" customHeight="1" x14ac:dyDescent="0.25">
      <c r="A117">
        <v>220039</v>
      </c>
      <c r="B117" t="s">
        <v>93</v>
      </c>
      <c r="C117" t="s">
        <v>94</v>
      </c>
      <c r="D117">
        <v>389</v>
      </c>
      <c r="E117" t="s">
        <v>16</v>
      </c>
      <c r="F117" t="s">
        <v>11</v>
      </c>
      <c r="G117" t="s">
        <v>19</v>
      </c>
      <c r="H117" t="s">
        <v>92</v>
      </c>
      <c r="I117" s="22">
        <v>10400000</v>
      </c>
      <c r="J117" t="s">
        <v>14</v>
      </c>
      <c r="K117">
        <v>0</v>
      </c>
      <c r="L117" t="s">
        <v>15</v>
      </c>
      <c r="N117" s="21">
        <v>44925</v>
      </c>
      <c r="O117" s="21">
        <v>44834</v>
      </c>
      <c r="P117" s="21">
        <v>44925</v>
      </c>
      <c r="Q117" s="21">
        <v>44925</v>
      </c>
      <c r="R117" s="23">
        <v>0.25277777777777777</v>
      </c>
      <c r="S117">
        <v>91</v>
      </c>
      <c r="T117" s="24">
        <v>0</v>
      </c>
      <c r="U117" s="24">
        <v>0</v>
      </c>
      <c r="V117" s="24">
        <v>0</v>
      </c>
      <c r="W117" s="24">
        <v>0</v>
      </c>
      <c r="X117">
        <v>0</v>
      </c>
      <c r="Y117">
        <v>0</v>
      </c>
      <c r="Z117" s="22">
        <v>10400000</v>
      </c>
      <c r="AA117" s="25">
        <v>0</v>
      </c>
      <c r="AB117" s="26">
        <v>0</v>
      </c>
      <c r="AC117" s="27">
        <v>1</v>
      </c>
      <c r="AD117" s="27" t="s">
        <v>185</v>
      </c>
      <c r="AE117" t="s">
        <v>185</v>
      </c>
      <c r="AF117" t="s">
        <v>14</v>
      </c>
      <c r="AG117" s="82">
        <f t="shared" si="100"/>
        <v>0</v>
      </c>
      <c r="AH117" s="82">
        <f t="shared" si="59"/>
        <v>0</v>
      </c>
      <c r="AI117" s="82">
        <f t="shared" si="101"/>
        <v>0</v>
      </c>
    </row>
    <row r="118" spans="1:35" ht="15" customHeight="1" x14ac:dyDescent="0.25">
      <c r="A118">
        <v>220078</v>
      </c>
      <c r="B118" t="s">
        <v>95</v>
      </c>
      <c r="C118" t="s">
        <v>94</v>
      </c>
      <c r="D118">
        <v>389</v>
      </c>
      <c r="E118" t="s">
        <v>16</v>
      </c>
      <c r="F118" t="s">
        <v>11</v>
      </c>
      <c r="G118" t="s">
        <v>19</v>
      </c>
      <c r="H118" t="s">
        <v>92</v>
      </c>
      <c r="I118" s="22">
        <v>10600000</v>
      </c>
      <c r="J118" t="s">
        <v>14</v>
      </c>
      <c r="K118" t="s">
        <v>96</v>
      </c>
      <c r="L118" t="s">
        <v>15</v>
      </c>
      <c r="N118" s="21">
        <v>44740</v>
      </c>
      <c r="O118" s="21">
        <v>44742</v>
      </c>
      <c r="P118" s="21">
        <v>44834</v>
      </c>
      <c r="Q118" s="21">
        <v>44834</v>
      </c>
      <c r="R118" s="23">
        <v>0.25555555555555554</v>
      </c>
      <c r="S118">
        <v>92</v>
      </c>
      <c r="T118" s="24">
        <v>0</v>
      </c>
      <c r="U118" s="24">
        <v>0</v>
      </c>
      <c r="V118" s="24">
        <v>0</v>
      </c>
      <c r="W118" s="24">
        <v>0</v>
      </c>
      <c r="X118">
        <v>0</v>
      </c>
      <c r="Y118">
        <v>0</v>
      </c>
      <c r="Z118" s="22">
        <v>10600000</v>
      </c>
      <c r="AA118" s="25">
        <v>0</v>
      </c>
      <c r="AB118" s="26">
        <v>0</v>
      </c>
      <c r="AC118" s="27">
        <v>1</v>
      </c>
      <c r="AD118" s="27" t="s">
        <v>185</v>
      </c>
      <c r="AE118" t="s">
        <v>185</v>
      </c>
      <c r="AF118" t="s">
        <v>14</v>
      </c>
      <c r="AG118" s="82">
        <f>(AA118+$AI$1)*R118*Z118</f>
        <v>27088.888888888887</v>
      </c>
      <c r="AH118" s="82">
        <f t="shared" si="59"/>
        <v>0</v>
      </c>
      <c r="AI118" s="82">
        <f>AH118</f>
        <v>0</v>
      </c>
    </row>
    <row r="119" spans="1:35" ht="15" customHeight="1" x14ac:dyDescent="0.25">
      <c r="A119">
        <v>220079</v>
      </c>
      <c r="B119" t="s">
        <v>95</v>
      </c>
      <c r="C119" t="s">
        <v>94</v>
      </c>
      <c r="D119">
        <v>389</v>
      </c>
      <c r="E119" t="s">
        <v>16</v>
      </c>
      <c r="F119" t="s">
        <v>11</v>
      </c>
      <c r="G119" t="s">
        <v>19</v>
      </c>
      <c r="H119" t="s">
        <v>92</v>
      </c>
      <c r="I119" s="22">
        <v>10400000</v>
      </c>
      <c r="J119" t="s">
        <v>14</v>
      </c>
      <c r="K119" t="s">
        <v>96</v>
      </c>
      <c r="L119" t="s">
        <v>15</v>
      </c>
      <c r="N119" s="21">
        <v>44832</v>
      </c>
      <c r="O119" s="21">
        <v>44834</v>
      </c>
      <c r="P119" s="21">
        <v>44925</v>
      </c>
      <c r="Q119" s="21">
        <v>44925</v>
      </c>
      <c r="R119" s="23">
        <v>0.25277777777777777</v>
      </c>
      <c r="S119">
        <v>91</v>
      </c>
      <c r="T119" s="24">
        <v>0</v>
      </c>
      <c r="U119" s="24">
        <v>0</v>
      </c>
      <c r="V119" s="24">
        <v>31362.644444444446</v>
      </c>
      <c r="W119" s="24">
        <v>31362.644444444446</v>
      </c>
      <c r="X119">
        <v>0</v>
      </c>
      <c r="Y119">
        <v>0</v>
      </c>
      <c r="Z119" s="22">
        <v>10400000</v>
      </c>
      <c r="AA119" s="25">
        <v>1.1930000000000001E-2</v>
      </c>
      <c r="AB119" s="26">
        <v>0</v>
      </c>
      <c r="AC119" s="27">
        <v>1</v>
      </c>
      <c r="AD119" s="27" t="s">
        <v>185</v>
      </c>
      <c r="AE119" t="s">
        <v>185</v>
      </c>
      <c r="AF119" t="s">
        <v>14</v>
      </c>
      <c r="AG119" s="82">
        <f>(AA119+$AI$1)*R119*Z119</f>
        <v>57651.53333333334</v>
      </c>
      <c r="AH119" s="82">
        <f t="shared" si="59"/>
        <v>31362.644444444446</v>
      </c>
      <c r="AI119" s="82">
        <f>(AA119+$AJ$1)*R119*Z119</f>
        <v>28733.755555555563</v>
      </c>
    </row>
    <row r="120" spans="1:35" ht="15" customHeight="1" x14ac:dyDescent="0.25">
      <c r="A120">
        <v>223984</v>
      </c>
      <c r="B120" t="s">
        <v>139</v>
      </c>
      <c r="C120" t="s">
        <v>136</v>
      </c>
      <c r="D120">
        <v>390</v>
      </c>
      <c r="E120" t="s">
        <v>16</v>
      </c>
      <c r="F120" t="s">
        <v>11</v>
      </c>
      <c r="G120" t="s">
        <v>19</v>
      </c>
      <c r="H120" t="s">
        <v>137</v>
      </c>
      <c r="I120" s="22">
        <v>48000000</v>
      </c>
      <c r="J120" t="s">
        <v>14</v>
      </c>
      <c r="K120">
        <v>2.018E-2</v>
      </c>
      <c r="L120" t="s">
        <v>140</v>
      </c>
      <c r="N120" s="21">
        <v>44782</v>
      </c>
      <c r="O120" s="21">
        <v>44417</v>
      </c>
      <c r="P120" s="21">
        <v>44782</v>
      </c>
      <c r="Q120" s="21">
        <v>44782</v>
      </c>
      <c r="R120" s="23">
        <v>1</v>
      </c>
      <c r="S120">
        <v>365</v>
      </c>
      <c r="T120" s="24">
        <v>0</v>
      </c>
      <c r="U120" s="24">
        <v>0</v>
      </c>
      <c r="V120" s="24">
        <v>-968640</v>
      </c>
      <c r="W120" s="24">
        <v>-968640</v>
      </c>
      <c r="X120">
        <v>0</v>
      </c>
      <c r="Y120">
        <v>0</v>
      </c>
      <c r="Z120" s="22">
        <v>48000000</v>
      </c>
      <c r="AA120" s="25">
        <v>2.018E-2</v>
      </c>
      <c r="AB120" s="26">
        <v>0</v>
      </c>
      <c r="AC120" s="27">
        <v>1</v>
      </c>
      <c r="AD120" s="27" t="s">
        <v>185</v>
      </c>
      <c r="AE120" t="s">
        <v>185</v>
      </c>
      <c r="AF120" t="s">
        <v>14</v>
      </c>
      <c r="AG120" s="82">
        <f t="shared" ref="AG120:AG121" si="102">W120</f>
        <v>-968640</v>
      </c>
      <c r="AH120" s="82">
        <f t="shared" si="59"/>
        <v>-968640</v>
      </c>
      <c r="AI120" s="82">
        <f t="shared" ref="AI120:AI121" si="103">AG120</f>
        <v>-968640</v>
      </c>
    </row>
    <row r="121" spans="1:35" ht="15" customHeight="1" x14ac:dyDescent="0.25">
      <c r="A121">
        <v>223992</v>
      </c>
      <c r="B121" t="s">
        <v>135</v>
      </c>
      <c r="C121" t="s">
        <v>136</v>
      </c>
      <c r="D121">
        <v>390</v>
      </c>
      <c r="E121" t="s">
        <v>16</v>
      </c>
      <c r="F121" t="s">
        <v>11</v>
      </c>
      <c r="G121" t="s">
        <v>19</v>
      </c>
      <c r="H121" t="s">
        <v>137</v>
      </c>
      <c r="I121" s="22">
        <v>48000000</v>
      </c>
      <c r="J121" t="s">
        <v>14</v>
      </c>
      <c r="K121">
        <v>0.02</v>
      </c>
      <c r="L121" t="s">
        <v>138</v>
      </c>
      <c r="N121" s="21">
        <v>44417</v>
      </c>
      <c r="O121" s="21">
        <v>44417</v>
      </c>
      <c r="P121" s="21">
        <v>44782</v>
      </c>
      <c r="Q121" s="21">
        <v>44782</v>
      </c>
      <c r="R121" s="23">
        <v>1</v>
      </c>
      <c r="S121">
        <v>360</v>
      </c>
      <c r="T121" s="24">
        <v>0</v>
      </c>
      <c r="U121" s="24">
        <v>0</v>
      </c>
      <c r="V121" s="24">
        <v>960000</v>
      </c>
      <c r="W121" s="24">
        <v>960000</v>
      </c>
      <c r="X121">
        <v>0</v>
      </c>
      <c r="Y121">
        <v>0</v>
      </c>
      <c r="Z121" s="22">
        <v>48000000</v>
      </c>
      <c r="AA121" s="25">
        <v>0.02</v>
      </c>
      <c r="AB121" s="26">
        <v>0</v>
      </c>
      <c r="AC121" s="27">
        <v>1</v>
      </c>
      <c r="AD121" s="27" t="s">
        <v>185</v>
      </c>
      <c r="AE121" t="s">
        <v>185</v>
      </c>
      <c r="AF121" t="s">
        <v>14</v>
      </c>
      <c r="AG121" s="82">
        <f t="shared" si="102"/>
        <v>960000</v>
      </c>
      <c r="AH121" s="82">
        <f t="shared" si="59"/>
        <v>960000</v>
      </c>
      <c r="AI121" s="82">
        <f t="shared" si="103"/>
        <v>960000</v>
      </c>
    </row>
    <row r="122" spans="1:35" ht="15" customHeight="1" x14ac:dyDescent="0.25">
      <c r="AG122" s="24" t="s">
        <v>236</v>
      </c>
      <c r="AH122" s="24" t="s">
        <v>236</v>
      </c>
      <c r="AI122" s="24" t="s">
        <v>236</v>
      </c>
    </row>
    <row r="123" spans="1:35" ht="15" customHeight="1" x14ac:dyDescent="0.25">
      <c r="AG123" s="24">
        <f>SUM(AG2:AG121)</f>
        <v>1975951.7594518426</v>
      </c>
      <c r="AH123" s="24">
        <f>SUM(AH2:AH121)</f>
        <v>-6601493.0164751038</v>
      </c>
      <c r="AI123" s="24">
        <f>SUM(AI2:AI121)</f>
        <v>-7454698.2170837969</v>
      </c>
    </row>
    <row r="124" spans="1:35" ht="15" customHeight="1" x14ac:dyDescent="0.25">
      <c r="AG124" s="24"/>
      <c r="AH124" s="24"/>
      <c r="AI124" s="24"/>
    </row>
    <row r="125" spans="1:35" ht="15" customHeight="1" x14ac:dyDescent="0.25">
      <c r="AG125" s="81"/>
      <c r="AH125" s="81"/>
      <c r="AI125" s="81"/>
    </row>
    <row r="126" spans="1:35" ht="15" customHeight="1" x14ac:dyDescent="0.25">
      <c r="AG126" s="81"/>
      <c r="AH126" s="81"/>
      <c r="AI126" s="81"/>
    </row>
    <row r="127" spans="1:35" ht="15" customHeight="1" x14ac:dyDescent="0.25">
      <c r="AG127" s="24"/>
      <c r="AH127" s="24"/>
      <c r="AI127" s="24"/>
    </row>
    <row r="128" spans="1:35" ht="15" customHeight="1" x14ac:dyDescent="0.25">
      <c r="AG128" s="24"/>
      <c r="AH128" s="24"/>
      <c r="AI128" s="24"/>
    </row>
    <row r="129" spans="33:35" ht="15" customHeight="1" x14ac:dyDescent="0.25">
      <c r="AG129" s="24"/>
      <c r="AH129" s="24"/>
      <c r="AI129" s="24"/>
    </row>
    <row r="130" spans="33:35" ht="15" customHeight="1" x14ac:dyDescent="0.25">
      <c r="AG130" s="24"/>
      <c r="AH130" s="24"/>
      <c r="AI130" s="24"/>
    </row>
    <row r="131" spans="33:35" ht="15" customHeight="1" x14ac:dyDescent="0.25">
      <c r="AG131" s="24"/>
      <c r="AH131" s="24"/>
      <c r="AI131" s="24"/>
    </row>
    <row r="132" spans="33:35" ht="15" customHeight="1" x14ac:dyDescent="0.25">
      <c r="AG132" s="24"/>
      <c r="AH132" s="24"/>
      <c r="AI132" s="24"/>
    </row>
    <row r="133" spans="33:35" ht="15" customHeight="1" x14ac:dyDescent="0.25">
      <c r="AG133" s="24"/>
      <c r="AH133" s="24"/>
      <c r="AI133" s="24"/>
    </row>
    <row r="134" spans="33:35" ht="15" customHeight="1" x14ac:dyDescent="0.25">
      <c r="AG134" s="24"/>
      <c r="AH134" s="24"/>
      <c r="AI134" s="24"/>
    </row>
    <row r="135" spans="33:35" ht="15" customHeight="1" x14ac:dyDescent="0.25">
      <c r="AG135" s="24"/>
      <c r="AH135" s="24"/>
      <c r="AI135" s="24"/>
    </row>
    <row r="136" spans="33:35" ht="15" customHeight="1" x14ac:dyDescent="0.25">
      <c r="AG136" s="24"/>
      <c r="AH136" s="24"/>
      <c r="AI136" s="24"/>
    </row>
    <row r="137" spans="33:35" ht="15" customHeight="1" x14ac:dyDescent="0.25">
      <c r="AG137" s="24"/>
      <c r="AH137" s="24"/>
      <c r="AI137" s="24"/>
    </row>
    <row r="138" spans="33:35" ht="15" customHeight="1" x14ac:dyDescent="0.25">
      <c r="AG138" s="24"/>
      <c r="AH138" s="24"/>
      <c r="AI138" s="24"/>
    </row>
    <row r="139" spans="33:35" ht="15" customHeight="1" x14ac:dyDescent="0.25">
      <c r="AG139" s="24"/>
      <c r="AH139" s="24"/>
      <c r="AI139" s="24"/>
    </row>
    <row r="140" spans="33:35" ht="15" customHeight="1" x14ac:dyDescent="0.25">
      <c r="AG140" s="24"/>
      <c r="AH140" s="24"/>
      <c r="AI140" s="24"/>
    </row>
    <row r="141" spans="33:35" ht="15" customHeight="1" x14ac:dyDescent="0.25">
      <c r="AG141" s="24"/>
      <c r="AH141" s="24"/>
      <c r="AI141" s="24"/>
    </row>
    <row r="142" spans="33:35" ht="15" customHeight="1" x14ac:dyDescent="0.25">
      <c r="AG142" s="24"/>
      <c r="AH142" s="24"/>
      <c r="AI142" s="24"/>
    </row>
    <row r="143" spans="33:35" ht="15" customHeight="1" x14ac:dyDescent="0.25">
      <c r="AG143" s="24"/>
      <c r="AH143" s="24"/>
      <c r="AI143" s="24"/>
    </row>
    <row r="144" spans="33:35" ht="15" customHeight="1" x14ac:dyDescent="0.25">
      <c r="AG144" s="24"/>
      <c r="AH144" s="24"/>
      <c r="AI144" s="24"/>
    </row>
    <row r="145" spans="33:35" ht="15" customHeight="1" x14ac:dyDescent="0.25">
      <c r="AG145" s="24"/>
      <c r="AH145" s="24"/>
      <c r="AI145" s="24"/>
    </row>
    <row r="146" spans="33:35" ht="15" customHeight="1" x14ac:dyDescent="0.25">
      <c r="AG146" s="24"/>
      <c r="AH146" s="24"/>
      <c r="AI146" s="24"/>
    </row>
    <row r="147" spans="33:35" ht="15" customHeight="1" x14ac:dyDescent="0.25">
      <c r="AG147" s="81"/>
      <c r="AH147" s="81"/>
      <c r="AI147" s="81"/>
    </row>
    <row r="148" spans="33:35" ht="15" customHeight="1" x14ac:dyDescent="0.25">
      <c r="AG148" s="81"/>
      <c r="AH148" s="81"/>
      <c r="AI148" s="81"/>
    </row>
    <row r="149" spans="33:35" ht="15" customHeight="1" x14ac:dyDescent="0.25">
      <c r="AG149" s="24"/>
      <c r="AH149" s="24"/>
      <c r="AI149" s="24"/>
    </row>
    <row r="150" spans="33:35" ht="15" customHeight="1" x14ac:dyDescent="0.25">
      <c r="AG150" s="24"/>
      <c r="AH150" s="24"/>
      <c r="AI150" s="24"/>
    </row>
    <row r="151" spans="33:35" ht="15" customHeight="1" x14ac:dyDescent="0.25">
      <c r="AG151" s="81"/>
      <c r="AH151" s="81"/>
      <c r="AI151" s="81"/>
    </row>
    <row r="152" spans="33:35" ht="15" customHeight="1" x14ac:dyDescent="0.25">
      <c r="AG152" s="81"/>
      <c r="AH152" s="81"/>
      <c r="AI152" s="81"/>
    </row>
    <row r="153" spans="33:35" ht="15" customHeight="1" x14ac:dyDescent="0.25">
      <c r="AG153" s="24"/>
      <c r="AH153" s="24"/>
      <c r="AI153" s="24"/>
    </row>
    <row r="154" spans="33:35" ht="15" customHeight="1" x14ac:dyDescent="0.25">
      <c r="AG154" s="24"/>
      <c r="AH154" s="24"/>
      <c r="AI154" s="24"/>
    </row>
    <row r="155" spans="33:35" ht="15" customHeight="1" x14ac:dyDescent="0.25">
      <c r="AG155" s="81"/>
      <c r="AH155" s="81"/>
      <c r="AI155" s="81"/>
    </row>
    <row r="156" spans="33:35" ht="15" customHeight="1" x14ac:dyDescent="0.25">
      <c r="AG156" s="81"/>
      <c r="AH156" s="81"/>
      <c r="AI156" s="81"/>
    </row>
    <row r="157" spans="33:35" ht="15" customHeight="1" x14ac:dyDescent="0.25">
      <c r="AG157" s="24"/>
      <c r="AH157" s="24"/>
      <c r="AI157" s="24"/>
    </row>
    <row r="158" spans="33:35" ht="15" customHeight="1" x14ac:dyDescent="0.25">
      <c r="AG158" s="24"/>
      <c r="AH158" s="24"/>
      <c r="AI158" s="24"/>
    </row>
    <row r="159" spans="33:35" ht="15" customHeight="1" x14ac:dyDescent="0.25">
      <c r="AG159" s="81"/>
      <c r="AH159" s="81"/>
      <c r="AI159" s="81"/>
    </row>
    <row r="160" spans="33:35" ht="15" customHeight="1" x14ac:dyDescent="0.25">
      <c r="AG160" s="81"/>
      <c r="AH160" s="81"/>
      <c r="AI160" s="81"/>
    </row>
    <row r="161" spans="33:35" ht="15" customHeight="1" x14ac:dyDescent="0.25">
      <c r="AG161" s="24"/>
      <c r="AH161" s="24"/>
      <c r="AI161" s="24"/>
    </row>
    <row r="162" spans="33:35" ht="15" customHeight="1" x14ac:dyDescent="0.25">
      <c r="AG162" s="24"/>
      <c r="AH162" s="24"/>
      <c r="AI162" s="24"/>
    </row>
    <row r="163" spans="33:35" ht="15" customHeight="1" x14ac:dyDescent="0.25">
      <c r="AG163" s="81"/>
      <c r="AH163" s="81"/>
      <c r="AI163" s="81"/>
    </row>
    <row r="164" spans="33:35" ht="15" customHeight="1" x14ac:dyDescent="0.25">
      <c r="AG164" s="81"/>
      <c r="AH164" s="81"/>
      <c r="AI164" s="81"/>
    </row>
    <row r="165" spans="33:35" ht="15" customHeight="1" x14ac:dyDescent="0.25">
      <c r="AG165" s="24"/>
      <c r="AH165" s="24"/>
      <c r="AI165" s="24"/>
    </row>
    <row r="166" spans="33:35" ht="15" customHeight="1" x14ac:dyDescent="0.25">
      <c r="AG166" s="24"/>
      <c r="AH166" s="24"/>
      <c r="AI166" s="24"/>
    </row>
    <row r="167" spans="33:35" ht="15" customHeight="1" x14ac:dyDescent="0.25">
      <c r="AG167" s="81"/>
      <c r="AH167" s="81"/>
      <c r="AI167" s="81"/>
    </row>
    <row r="168" spans="33:35" ht="15" customHeight="1" x14ac:dyDescent="0.25">
      <c r="AG168" s="81"/>
      <c r="AH168" s="81"/>
      <c r="AI168" s="81"/>
    </row>
    <row r="169" spans="33:35" ht="15" customHeight="1" x14ac:dyDescent="0.25">
      <c r="AI169" s="81"/>
    </row>
    <row r="170" spans="33:35" ht="15" customHeight="1" x14ac:dyDescent="0.25">
      <c r="AG170" s="81"/>
      <c r="AH170" s="81"/>
      <c r="AI170" s="27"/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C27C1-5270-40FD-BCFA-2FF82D40BE56}">
  <sheetPr>
    <tabColor theme="9" tint="-0.249977111117893"/>
  </sheetPr>
  <dimension ref="A1:CF5734"/>
  <sheetViews>
    <sheetView zoomScale="85" zoomScaleNormal="85" workbookViewId="0">
      <pane xSplit="4" ySplit="1" topLeftCell="AE398" activePane="bottomRight" state="frozen"/>
      <selection activeCell="CR1" sqref="CR1:DL1048576"/>
      <selection pane="topRight" activeCell="CR1" sqref="CR1:DL1048576"/>
      <selection pane="bottomLeft" activeCell="CR1" sqref="CR1:DL1048576"/>
      <selection pane="bottomRight" activeCell="AG604" sqref="AG604"/>
    </sheetView>
  </sheetViews>
  <sheetFormatPr baseColWidth="10" defaultRowHeight="15" customHeight="1" x14ac:dyDescent="0.25"/>
  <cols>
    <col min="1" max="1" width="7.140625" bestFit="1" customWidth="1"/>
    <col min="2" max="2" width="13.85546875" bestFit="1" customWidth="1"/>
    <col min="3" max="3" width="25.7109375" bestFit="1" customWidth="1"/>
    <col min="4" max="4" width="8.85546875" bestFit="1" customWidth="1"/>
    <col min="5" max="5" width="9.7109375" bestFit="1" customWidth="1"/>
    <col min="6" max="6" width="7.85546875" bestFit="1" customWidth="1"/>
    <col min="7" max="7" width="6.5703125" bestFit="1" customWidth="1"/>
    <col min="8" max="8" width="12.7109375" bestFit="1" customWidth="1"/>
    <col min="9" max="9" width="11.42578125" style="21" bestFit="1" customWidth="1"/>
    <col min="10" max="10" width="12.42578125" style="21" bestFit="1" customWidth="1"/>
    <col min="11" max="11" width="11.5703125" style="21" bestFit="1" customWidth="1"/>
    <col min="12" max="12" width="13.7109375" style="21" bestFit="1" customWidth="1"/>
    <col min="13" max="13" width="16.7109375" style="22" bestFit="1" customWidth="1"/>
    <col min="14" max="14" width="8.85546875" bestFit="1" customWidth="1"/>
    <col min="15" max="15" width="17.140625" bestFit="1" customWidth="1"/>
    <col min="16" max="16" width="8.28515625" bestFit="1" customWidth="1"/>
    <col min="17" max="17" width="7.5703125" style="37" bestFit="1" customWidth="1"/>
    <col min="18" max="18" width="12.28515625" style="21" bestFit="1" customWidth="1"/>
    <col min="19" max="19" width="20.140625" style="21" bestFit="1" customWidth="1"/>
    <col min="20" max="20" width="18.42578125" style="21" bestFit="1" customWidth="1"/>
    <col min="21" max="21" width="14.5703125" style="21" bestFit="1" customWidth="1"/>
    <col min="22" max="22" width="5.7109375" style="23" bestFit="1" customWidth="1"/>
    <col min="23" max="23" width="11.28515625" bestFit="1" customWidth="1"/>
    <col min="24" max="24" width="12.85546875" style="24" bestFit="1" customWidth="1"/>
    <col min="25" max="25" width="20.5703125" style="24" bestFit="1" customWidth="1"/>
    <col min="26" max="26" width="17" style="24" bestFit="1" customWidth="1"/>
    <col min="27" max="27" width="25.7109375" style="24" bestFit="1" customWidth="1"/>
    <col min="28" max="28" width="12.28515625" bestFit="1" customWidth="1"/>
    <col min="29" max="29" width="14.7109375" bestFit="1" customWidth="1"/>
    <col min="30" max="30" width="15.28515625" style="38" bestFit="1" customWidth="1"/>
    <col min="31" max="31" width="9" style="52" bestFit="1" customWidth="1"/>
    <col min="32" max="32" width="8.5703125" style="5" bestFit="1" customWidth="1"/>
    <col min="33" max="33" width="12.85546875" style="24" bestFit="1" customWidth="1"/>
    <col min="34" max="34" width="15.7109375" style="24" bestFit="1" customWidth="1"/>
    <col min="35" max="35" width="12.85546875" style="27" bestFit="1" customWidth="1"/>
    <col min="36" max="36" width="10.140625" customWidth="1"/>
    <col min="37" max="37" width="14.5703125" bestFit="1" customWidth="1"/>
    <col min="38" max="38" width="16.5703125" bestFit="1" customWidth="1"/>
    <col min="39" max="39" width="19.85546875" bestFit="1" customWidth="1"/>
    <col min="40" max="40" width="16.5703125" customWidth="1"/>
    <col min="41" max="41" width="15" bestFit="1" customWidth="1"/>
    <col min="42" max="43" width="13.42578125" bestFit="1" customWidth="1"/>
    <col min="44" max="44" width="11" bestFit="1" customWidth="1"/>
    <col min="45" max="46" width="10.140625" customWidth="1"/>
    <col min="47" max="47" width="2.42578125" style="14" bestFit="1" customWidth="1"/>
    <col min="48" max="48" width="13.85546875" bestFit="1" customWidth="1"/>
    <col min="49" max="49" width="12.5703125" bestFit="1" customWidth="1"/>
    <col min="50" max="50" width="2.7109375" customWidth="1"/>
    <col min="51" max="51" width="13.85546875" bestFit="1" customWidth="1"/>
    <col min="52" max="52" width="10.85546875" bestFit="1" customWidth="1"/>
    <col min="53" max="53" width="8.85546875" bestFit="1" customWidth="1"/>
    <col min="54" max="54" width="6.5703125" bestFit="1" customWidth="1"/>
    <col min="55" max="56" width="16.7109375" bestFit="1" customWidth="1"/>
    <col min="57" max="57" width="15.7109375" bestFit="1" customWidth="1"/>
    <col min="58" max="58" width="8.42578125" bestFit="1" customWidth="1"/>
    <col min="59" max="59" width="10.42578125" bestFit="1" customWidth="1"/>
    <col min="60" max="60" width="5.140625" bestFit="1" customWidth="1"/>
    <col min="61" max="61" width="34.28515625" bestFit="1" customWidth="1"/>
    <col min="62" max="62" width="19.42578125" bestFit="1" customWidth="1"/>
    <col min="63" max="63" width="10.28515625" bestFit="1" customWidth="1"/>
    <col min="64" max="64" width="16.7109375" bestFit="1" customWidth="1"/>
    <col min="65" max="65" width="3.28515625" customWidth="1"/>
    <col min="66" max="66" width="13.85546875" bestFit="1" customWidth="1"/>
    <col min="67" max="67" width="10.85546875" bestFit="1" customWidth="1"/>
    <col min="68" max="68" width="8.85546875" bestFit="1" customWidth="1"/>
    <col min="69" max="69" width="19" bestFit="1" customWidth="1"/>
    <col min="70" max="71" width="20.7109375" bestFit="1" customWidth="1"/>
    <col min="72" max="72" width="7" bestFit="1" customWidth="1"/>
    <col min="73" max="73" width="5.5703125" bestFit="1" customWidth="1"/>
    <col min="74" max="74" width="10.28515625" style="21" bestFit="1" customWidth="1"/>
    <col min="75" max="75" width="7.7109375" bestFit="1" customWidth="1"/>
    <col min="76" max="76" width="15.7109375" bestFit="1" customWidth="1"/>
    <col min="77" max="77" width="18" bestFit="1" customWidth="1"/>
    <col min="78" max="78" width="16.7109375" bestFit="1" customWidth="1"/>
    <col min="79" max="79" width="19.42578125" bestFit="1" customWidth="1"/>
    <col min="80" max="80" width="10.28515625" bestFit="1" customWidth="1"/>
    <col min="81" max="81" width="21.42578125" bestFit="1" customWidth="1"/>
    <col min="82" max="82" width="12.85546875" style="30" bestFit="1" customWidth="1"/>
    <col min="83" max="83" width="13.85546875" style="30" bestFit="1" customWidth="1"/>
    <col min="84" max="84" width="54.28515625" bestFit="1" customWidth="1"/>
    <col min="85" max="85" width="4.140625" customWidth="1"/>
    <col min="86" max="86" width="4.85546875" customWidth="1"/>
    <col min="87" max="88" width="4.5703125" customWidth="1"/>
  </cols>
  <sheetData>
    <row r="1" spans="1:84" ht="15" customHeight="1" x14ac:dyDescent="0.25">
      <c r="A1" s="2" t="s">
        <v>0</v>
      </c>
      <c r="B1" s="2" t="s">
        <v>1</v>
      </c>
      <c r="C1" s="2" t="s">
        <v>4</v>
      </c>
      <c r="D1" s="2" t="s">
        <v>5</v>
      </c>
      <c r="E1" s="2" t="s">
        <v>8</v>
      </c>
      <c r="F1" s="2" t="s">
        <v>3</v>
      </c>
      <c r="G1" s="2" t="s">
        <v>2</v>
      </c>
      <c r="H1" s="2" t="s">
        <v>6</v>
      </c>
      <c r="I1" s="3" t="s">
        <v>141</v>
      </c>
      <c r="J1" s="3" t="s">
        <v>142</v>
      </c>
      <c r="K1" s="3" t="s">
        <v>143</v>
      </c>
      <c r="L1" s="3" t="s">
        <v>7</v>
      </c>
      <c r="M1" s="4" t="s">
        <v>144</v>
      </c>
      <c r="N1" s="2" t="s">
        <v>145</v>
      </c>
      <c r="O1" s="2" t="s">
        <v>146</v>
      </c>
      <c r="P1" s="2" t="s">
        <v>147</v>
      </c>
      <c r="Q1" s="33" t="s">
        <v>2074</v>
      </c>
      <c r="R1" s="6" t="s">
        <v>148</v>
      </c>
      <c r="S1" s="6" t="s">
        <v>149</v>
      </c>
      <c r="T1" s="6" t="s">
        <v>150</v>
      </c>
      <c r="U1" s="6" t="s">
        <v>151</v>
      </c>
      <c r="V1" s="7" t="s">
        <v>152</v>
      </c>
      <c r="W1" s="8" t="s">
        <v>153</v>
      </c>
      <c r="X1" s="9" t="s">
        <v>154</v>
      </c>
      <c r="Y1" s="9" t="s">
        <v>155</v>
      </c>
      <c r="Z1" s="9" t="s">
        <v>156</v>
      </c>
      <c r="AA1" s="9" t="s">
        <v>157</v>
      </c>
      <c r="AB1" s="8" t="s">
        <v>158</v>
      </c>
      <c r="AC1" s="8" t="s">
        <v>159</v>
      </c>
      <c r="AD1" s="34" t="s">
        <v>160</v>
      </c>
      <c r="AE1" s="35" t="s">
        <v>161</v>
      </c>
      <c r="AF1" s="36" t="s">
        <v>187</v>
      </c>
      <c r="AG1" s="9" t="s">
        <v>188</v>
      </c>
      <c r="AH1" s="9" t="s">
        <v>189</v>
      </c>
      <c r="AI1" s="13" t="s">
        <v>190</v>
      </c>
      <c r="AJ1" s="8" t="s">
        <v>166</v>
      </c>
      <c r="AK1" s="8" t="s">
        <v>2075</v>
      </c>
      <c r="AL1" s="13" t="s">
        <v>2079</v>
      </c>
      <c r="AM1" s="13" t="s">
        <v>2078</v>
      </c>
      <c r="AN1" s="13" t="s">
        <v>2080</v>
      </c>
      <c r="AO1" s="80" t="s">
        <v>2076</v>
      </c>
      <c r="AP1" s="80" t="s">
        <v>2077</v>
      </c>
      <c r="AQ1" s="80" t="s">
        <v>2077</v>
      </c>
      <c r="AR1" s="8"/>
      <c r="AS1" s="8"/>
      <c r="AT1" s="87">
        <v>0.01</v>
      </c>
      <c r="AV1" s="15" t="s">
        <v>1</v>
      </c>
      <c r="AW1" s="15" t="s">
        <v>167</v>
      </c>
      <c r="AY1" s="16" t="s">
        <v>1</v>
      </c>
      <c r="AZ1" s="16" t="s">
        <v>4</v>
      </c>
      <c r="BA1" s="16" t="s">
        <v>5</v>
      </c>
      <c r="BB1" s="16" t="s">
        <v>2</v>
      </c>
      <c r="BC1" s="16" t="s">
        <v>0</v>
      </c>
      <c r="BD1" s="16" t="s">
        <v>168</v>
      </c>
      <c r="BE1" s="16" t="s">
        <v>169</v>
      </c>
      <c r="BF1" s="16" t="s">
        <v>170</v>
      </c>
      <c r="BG1" s="16" t="s">
        <v>171</v>
      </c>
      <c r="BH1" s="16" t="s">
        <v>172</v>
      </c>
      <c r="BI1" s="17" t="s">
        <v>173</v>
      </c>
      <c r="BJ1" s="17" t="s">
        <v>174</v>
      </c>
      <c r="BK1" s="17" t="s">
        <v>175</v>
      </c>
      <c r="BL1" s="17" t="s">
        <v>0</v>
      </c>
      <c r="BN1" s="16" t="s">
        <v>1</v>
      </c>
      <c r="BO1" s="16" t="s">
        <v>4</v>
      </c>
      <c r="BP1" s="16" t="s">
        <v>5</v>
      </c>
      <c r="BQ1" s="16" t="s">
        <v>176</v>
      </c>
      <c r="BR1" s="16" t="s">
        <v>0</v>
      </c>
      <c r="BS1" s="16" t="s">
        <v>168</v>
      </c>
      <c r="BT1" s="16" t="s">
        <v>169</v>
      </c>
      <c r="BU1" s="16" t="s">
        <v>170</v>
      </c>
      <c r="BV1" s="19" t="s">
        <v>177</v>
      </c>
      <c r="BW1" s="16" t="s">
        <v>178</v>
      </c>
      <c r="BX1" s="16" t="s">
        <v>179</v>
      </c>
      <c r="BY1" s="16" t="s">
        <v>180</v>
      </c>
      <c r="BZ1" s="17" t="s">
        <v>181</v>
      </c>
      <c r="CA1" s="17" t="s">
        <v>174</v>
      </c>
      <c r="CB1" s="17" t="s">
        <v>175</v>
      </c>
      <c r="CC1" s="17" t="s">
        <v>0</v>
      </c>
      <c r="CD1" s="20" t="s">
        <v>182</v>
      </c>
      <c r="CE1" s="20" t="s">
        <v>183</v>
      </c>
      <c r="CF1" s="17" t="s">
        <v>184</v>
      </c>
    </row>
    <row r="2" spans="1:84" ht="15" customHeight="1" x14ac:dyDescent="0.25">
      <c r="A2">
        <v>257066</v>
      </c>
      <c r="B2" t="s">
        <v>238</v>
      </c>
      <c r="C2" t="s">
        <v>239</v>
      </c>
      <c r="D2">
        <v>10021</v>
      </c>
      <c r="E2" t="s">
        <v>16</v>
      </c>
      <c r="F2" t="s">
        <v>240</v>
      </c>
      <c r="G2" t="s">
        <v>19</v>
      </c>
      <c r="H2" t="s">
        <v>241</v>
      </c>
      <c r="I2" s="21">
        <v>44740</v>
      </c>
      <c r="J2" s="21">
        <v>44742</v>
      </c>
      <c r="K2" s="21">
        <v>44834</v>
      </c>
      <c r="L2" s="21">
        <v>44834</v>
      </c>
      <c r="M2" s="22">
        <v>320000</v>
      </c>
      <c r="N2" t="s">
        <v>14</v>
      </c>
      <c r="O2" s="32" t="s">
        <v>242</v>
      </c>
      <c r="P2" t="s">
        <v>15</v>
      </c>
      <c r="Q2" s="37">
        <v>0.01</v>
      </c>
      <c r="R2" s="21">
        <v>44740</v>
      </c>
      <c r="S2" s="21">
        <v>44742</v>
      </c>
      <c r="T2" s="21">
        <v>44834</v>
      </c>
      <c r="U2" s="21">
        <v>44834</v>
      </c>
      <c r="V2" s="23">
        <v>0.25555555555555554</v>
      </c>
      <c r="W2">
        <v>92</v>
      </c>
      <c r="X2" s="24">
        <v>0</v>
      </c>
      <c r="Y2" s="24">
        <v>0</v>
      </c>
      <c r="Z2" s="24">
        <v>0</v>
      </c>
      <c r="AA2" s="24">
        <v>0</v>
      </c>
      <c r="AB2">
        <v>0</v>
      </c>
      <c r="AC2">
        <v>0</v>
      </c>
      <c r="AD2" s="38">
        <v>320000</v>
      </c>
      <c r="AE2" s="37">
        <v>0</v>
      </c>
      <c r="AF2" s="5">
        <v>0.01</v>
      </c>
      <c r="AG2" s="24">
        <v>0</v>
      </c>
      <c r="AH2" s="24">
        <v>-817.77777777777771</v>
      </c>
      <c r="AI2" s="27">
        <v>-817.77777777777771</v>
      </c>
      <c r="AJ2" t="s">
        <v>14</v>
      </c>
      <c r="AK2">
        <f t="shared" ref="AK2:AK33" si="0">VLOOKUP(I2,$AR$2:$AS$603,2,FALSE)</f>
        <v>-0.21099999999999999</v>
      </c>
      <c r="AL2" s="91">
        <f>AK2/100+$AT$1</f>
        <v>7.8900000000000012E-3</v>
      </c>
      <c r="AM2" s="91">
        <f>AK2/100-0.1%</f>
        <v>-3.1099999999999999E-3</v>
      </c>
      <c r="AN2" s="91">
        <f>IF(AM2&lt;0,0,AM2)</f>
        <v>0</v>
      </c>
      <c r="AO2" s="92">
        <f>-(((AL2+AF2)*AD2*V2))</f>
        <v>-1463.0044444444445</v>
      </c>
      <c r="AP2" s="27">
        <f>AI2</f>
        <v>-817.77777777777771</v>
      </c>
      <c r="AQ2" s="27">
        <f>-(((AN2+AF2)*AD2*V2))</f>
        <v>-817.77777777777771</v>
      </c>
      <c r="AR2" s="88">
        <v>44409</v>
      </c>
      <c r="AS2" s="89">
        <v>-0.54400000000000004</v>
      </c>
      <c r="AU2" s="14">
        <v>122</v>
      </c>
      <c r="AV2" t="s">
        <v>300</v>
      </c>
      <c r="AW2" t="s">
        <v>301</v>
      </c>
      <c r="AY2" t="s">
        <v>300</v>
      </c>
      <c r="AZ2" t="s">
        <v>302</v>
      </c>
      <c r="BA2">
        <v>11205</v>
      </c>
      <c r="BB2" t="s">
        <v>19</v>
      </c>
      <c r="BC2" t="s">
        <v>303</v>
      </c>
      <c r="BD2" t="s">
        <v>303</v>
      </c>
      <c r="BE2" t="s">
        <v>243</v>
      </c>
      <c r="BF2" t="s">
        <v>244</v>
      </c>
      <c r="BH2" t="s">
        <v>246</v>
      </c>
      <c r="BI2" t="s">
        <v>304</v>
      </c>
      <c r="BJ2" t="s">
        <v>305</v>
      </c>
      <c r="BK2">
        <v>4.4390000402927399E-3</v>
      </c>
      <c r="BL2" t="s">
        <v>303</v>
      </c>
      <c r="BN2" t="s">
        <v>300</v>
      </c>
      <c r="BO2" t="s">
        <v>302</v>
      </c>
      <c r="BP2">
        <v>11205</v>
      </c>
      <c r="BQ2" t="b">
        <v>0</v>
      </c>
      <c r="BR2" t="s">
        <v>306</v>
      </c>
      <c r="BS2" t="s">
        <v>306</v>
      </c>
      <c r="BT2" t="s">
        <v>247</v>
      </c>
      <c r="BU2" t="s">
        <v>248</v>
      </c>
      <c r="BV2" s="21">
        <v>44925</v>
      </c>
      <c r="BW2">
        <v>5</v>
      </c>
      <c r="BX2" t="s">
        <v>249</v>
      </c>
      <c r="BY2" t="s">
        <v>250</v>
      </c>
      <c r="BZ2" t="s">
        <v>303</v>
      </c>
      <c r="CA2" t="s">
        <v>307</v>
      </c>
      <c r="CB2">
        <v>4.6973300166428089E-2</v>
      </c>
      <c r="CC2" t="s">
        <v>308</v>
      </c>
      <c r="CD2" s="30">
        <v>0</v>
      </c>
      <c r="CE2" s="30">
        <v>0</v>
      </c>
      <c r="CF2" t="s">
        <v>309</v>
      </c>
    </row>
    <row r="3" spans="1:84" ht="15" customHeight="1" x14ac:dyDescent="0.25">
      <c r="A3">
        <v>257067</v>
      </c>
      <c r="B3" t="s">
        <v>238</v>
      </c>
      <c r="C3" t="s">
        <v>239</v>
      </c>
      <c r="D3">
        <v>10021</v>
      </c>
      <c r="E3" t="s">
        <v>16</v>
      </c>
      <c r="F3" t="s">
        <v>240</v>
      </c>
      <c r="G3" t="s">
        <v>19</v>
      </c>
      <c r="H3" t="s">
        <v>241</v>
      </c>
      <c r="I3" s="21">
        <v>44832</v>
      </c>
      <c r="J3" s="21">
        <v>44834</v>
      </c>
      <c r="K3" s="21">
        <v>44925</v>
      </c>
      <c r="L3" s="21">
        <v>44925</v>
      </c>
      <c r="M3" s="22">
        <v>264000</v>
      </c>
      <c r="N3" t="s">
        <v>14</v>
      </c>
      <c r="O3" s="32" t="s">
        <v>242</v>
      </c>
      <c r="P3" t="s">
        <v>15</v>
      </c>
      <c r="Q3" s="37">
        <v>0.01</v>
      </c>
      <c r="R3" s="21">
        <v>44832</v>
      </c>
      <c r="S3" s="21">
        <v>44834</v>
      </c>
      <c r="T3" s="21">
        <v>44925</v>
      </c>
      <c r="U3" s="21">
        <v>44925</v>
      </c>
      <c r="V3" s="23">
        <v>0.25277777777777777</v>
      </c>
      <c r="W3">
        <v>91</v>
      </c>
      <c r="X3" s="24">
        <v>0</v>
      </c>
      <c r="Y3" s="24">
        <v>0</v>
      </c>
      <c r="Z3" s="24">
        <v>-796.12866666666673</v>
      </c>
      <c r="AA3" s="24">
        <v>-796.12866666666673</v>
      </c>
      <c r="AB3">
        <v>0</v>
      </c>
      <c r="AC3">
        <v>0</v>
      </c>
      <c r="AD3" s="38">
        <v>264000</v>
      </c>
      <c r="AE3" s="37">
        <v>1.1930000000000001E-2</v>
      </c>
      <c r="AF3" s="5">
        <v>0.01</v>
      </c>
      <c r="AG3" s="24">
        <v>0</v>
      </c>
      <c r="AH3" s="24">
        <v>-667.33333333333326</v>
      </c>
      <c r="AI3" s="27">
        <v>-1463.462</v>
      </c>
      <c r="AJ3" t="s">
        <v>14</v>
      </c>
      <c r="AK3">
        <f t="shared" si="0"/>
        <v>1.1930000000000001</v>
      </c>
      <c r="AL3" s="91">
        <f t="shared" ref="AL3:AL66" si="1">AK3/100+$AT$1</f>
        <v>2.1930000000000002E-2</v>
      </c>
      <c r="AM3" s="91">
        <f t="shared" ref="AM3:AM66" si="2">AK3/100-0.1%</f>
        <v>1.0930000000000002E-2</v>
      </c>
      <c r="AN3" s="91">
        <f t="shared" ref="AN3:AN66" si="3">IF(AM3&lt;0,0,AM3)</f>
        <v>1.0930000000000002E-2</v>
      </c>
      <c r="AO3" s="92">
        <f t="shared" ref="AO3:AO66" si="4">-(((AL3+AF3)*AD3*V3))</f>
        <v>-2130.7953333333335</v>
      </c>
      <c r="AP3" s="27">
        <f t="shared" ref="AP3:AP66" si="5">AI3</f>
        <v>-1463.462</v>
      </c>
      <c r="AQ3" s="27">
        <f t="shared" ref="AQ3:AQ66" si="6">-(((AN3+AF3)*AD3*V3))</f>
        <v>-1396.7286666666669</v>
      </c>
      <c r="AR3" s="88">
        <v>44410</v>
      </c>
      <c r="AS3" s="89">
        <v>-0.54300000000000004</v>
      </c>
      <c r="AU3" s="14">
        <v>28</v>
      </c>
      <c r="AV3" t="s">
        <v>310</v>
      </c>
      <c r="AW3" t="s">
        <v>311</v>
      </c>
      <c r="AY3" t="s">
        <v>310</v>
      </c>
      <c r="AZ3" t="s">
        <v>312</v>
      </c>
      <c r="BA3">
        <v>11206</v>
      </c>
      <c r="BB3" t="s">
        <v>19</v>
      </c>
      <c r="BC3" t="s">
        <v>313</v>
      </c>
      <c r="BD3" t="s">
        <v>313</v>
      </c>
      <c r="BE3" t="s">
        <v>243</v>
      </c>
      <c r="BF3" t="s">
        <v>244</v>
      </c>
      <c r="BG3" t="s">
        <v>245</v>
      </c>
      <c r="BH3" t="s">
        <v>246</v>
      </c>
      <c r="BI3" t="s">
        <v>314</v>
      </c>
      <c r="BJ3" t="s">
        <v>315</v>
      </c>
      <c r="BK3">
        <v>8.9329993352293968E-4</v>
      </c>
      <c r="BL3" t="s">
        <v>313</v>
      </c>
      <c r="BN3" t="s">
        <v>310</v>
      </c>
      <c r="BO3" t="s">
        <v>312</v>
      </c>
      <c r="BP3">
        <v>11206</v>
      </c>
      <c r="BQ3" t="b">
        <v>0</v>
      </c>
      <c r="BR3" t="s">
        <v>316</v>
      </c>
      <c r="BS3" t="s">
        <v>316</v>
      </c>
      <c r="BT3" t="s">
        <v>247</v>
      </c>
      <c r="BU3" t="s">
        <v>248</v>
      </c>
      <c r="BV3" s="21">
        <v>44925</v>
      </c>
      <c r="BW3">
        <v>5</v>
      </c>
      <c r="BX3" t="s">
        <v>249</v>
      </c>
      <c r="BY3" t="s">
        <v>250</v>
      </c>
      <c r="BZ3" t="s">
        <v>313</v>
      </c>
      <c r="CA3" t="s">
        <v>317</v>
      </c>
      <c r="CB3">
        <v>2.4822699837386608E-2</v>
      </c>
      <c r="CC3" t="s">
        <v>318</v>
      </c>
      <c r="CD3" s="30">
        <v>0</v>
      </c>
      <c r="CE3" s="30">
        <v>0</v>
      </c>
      <c r="CF3" t="s">
        <v>319</v>
      </c>
    </row>
    <row r="4" spans="1:84" ht="15" customHeight="1" x14ac:dyDescent="0.25">
      <c r="A4">
        <v>257006</v>
      </c>
      <c r="B4" t="s">
        <v>253</v>
      </c>
      <c r="C4" t="s">
        <v>254</v>
      </c>
      <c r="D4">
        <v>10045</v>
      </c>
      <c r="E4" t="s">
        <v>16</v>
      </c>
      <c r="F4" t="s">
        <v>240</v>
      </c>
      <c r="G4" t="s">
        <v>19</v>
      </c>
      <c r="H4" t="s">
        <v>241</v>
      </c>
      <c r="I4" s="21">
        <v>44740</v>
      </c>
      <c r="J4" s="21">
        <v>44742</v>
      </c>
      <c r="K4" s="21">
        <v>44834</v>
      </c>
      <c r="L4" s="21">
        <v>44834</v>
      </c>
      <c r="M4" s="22">
        <v>435000</v>
      </c>
      <c r="N4" t="s">
        <v>14</v>
      </c>
      <c r="O4" t="s">
        <v>242</v>
      </c>
      <c r="P4" t="s">
        <v>15</v>
      </c>
      <c r="Q4" s="37">
        <v>0.01</v>
      </c>
      <c r="R4" s="21">
        <v>44740</v>
      </c>
      <c r="S4" s="21">
        <v>44742</v>
      </c>
      <c r="T4" s="21">
        <v>44834</v>
      </c>
      <c r="U4" s="21">
        <v>44834</v>
      </c>
      <c r="V4" s="23">
        <v>0.25555555555555554</v>
      </c>
      <c r="W4">
        <v>92</v>
      </c>
      <c r="X4" s="24">
        <v>0</v>
      </c>
      <c r="Y4" s="24">
        <v>0</v>
      </c>
      <c r="Z4" s="24">
        <v>0</v>
      </c>
      <c r="AA4" s="24">
        <v>0</v>
      </c>
      <c r="AB4">
        <v>0</v>
      </c>
      <c r="AC4">
        <v>0</v>
      </c>
      <c r="AD4" s="38">
        <v>435000</v>
      </c>
      <c r="AE4" s="37">
        <v>0</v>
      </c>
      <c r="AF4" s="5">
        <v>0.01</v>
      </c>
      <c r="AG4" s="24">
        <v>0</v>
      </c>
      <c r="AH4" s="24">
        <v>-1111.6666666666665</v>
      </c>
      <c r="AI4" s="27">
        <v>-1111.6666666666665</v>
      </c>
      <c r="AJ4" t="s">
        <v>14</v>
      </c>
      <c r="AK4">
        <f t="shared" si="0"/>
        <v>-0.21099999999999999</v>
      </c>
      <c r="AL4" s="91">
        <f t="shared" si="1"/>
        <v>7.8900000000000012E-3</v>
      </c>
      <c r="AM4" s="91">
        <f t="shared" si="2"/>
        <v>-3.1099999999999999E-3</v>
      </c>
      <c r="AN4" s="91">
        <f t="shared" si="3"/>
        <v>0</v>
      </c>
      <c r="AO4" s="92">
        <f t="shared" si="4"/>
        <v>-1988.771666666667</v>
      </c>
      <c r="AP4" s="27">
        <f t="shared" si="5"/>
        <v>-1111.6666666666665</v>
      </c>
      <c r="AQ4" s="27">
        <f t="shared" si="6"/>
        <v>-1111.6666666666665</v>
      </c>
      <c r="AR4" s="88">
        <v>44411</v>
      </c>
      <c r="AS4" s="89">
        <v>-0.54500000000000004</v>
      </c>
      <c r="AU4" s="14">
        <v>47</v>
      </c>
      <c r="AV4" t="s">
        <v>523</v>
      </c>
      <c r="AW4" t="s">
        <v>524</v>
      </c>
      <c r="AY4" t="s">
        <v>523</v>
      </c>
      <c r="AZ4" t="s">
        <v>525</v>
      </c>
      <c r="BA4">
        <v>11512</v>
      </c>
      <c r="BB4" t="s">
        <v>19</v>
      </c>
      <c r="BC4" t="s">
        <v>526</v>
      </c>
      <c r="BD4" t="s">
        <v>526</v>
      </c>
      <c r="BE4" t="s">
        <v>243</v>
      </c>
      <c r="BF4" t="s">
        <v>244</v>
      </c>
      <c r="BG4" t="s">
        <v>245</v>
      </c>
      <c r="BH4" t="s">
        <v>246</v>
      </c>
      <c r="BI4" t="s">
        <v>527</v>
      </c>
      <c r="BJ4" t="s">
        <v>528</v>
      </c>
      <c r="BK4">
        <v>2.2816001437604427E-3</v>
      </c>
      <c r="BL4" t="s">
        <v>526</v>
      </c>
      <c r="BN4" t="s">
        <v>523</v>
      </c>
      <c r="BO4" t="s">
        <v>525</v>
      </c>
      <c r="BP4">
        <v>11512</v>
      </c>
      <c r="BQ4" t="b">
        <v>0</v>
      </c>
      <c r="BR4" t="s">
        <v>529</v>
      </c>
      <c r="BS4" t="s">
        <v>529</v>
      </c>
      <c r="BT4" t="s">
        <v>247</v>
      </c>
      <c r="BU4" t="s">
        <v>248</v>
      </c>
      <c r="BV4" s="21">
        <v>44925</v>
      </c>
      <c r="BW4">
        <v>5</v>
      </c>
      <c r="BX4" t="s">
        <v>249</v>
      </c>
      <c r="BY4" t="s">
        <v>250</v>
      </c>
      <c r="BZ4" t="s">
        <v>526</v>
      </c>
      <c r="CA4" t="s">
        <v>530</v>
      </c>
      <c r="CB4">
        <v>3.4305000212043524E-2</v>
      </c>
      <c r="CC4" t="s">
        <v>531</v>
      </c>
      <c r="CD4" s="30">
        <v>0</v>
      </c>
      <c r="CE4" s="30">
        <v>-698663.54089097399</v>
      </c>
      <c r="CF4" t="s">
        <v>532</v>
      </c>
    </row>
    <row r="5" spans="1:84" ht="15" customHeight="1" x14ac:dyDescent="0.25">
      <c r="A5">
        <v>257007</v>
      </c>
      <c r="B5" t="s">
        <v>253</v>
      </c>
      <c r="C5" t="s">
        <v>254</v>
      </c>
      <c r="D5">
        <v>10045</v>
      </c>
      <c r="E5" t="s">
        <v>16</v>
      </c>
      <c r="F5" t="s">
        <v>240</v>
      </c>
      <c r="G5" t="s">
        <v>19</v>
      </c>
      <c r="H5" t="s">
        <v>241</v>
      </c>
      <c r="I5" s="21">
        <v>44832</v>
      </c>
      <c r="J5" s="21">
        <v>44834</v>
      </c>
      <c r="K5" s="21">
        <v>44926</v>
      </c>
      <c r="L5" s="21">
        <v>44926</v>
      </c>
      <c r="M5" s="22">
        <v>352000</v>
      </c>
      <c r="N5" t="s">
        <v>14</v>
      </c>
      <c r="O5" t="s">
        <v>242</v>
      </c>
      <c r="P5" t="s">
        <v>15</v>
      </c>
      <c r="Q5" s="37">
        <v>0.01</v>
      </c>
      <c r="R5" s="21">
        <v>44832</v>
      </c>
      <c r="S5" s="21">
        <v>44834</v>
      </c>
      <c r="T5" s="21">
        <v>44926</v>
      </c>
      <c r="U5" s="21">
        <v>44926</v>
      </c>
      <c r="V5" s="23">
        <v>0.25555555555555554</v>
      </c>
      <c r="W5">
        <v>92</v>
      </c>
      <c r="X5" s="24">
        <v>-1073.1131044434828</v>
      </c>
      <c r="Y5" s="24">
        <v>-1073.1131044434828</v>
      </c>
      <c r="Z5" s="24">
        <v>-1073.1697777777779</v>
      </c>
      <c r="AA5" s="24">
        <v>-1073.1697777777779</v>
      </c>
      <c r="AB5">
        <v>0.99994719070973792</v>
      </c>
      <c r="AC5">
        <v>-21.442666666666668</v>
      </c>
      <c r="AD5" s="38">
        <v>352000</v>
      </c>
      <c r="AE5" s="37">
        <v>1.1930000000000001E-2</v>
      </c>
      <c r="AF5" s="5">
        <v>0.01</v>
      </c>
      <c r="AG5" s="24">
        <v>-899.50805066511521</v>
      </c>
      <c r="AH5" s="24">
        <v>-899.55555555555543</v>
      </c>
      <c r="AI5" s="27">
        <v>-1972.621155108598</v>
      </c>
      <c r="AJ5" t="s">
        <v>14</v>
      </c>
      <c r="AK5">
        <f t="shared" si="0"/>
        <v>1.1930000000000001</v>
      </c>
      <c r="AL5" s="91">
        <f t="shared" si="1"/>
        <v>2.1930000000000002E-2</v>
      </c>
      <c r="AM5" s="91">
        <f t="shared" si="2"/>
        <v>1.0930000000000002E-2</v>
      </c>
      <c r="AN5" s="91">
        <f t="shared" si="3"/>
        <v>1.0930000000000002E-2</v>
      </c>
      <c r="AO5" s="92">
        <f t="shared" si="4"/>
        <v>-2872.280888888889</v>
      </c>
      <c r="AP5" s="27">
        <f t="shared" si="5"/>
        <v>-1972.621155108598</v>
      </c>
      <c r="AQ5" s="27">
        <f t="shared" si="6"/>
        <v>-1882.769777777778</v>
      </c>
      <c r="AR5" s="88">
        <v>44412</v>
      </c>
      <c r="AS5" s="89">
        <v>-0.54300000000000004</v>
      </c>
      <c r="AU5" s="14">
        <v>120</v>
      </c>
      <c r="AV5" t="s">
        <v>533</v>
      </c>
      <c r="AW5" t="s">
        <v>534</v>
      </c>
      <c r="AY5" t="s">
        <v>533</v>
      </c>
      <c r="AZ5" t="s">
        <v>535</v>
      </c>
      <c r="BA5">
        <v>11513</v>
      </c>
      <c r="BB5" t="s">
        <v>19</v>
      </c>
      <c r="BC5" t="s">
        <v>536</v>
      </c>
      <c r="BD5" t="s">
        <v>536</v>
      </c>
      <c r="BE5" t="s">
        <v>243</v>
      </c>
      <c r="BF5" t="s">
        <v>244</v>
      </c>
      <c r="BH5" t="s">
        <v>246</v>
      </c>
      <c r="BI5" t="s">
        <v>537</v>
      </c>
      <c r="BJ5" t="s">
        <v>538</v>
      </c>
      <c r="BK5">
        <v>1.6252000350505114E-3</v>
      </c>
      <c r="BL5" t="s">
        <v>536</v>
      </c>
      <c r="BN5" t="s">
        <v>533</v>
      </c>
      <c r="BO5" t="s">
        <v>535</v>
      </c>
      <c r="BP5">
        <v>11513</v>
      </c>
      <c r="BQ5" t="b">
        <v>0</v>
      </c>
      <c r="BR5" t="s">
        <v>539</v>
      </c>
      <c r="BS5" t="s">
        <v>539</v>
      </c>
      <c r="BT5" t="s">
        <v>247</v>
      </c>
      <c r="BU5" t="s">
        <v>248</v>
      </c>
      <c r="BV5" s="21">
        <v>44925</v>
      </c>
      <c r="BW5">
        <v>5</v>
      </c>
      <c r="BX5" t="s">
        <v>249</v>
      </c>
      <c r="BY5" t="s">
        <v>250</v>
      </c>
      <c r="BZ5" t="s">
        <v>536</v>
      </c>
      <c r="CA5" t="s">
        <v>540</v>
      </c>
      <c r="CB5">
        <v>3.5899299895390868E-2</v>
      </c>
      <c r="CC5" t="s">
        <v>541</v>
      </c>
      <c r="CD5" s="30">
        <v>0</v>
      </c>
      <c r="CE5" s="30">
        <v>-37241.733418112264</v>
      </c>
      <c r="CF5" t="s">
        <v>542</v>
      </c>
    </row>
    <row r="6" spans="1:84" ht="15" customHeight="1" x14ac:dyDescent="0.25">
      <c r="A6">
        <v>224275</v>
      </c>
      <c r="B6" t="s">
        <v>260</v>
      </c>
      <c r="C6" t="s">
        <v>261</v>
      </c>
      <c r="D6">
        <v>10084</v>
      </c>
      <c r="E6" t="s">
        <v>1001</v>
      </c>
      <c r="F6" t="s">
        <v>240</v>
      </c>
      <c r="G6" t="s">
        <v>19</v>
      </c>
      <c r="H6" t="s">
        <v>1002</v>
      </c>
      <c r="I6" s="21">
        <v>44727</v>
      </c>
      <c r="J6" s="21">
        <v>44728</v>
      </c>
      <c r="K6" s="21">
        <v>44758</v>
      </c>
      <c r="L6" s="21">
        <v>44758</v>
      </c>
      <c r="M6" s="22">
        <v>1733567.98</v>
      </c>
      <c r="N6" t="s">
        <v>14</v>
      </c>
      <c r="O6" s="5" t="s">
        <v>1273</v>
      </c>
      <c r="P6" t="s">
        <v>15</v>
      </c>
      <c r="Q6" s="37">
        <v>1.8700000000000001E-2</v>
      </c>
      <c r="R6" s="21">
        <v>44727</v>
      </c>
      <c r="S6" s="21">
        <v>44728</v>
      </c>
      <c r="T6" s="21">
        <v>44758</v>
      </c>
      <c r="U6" s="21">
        <v>44758</v>
      </c>
      <c r="V6" s="23">
        <v>8.3333333333333329E-2</v>
      </c>
      <c r="W6">
        <v>30</v>
      </c>
      <c r="X6" s="24">
        <v>0</v>
      </c>
      <c r="Y6" s="24">
        <v>0</v>
      </c>
      <c r="Z6" s="24">
        <v>0</v>
      </c>
      <c r="AA6" s="24">
        <v>0</v>
      </c>
      <c r="AB6">
        <v>0</v>
      </c>
      <c r="AC6">
        <v>0</v>
      </c>
      <c r="AD6" s="38">
        <v>1733567.98</v>
      </c>
      <c r="AE6" s="37">
        <v>0</v>
      </c>
      <c r="AF6" s="5">
        <v>1.8700000000000001E-2</v>
      </c>
      <c r="AG6" s="24">
        <v>0</v>
      </c>
      <c r="AH6" s="24">
        <v>-2701.4767688333332</v>
      </c>
      <c r="AI6" s="27">
        <v>-2701.4767688333332</v>
      </c>
      <c r="AJ6" t="s">
        <v>14</v>
      </c>
      <c r="AK6">
        <f t="shared" si="0"/>
        <v>-0.182</v>
      </c>
      <c r="AL6" s="91">
        <f t="shared" si="1"/>
        <v>8.1799999999999998E-3</v>
      </c>
      <c r="AM6" s="91">
        <f t="shared" si="2"/>
        <v>-2.82E-3</v>
      </c>
      <c r="AN6" s="91">
        <f t="shared" si="3"/>
        <v>0</v>
      </c>
      <c r="AO6" s="92">
        <f t="shared" si="4"/>
        <v>-3883.1922752</v>
      </c>
      <c r="AP6" s="27">
        <f t="shared" si="5"/>
        <v>-2701.4767688333332</v>
      </c>
      <c r="AQ6" s="27">
        <f t="shared" si="6"/>
        <v>-2701.4767688333332</v>
      </c>
      <c r="AR6" s="88">
        <v>44413</v>
      </c>
      <c r="AS6" s="89">
        <v>-0.54</v>
      </c>
      <c r="AU6" s="14">
        <v>12</v>
      </c>
      <c r="AV6" t="s">
        <v>1296</v>
      </c>
      <c r="AW6" t="s">
        <v>1297</v>
      </c>
      <c r="AY6" t="s">
        <v>1296</v>
      </c>
      <c r="AZ6" t="s">
        <v>1298</v>
      </c>
      <c r="BA6">
        <v>30534</v>
      </c>
      <c r="BB6" t="s">
        <v>19</v>
      </c>
      <c r="BC6" t="s">
        <v>1299</v>
      </c>
      <c r="BD6" t="s">
        <v>1299</v>
      </c>
      <c r="BE6" t="s">
        <v>243</v>
      </c>
      <c r="BF6" t="s">
        <v>244</v>
      </c>
      <c r="BH6" t="s">
        <v>246</v>
      </c>
      <c r="BI6" t="s">
        <v>1300</v>
      </c>
      <c r="BJ6" t="s">
        <v>1301</v>
      </c>
      <c r="BK6">
        <v>4.5349984429776669E-4</v>
      </c>
      <c r="BL6" t="s">
        <v>1299</v>
      </c>
      <c r="BN6" t="s">
        <v>1296</v>
      </c>
      <c r="BO6" t="s">
        <v>1298</v>
      </c>
      <c r="BP6">
        <v>30534</v>
      </c>
      <c r="BQ6" t="b">
        <v>0</v>
      </c>
      <c r="BR6" t="s">
        <v>1302</v>
      </c>
      <c r="BS6" t="s">
        <v>1302</v>
      </c>
      <c r="BT6" t="s">
        <v>247</v>
      </c>
      <c r="BU6" t="s">
        <v>248</v>
      </c>
      <c r="BV6" s="21">
        <v>44925</v>
      </c>
      <c r="BW6">
        <v>5</v>
      </c>
      <c r="BX6" t="s">
        <v>249</v>
      </c>
      <c r="BY6" t="s">
        <v>250</v>
      </c>
      <c r="BZ6" t="s">
        <v>1299</v>
      </c>
      <c r="CA6" t="s">
        <v>1303</v>
      </c>
      <c r="CB6">
        <v>2.4763199966400862E-2</v>
      </c>
      <c r="CC6" t="s">
        <v>1304</v>
      </c>
      <c r="CD6" s="30">
        <v>0</v>
      </c>
      <c r="CE6" s="30">
        <v>0</v>
      </c>
      <c r="CF6" t="s">
        <v>1305</v>
      </c>
    </row>
    <row r="7" spans="1:84" ht="15" customHeight="1" x14ac:dyDescent="0.25">
      <c r="A7">
        <v>224276</v>
      </c>
      <c r="B7" t="s">
        <v>260</v>
      </c>
      <c r="C7" t="s">
        <v>261</v>
      </c>
      <c r="D7">
        <v>10084</v>
      </c>
      <c r="E7" t="s">
        <v>1001</v>
      </c>
      <c r="F7" t="s">
        <v>240</v>
      </c>
      <c r="G7" t="s">
        <v>19</v>
      </c>
      <c r="H7" t="s">
        <v>1002</v>
      </c>
      <c r="I7" s="21">
        <v>44757</v>
      </c>
      <c r="J7" s="21">
        <v>44758</v>
      </c>
      <c r="K7" s="21">
        <v>44789</v>
      </c>
      <c r="L7" s="21">
        <v>44789</v>
      </c>
      <c r="M7" s="22">
        <v>1700495.23</v>
      </c>
      <c r="N7" t="s">
        <v>14</v>
      </c>
      <c r="O7" s="5" t="s">
        <v>1273</v>
      </c>
      <c r="P7" t="s">
        <v>15</v>
      </c>
      <c r="Q7" s="37">
        <v>1.8700000000000001E-2</v>
      </c>
      <c r="R7" s="21">
        <v>44757</v>
      </c>
      <c r="S7" s="21">
        <v>44758</v>
      </c>
      <c r="T7" s="21">
        <v>44789</v>
      </c>
      <c r="U7" s="21">
        <v>44789</v>
      </c>
      <c r="V7" s="23">
        <v>8.611111111111111E-2</v>
      </c>
      <c r="W7">
        <v>31</v>
      </c>
      <c r="X7" s="24">
        <v>0</v>
      </c>
      <c r="Y7" s="24">
        <v>0</v>
      </c>
      <c r="Z7" s="24">
        <v>0</v>
      </c>
      <c r="AA7" s="24">
        <v>0</v>
      </c>
      <c r="AB7">
        <v>0</v>
      </c>
      <c r="AC7">
        <v>0</v>
      </c>
      <c r="AD7" s="38">
        <v>1700495.23</v>
      </c>
      <c r="AE7" s="37">
        <v>0</v>
      </c>
      <c r="AF7" s="5">
        <v>1.8700000000000001E-2</v>
      </c>
      <c r="AG7" s="24">
        <v>0</v>
      </c>
      <c r="AH7" s="24">
        <v>-2738.2696800861113</v>
      </c>
      <c r="AI7" s="27">
        <v>-2738.2696800861113</v>
      </c>
      <c r="AJ7" t="s">
        <v>14</v>
      </c>
      <c r="AK7">
        <f t="shared" si="0"/>
        <v>7.1999999999999995E-2</v>
      </c>
      <c r="AL7" s="91">
        <f t="shared" si="1"/>
        <v>1.072E-2</v>
      </c>
      <c r="AM7" s="91">
        <f t="shared" si="2"/>
        <v>-2.8000000000000008E-4</v>
      </c>
      <c r="AN7" s="91">
        <f t="shared" si="3"/>
        <v>0</v>
      </c>
      <c r="AO7" s="92">
        <f t="shared" si="4"/>
        <v>-4308.0157212905551</v>
      </c>
      <c r="AP7" s="27">
        <f t="shared" si="5"/>
        <v>-2738.2696800861113</v>
      </c>
      <c r="AQ7" s="27">
        <f t="shared" si="6"/>
        <v>-2738.2696800861113</v>
      </c>
      <c r="AR7" s="88">
        <v>44414</v>
      </c>
      <c r="AS7" s="89">
        <v>-0.54100000000000004</v>
      </c>
      <c r="AU7" s="14">
        <v>12</v>
      </c>
      <c r="AV7" t="s">
        <v>1306</v>
      </c>
      <c r="AW7" t="s">
        <v>1307</v>
      </c>
      <c r="AY7" t="s">
        <v>1306</v>
      </c>
      <c r="AZ7" t="s">
        <v>1308</v>
      </c>
      <c r="BA7">
        <v>30535</v>
      </c>
      <c r="BB7" t="s">
        <v>19</v>
      </c>
      <c r="BC7" t="s">
        <v>1309</v>
      </c>
      <c r="BD7" t="s">
        <v>1309</v>
      </c>
      <c r="BE7" t="s">
        <v>243</v>
      </c>
      <c r="BF7" t="s">
        <v>244</v>
      </c>
      <c r="BH7" t="s">
        <v>246</v>
      </c>
      <c r="BI7" t="s">
        <v>1310</v>
      </c>
      <c r="BJ7" t="s">
        <v>1311</v>
      </c>
      <c r="BK7">
        <v>4.9550016410648823E-4</v>
      </c>
      <c r="BL7" t="s">
        <v>1309</v>
      </c>
      <c r="BN7" t="s">
        <v>1306</v>
      </c>
      <c r="BO7" t="s">
        <v>1308</v>
      </c>
      <c r="BP7">
        <v>30535</v>
      </c>
      <c r="BQ7" t="b">
        <v>0</v>
      </c>
      <c r="BR7" t="s">
        <v>1312</v>
      </c>
      <c r="BS7" t="s">
        <v>1312</v>
      </c>
      <c r="BT7" t="s">
        <v>247</v>
      </c>
      <c r="BU7" t="s">
        <v>248</v>
      </c>
      <c r="BV7" s="21">
        <v>44925</v>
      </c>
      <c r="BW7">
        <v>5</v>
      </c>
      <c r="BX7" t="s">
        <v>249</v>
      </c>
      <c r="BY7" t="s">
        <v>250</v>
      </c>
      <c r="BZ7" t="s">
        <v>1309</v>
      </c>
      <c r="CA7" t="s">
        <v>1313</v>
      </c>
      <c r="CB7">
        <v>4.7818699851632118E-2</v>
      </c>
      <c r="CC7" t="s">
        <v>1314</v>
      </c>
      <c r="CD7" s="30">
        <v>0</v>
      </c>
      <c r="CE7" s="30">
        <v>0</v>
      </c>
      <c r="CF7" t="s">
        <v>1315</v>
      </c>
    </row>
    <row r="8" spans="1:84" ht="15" customHeight="1" x14ac:dyDescent="0.25">
      <c r="A8">
        <v>224277</v>
      </c>
      <c r="B8" t="s">
        <v>260</v>
      </c>
      <c r="C8" t="s">
        <v>261</v>
      </c>
      <c r="D8">
        <v>10084</v>
      </c>
      <c r="E8" t="s">
        <v>1001</v>
      </c>
      <c r="F8" t="s">
        <v>240</v>
      </c>
      <c r="G8" t="s">
        <v>19</v>
      </c>
      <c r="H8" t="s">
        <v>1002</v>
      </c>
      <c r="I8" s="21">
        <v>44788</v>
      </c>
      <c r="J8" s="21">
        <v>44789</v>
      </c>
      <c r="K8" s="21">
        <v>44820</v>
      </c>
      <c r="L8" s="21">
        <v>44820</v>
      </c>
      <c r="M8" s="22">
        <v>1667353.86</v>
      </c>
      <c r="N8" t="s">
        <v>14</v>
      </c>
      <c r="O8" s="5" t="s">
        <v>1273</v>
      </c>
      <c r="P8" t="s">
        <v>15</v>
      </c>
      <c r="Q8" s="37">
        <v>1.8700000000000001E-2</v>
      </c>
      <c r="R8" s="21">
        <v>44788</v>
      </c>
      <c r="S8" s="21">
        <v>44789</v>
      </c>
      <c r="T8" s="21">
        <v>44820</v>
      </c>
      <c r="U8" s="21">
        <v>44820</v>
      </c>
      <c r="V8" s="23">
        <v>8.611111111111111E-2</v>
      </c>
      <c r="W8">
        <v>31</v>
      </c>
      <c r="X8" s="24">
        <v>0</v>
      </c>
      <c r="Y8" s="24">
        <v>0</v>
      </c>
      <c r="Z8" s="24">
        <v>0</v>
      </c>
      <c r="AA8" s="24">
        <v>0</v>
      </c>
      <c r="AB8">
        <v>0</v>
      </c>
      <c r="AC8">
        <v>0</v>
      </c>
      <c r="AD8" s="38">
        <v>1667353.86</v>
      </c>
      <c r="AE8" s="37">
        <v>0</v>
      </c>
      <c r="AF8" s="5">
        <v>1.8700000000000001E-2</v>
      </c>
      <c r="AG8" s="24">
        <v>0</v>
      </c>
      <c r="AH8" s="24">
        <v>-2684.9028684500004</v>
      </c>
      <c r="AI8" s="27">
        <v>-2684.9028684500004</v>
      </c>
      <c r="AJ8" t="s">
        <v>14</v>
      </c>
      <c r="AK8">
        <f t="shared" si="0"/>
        <v>0.33900000000000002</v>
      </c>
      <c r="AL8" s="91">
        <f t="shared" si="1"/>
        <v>1.3390000000000001E-2</v>
      </c>
      <c r="AM8" s="91">
        <f t="shared" si="2"/>
        <v>2.3900000000000002E-3</v>
      </c>
      <c r="AN8" s="91">
        <f t="shared" si="3"/>
        <v>2.3900000000000002E-3</v>
      </c>
      <c r="AO8" s="92">
        <f t="shared" si="4"/>
        <v>-4607.4081844150005</v>
      </c>
      <c r="AP8" s="27">
        <f t="shared" si="5"/>
        <v>-2684.9028684500004</v>
      </c>
      <c r="AQ8" s="27">
        <f t="shared" si="6"/>
        <v>-3028.0535559150003</v>
      </c>
      <c r="AR8" s="88">
        <v>44415</v>
      </c>
      <c r="AS8" s="89">
        <v>-0.54100000000000004</v>
      </c>
      <c r="AU8" s="14">
        <v>12</v>
      </c>
      <c r="AV8" t="s">
        <v>1316</v>
      </c>
      <c r="AW8" t="s">
        <v>1317</v>
      </c>
      <c r="AY8" t="s">
        <v>1316</v>
      </c>
      <c r="AZ8" t="s">
        <v>1318</v>
      </c>
      <c r="BA8">
        <v>30536</v>
      </c>
      <c r="BB8" t="s">
        <v>19</v>
      </c>
      <c r="BC8" t="s">
        <v>1319</v>
      </c>
      <c r="BD8" t="s">
        <v>1319</v>
      </c>
      <c r="BE8" t="s">
        <v>243</v>
      </c>
      <c r="BF8" t="s">
        <v>244</v>
      </c>
      <c r="BH8" t="s">
        <v>246</v>
      </c>
      <c r="BI8" t="s">
        <v>1320</v>
      </c>
      <c r="BJ8" t="s">
        <v>1321</v>
      </c>
      <c r="BK8">
        <v>5.8169988915324211E-4</v>
      </c>
      <c r="BL8" t="s">
        <v>1319</v>
      </c>
      <c r="BN8" t="s">
        <v>1316</v>
      </c>
      <c r="BO8" t="s">
        <v>1318</v>
      </c>
      <c r="BP8">
        <v>30536</v>
      </c>
      <c r="BQ8" t="b">
        <v>0</v>
      </c>
      <c r="BR8" t="s">
        <v>1322</v>
      </c>
      <c r="BS8" t="s">
        <v>1322</v>
      </c>
      <c r="BT8" t="s">
        <v>247</v>
      </c>
      <c r="BU8" t="s">
        <v>248</v>
      </c>
      <c r="BV8" s="21">
        <v>44925</v>
      </c>
      <c r="BW8">
        <v>5</v>
      </c>
      <c r="BX8" t="s">
        <v>249</v>
      </c>
      <c r="BY8" t="s">
        <v>250</v>
      </c>
      <c r="BZ8" t="s">
        <v>1319</v>
      </c>
      <c r="CA8" t="s">
        <v>1323</v>
      </c>
      <c r="CB8">
        <v>1.6573800006881356E-2</v>
      </c>
      <c r="CC8" t="s">
        <v>1324</v>
      </c>
      <c r="CD8" s="30">
        <v>0</v>
      </c>
      <c r="CE8" s="30">
        <v>0</v>
      </c>
      <c r="CF8" t="s">
        <v>1325</v>
      </c>
    </row>
    <row r="9" spans="1:84" ht="15" customHeight="1" x14ac:dyDescent="0.25">
      <c r="A9">
        <v>224278</v>
      </c>
      <c r="B9" t="s">
        <v>260</v>
      </c>
      <c r="C9" t="s">
        <v>261</v>
      </c>
      <c r="D9">
        <v>10084</v>
      </c>
      <c r="E9" t="s">
        <v>1001</v>
      </c>
      <c r="F9" t="s">
        <v>240</v>
      </c>
      <c r="G9" t="s">
        <v>19</v>
      </c>
      <c r="H9" t="s">
        <v>1002</v>
      </c>
      <c r="I9" s="21">
        <v>44819</v>
      </c>
      <c r="J9" s="21">
        <v>44820</v>
      </c>
      <c r="K9" s="21">
        <v>44850</v>
      </c>
      <c r="L9" s="21">
        <v>44850</v>
      </c>
      <c r="M9" s="22">
        <v>1634143.72</v>
      </c>
      <c r="N9" t="s">
        <v>14</v>
      </c>
      <c r="O9" s="5" t="s">
        <v>1273</v>
      </c>
      <c r="P9" t="s">
        <v>15</v>
      </c>
      <c r="Q9" s="37">
        <v>1.8700000000000001E-2</v>
      </c>
      <c r="R9" s="21">
        <v>44819</v>
      </c>
      <c r="S9" s="21">
        <v>44820</v>
      </c>
      <c r="T9" s="21">
        <v>44850</v>
      </c>
      <c r="U9" s="21">
        <v>44850</v>
      </c>
      <c r="V9" s="23">
        <v>8.3333333333333329E-2</v>
      </c>
      <c r="W9">
        <v>30</v>
      </c>
      <c r="X9" s="24">
        <v>0</v>
      </c>
      <c r="Y9" s="24">
        <v>0</v>
      </c>
      <c r="Z9" s="24">
        <v>-926.01477466666665</v>
      </c>
      <c r="AA9" s="24">
        <v>-926.01477466666665</v>
      </c>
      <c r="AB9">
        <v>0</v>
      </c>
      <c r="AC9">
        <v>0</v>
      </c>
      <c r="AD9" s="38">
        <v>1634143.72</v>
      </c>
      <c r="AE9" s="37">
        <v>6.8000000000000005E-3</v>
      </c>
      <c r="AF9" s="5">
        <v>1.8700000000000001E-2</v>
      </c>
      <c r="AG9" s="24">
        <v>0</v>
      </c>
      <c r="AH9" s="24">
        <v>-2546.5406303333334</v>
      </c>
      <c r="AI9" s="27">
        <v>-3472.5554050000001</v>
      </c>
      <c r="AJ9" t="s">
        <v>14</v>
      </c>
      <c r="AK9">
        <f t="shared" si="0"/>
        <v>1.03</v>
      </c>
      <c r="AL9" s="91">
        <f t="shared" si="1"/>
        <v>2.0299999999999999E-2</v>
      </c>
      <c r="AM9" s="91">
        <f t="shared" si="2"/>
        <v>9.2999999999999992E-3</v>
      </c>
      <c r="AN9" s="91">
        <f t="shared" si="3"/>
        <v>9.2999999999999992E-3</v>
      </c>
      <c r="AO9" s="92">
        <f t="shared" si="4"/>
        <v>-5310.9670900000001</v>
      </c>
      <c r="AP9" s="27">
        <f t="shared" si="5"/>
        <v>-3472.5554050000001</v>
      </c>
      <c r="AQ9" s="27">
        <f t="shared" si="6"/>
        <v>-3813.0020133333333</v>
      </c>
      <c r="AR9" s="88">
        <v>44416</v>
      </c>
      <c r="AS9" s="89">
        <v>-0.54100000000000004</v>
      </c>
      <c r="AU9" s="14">
        <v>12</v>
      </c>
      <c r="AV9" t="s">
        <v>1326</v>
      </c>
      <c r="AW9" t="s">
        <v>1327</v>
      </c>
      <c r="AY9" t="s">
        <v>1326</v>
      </c>
      <c r="AZ9" t="s">
        <v>1328</v>
      </c>
      <c r="BA9">
        <v>30537</v>
      </c>
      <c r="BB9" t="s">
        <v>19</v>
      </c>
      <c r="BC9" t="s">
        <v>1329</v>
      </c>
      <c r="BD9" t="s">
        <v>1329</v>
      </c>
      <c r="BE9" t="s">
        <v>243</v>
      </c>
      <c r="BF9" t="s">
        <v>244</v>
      </c>
      <c r="BH9" t="s">
        <v>246</v>
      </c>
      <c r="BI9" t="s">
        <v>1330</v>
      </c>
      <c r="BJ9" t="s">
        <v>1331</v>
      </c>
      <c r="BK9">
        <v>3.3370009623467922E-4</v>
      </c>
      <c r="BL9" t="s">
        <v>1329</v>
      </c>
      <c r="BN9" t="s">
        <v>1326</v>
      </c>
      <c r="BO9" t="s">
        <v>1328</v>
      </c>
      <c r="BP9">
        <v>30537</v>
      </c>
      <c r="BQ9" t="b">
        <v>0</v>
      </c>
      <c r="BR9" t="s">
        <v>1332</v>
      </c>
      <c r="BS9" t="s">
        <v>1332</v>
      </c>
      <c r="BT9" t="s">
        <v>247</v>
      </c>
      <c r="BU9" t="s">
        <v>248</v>
      </c>
      <c r="BV9" s="21">
        <v>44925</v>
      </c>
      <c r="BW9">
        <v>5</v>
      </c>
      <c r="BX9" t="s">
        <v>249</v>
      </c>
      <c r="BY9" t="s">
        <v>250</v>
      </c>
      <c r="BZ9" t="s">
        <v>1329</v>
      </c>
      <c r="CA9" t="s">
        <v>1333</v>
      </c>
      <c r="CB9">
        <v>2.1233000094071031E-2</v>
      </c>
      <c r="CC9" t="s">
        <v>1334</v>
      </c>
      <c r="CD9" s="30">
        <v>0</v>
      </c>
      <c r="CE9" s="30">
        <v>0</v>
      </c>
      <c r="CF9" t="s">
        <v>1335</v>
      </c>
    </row>
    <row r="10" spans="1:84" ht="15" customHeight="1" x14ac:dyDescent="0.25">
      <c r="A10">
        <v>224279</v>
      </c>
      <c r="B10" t="s">
        <v>260</v>
      </c>
      <c r="C10" t="s">
        <v>261</v>
      </c>
      <c r="D10">
        <v>10084</v>
      </c>
      <c r="E10" t="s">
        <v>1001</v>
      </c>
      <c r="F10" t="s">
        <v>240</v>
      </c>
      <c r="G10" t="s">
        <v>19</v>
      </c>
      <c r="H10" t="s">
        <v>1002</v>
      </c>
      <c r="I10" s="21">
        <v>44848</v>
      </c>
      <c r="J10" s="21">
        <v>44850</v>
      </c>
      <c r="K10" s="21">
        <v>44881</v>
      </c>
      <c r="L10" s="21">
        <v>44881</v>
      </c>
      <c r="M10" s="22">
        <v>1600864.67</v>
      </c>
      <c r="N10" t="s">
        <v>14</v>
      </c>
      <c r="O10" s="5" t="s">
        <v>1273</v>
      </c>
      <c r="P10" t="s">
        <v>15</v>
      </c>
      <c r="Q10" s="37">
        <v>1.8700000000000001E-2</v>
      </c>
      <c r="R10" s="21">
        <v>44848</v>
      </c>
      <c r="S10" s="21">
        <v>44850</v>
      </c>
      <c r="T10" s="21">
        <v>44881</v>
      </c>
      <c r="U10" s="21">
        <v>44881</v>
      </c>
      <c r="V10" s="23">
        <v>8.611111111111111E-2</v>
      </c>
      <c r="W10">
        <v>31</v>
      </c>
      <c r="X10" s="24">
        <v>0</v>
      </c>
      <c r="Y10" s="24">
        <v>0</v>
      </c>
      <c r="Z10" s="24">
        <v>-1229.6419404122223</v>
      </c>
      <c r="AA10" s="24">
        <v>-1229.6419404122223</v>
      </c>
      <c r="AB10">
        <v>0</v>
      </c>
      <c r="AC10">
        <v>0</v>
      </c>
      <c r="AD10" s="38">
        <v>1600864.67</v>
      </c>
      <c r="AE10" s="37">
        <v>8.9200000000000008E-3</v>
      </c>
      <c r="AF10" s="5">
        <v>1.8700000000000001E-2</v>
      </c>
      <c r="AG10" s="24">
        <v>0</v>
      </c>
      <c r="AH10" s="24">
        <v>-2577.8368033305555</v>
      </c>
      <c r="AI10" s="27">
        <v>-3807.4787437427776</v>
      </c>
      <c r="AJ10" t="s">
        <v>14</v>
      </c>
      <c r="AK10">
        <f t="shared" si="0"/>
        <v>1.403</v>
      </c>
      <c r="AL10" s="91">
        <f t="shared" si="1"/>
        <v>2.4030000000000003E-2</v>
      </c>
      <c r="AM10" s="91">
        <f t="shared" si="2"/>
        <v>1.303E-2</v>
      </c>
      <c r="AN10" s="91">
        <f t="shared" si="3"/>
        <v>1.303E-2</v>
      </c>
      <c r="AO10" s="92">
        <f t="shared" si="4"/>
        <v>-5890.4260217280562</v>
      </c>
      <c r="AP10" s="27">
        <f t="shared" si="5"/>
        <v>-3807.4787437427776</v>
      </c>
      <c r="AQ10" s="27">
        <f t="shared" si="6"/>
        <v>-4374.0514315336113</v>
      </c>
      <c r="AR10" s="88">
        <v>44417</v>
      </c>
      <c r="AS10" s="89">
        <v>-0.54300000000000004</v>
      </c>
      <c r="AU10" s="14">
        <v>12</v>
      </c>
      <c r="AV10" t="s">
        <v>1336</v>
      </c>
      <c r="AW10" t="s">
        <v>1337</v>
      </c>
      <c r="AY10" t="s">
        <v>1336</v>
      </c>
      <c r="AZ10" t="s">
        <v>1338</v>
      </c>
      <c r="BA10">
        <v>30538</v>
      </c>
      <c r="BB10" t="s">
        <v>19</v>
      </c>
      <c r="BC10" t="s">
        <v>1339</v>
      </c>
      <c r="BD10" t="s">
        <v>1339</v>
      </c>
      <c r="BE10" t="s">
        <v>243</v>
      </c>
      <c r="BF10" t="s">
        <v>244</v>
      </c>
      <c r="BH10" t="s">
        <v>246</v>
      </c>
      <c r="BI10" t="s">
        <v>1340</v>
      </c>
      <c r="BJ10" t="s">
        <v>1341</v>
      </c>
      <c r="BK10">
        <v>1.0945000685751438E-3</v>
      </c>
      <c r="BL10" t="s">
        <v>1339</v>
      </c>
      <c r="BN10" t="s">
        <v>1336</v>
      </c>
      <c r="BO10" t="s">
        <v>1338</v>
      </c>
      <c r="BP10">
        <v>30538</v>
      </c>
      <c r="BQ10" t="b">
        <v>0</v>
      </c>
      <c r="BR10" t="s">
        <v>1342</v>
      </c>
      <c r="BS10" t="s">
        <v>1342</v>
      </c>
      <c r="BT10" t="s">
        <v>247</v>
      </c>
      <c r="BU10" t="s">
        <v>248</v>
      </c>
      <c r="BV10" s="21">
        <v>44925</v>
      </c>
      <c r="BW10">
        <v>5</v>
      </c>
      <c r="BX10" t="s">
        <v>249</v>
      </c>
      <c r="BY10" t="s">
        <v>250</v>
      </c>
      <c r="BZ10" t="s">
        <v>1339</v>
      </c>
      <c r="CA10" t="s">
        <v>1343</v>
      </c>
      <c r="CB10">
        <v>3.0294999945908785E-2</v>
      </c>
      <c r="CC10" t="s">
        <v>1344</v>
      </c>
      <c r="CD10" s="30">
        <v>0</v>
      </c>
      <c r="CE10" s="30">
        <v>0</v>
      </c>
      <c r="CF10" t="s">
        <v>1345</v>
      </c>
    </row>
    <row r="11" spans="1:84" ht="15" customHeight="1" x14ac:dyDescent="0.25">
      <c r="A11">
        <v>224280</v>
      </c>
      <c r="B11" t="s">
        <v>260</v>
      </c>
      <c r="C11" t="s">
        <v>261</v>
      </c>
      <c r="D11">
        <v>10084</v>
      </c>
      <c r="E11" t="s">
        <v>1001</v>
      </c>
      <c r="F11" t="s">
        <v>240</v>
      </c>
      <c r="G11" t="s">
        <v>19</v>
      </c>
      <c r="H11" t="s">
        <v>1002</v>
      </c>
      <c r="I11" s="21">
        <v>44880</v>
      </c>
      <c r="J11" s="21">
        <v>44881</v>
      </c>
      <c r="K11" s="21">
        <v>44911</v>
      </c>
      <c r="L11" s="21">
        <v>44911</v>
      </c>
      <c r="M11" s="22">
        <v>1567516.56</v>
      </c>
      <c r="N11" t="s">
        <v>14</v>
      </c>
      <c r="O11" s="5" t="s">
        <v>1273</v>
      </c>
      <c r="P11" t="s">
        <v>15</v>
      </c>
      <c r="Q11" s="37">
        <v>1.8700000000000001E-2</v>
      </c>
      <c r="R11" s="21">
        <v>44880</v>
      </c>
      <c r="S11" s="21">
        <v>44881</v>
      </c>
      <c r="T11" s="21">
        <v>44911</v>
      </c>
      <c r="U11" s="21">
        <v>44911</v>
      </c>
      <c r="V11" s="23">
        <v>8.3333333333333329E-2</v>
      </c>
      <c r="W11">
        <v>30</v>
      </c>
      <c r="X11" s="24">
        <v>0</v>
      </c>
      <c r="Y11" s="24">
        <v>0</v>
      </c>
      <c r="Z11" s="24">
        <v>-1847.0570131999998</v>
      </c>
      <c r="AA11" s="24">
        <v>-1847.0570131999998</v>
      </c>
      <c r="AB11">
        <v>0</v>
      </c>
      <c r="AC11">
        <v>0</v>
      </c>
      <c r="AD11" s="38">
        <v>1567516.56</v>
      </c>
      <c r="AE11" s="37">
        <v>1.414E-2</v>
      </c>
      <c r="AF11" s="5">
        <v>1.8700000000000001E-2</v>
      </c>
      <c r="AG11" s="24">
        <v>0</v>
      </c>
      <c r="AH11" s="24">
        <v>-2442.7133060000001</v>
      </c>
      <c r="AI11" s="27">
        <v>-4289.7703191999999</v>
      </c>
      <c r="AJ11" t="s">
        <v>14</v>
      </c>
      <c r="AK11">
        <f t="shared" si="0"/>
        <v>1.7949999999999999</v>
      </c>
      <c r="AL11" s="91">
        <f t="shared" si="1"/>
        <v>2.7950000000000003E-2</v>
      </c>
      <c r="AM11" s="91">
        <f t="shared" si="2"/>
        <v>1.695E-2</v>
      </c>
      <c r="AN11" s="91">
        <f t="shared" si="3"/>
        <v>1.695E-2</v>
      </c>
      <c r="AO11" s="92">
        <f t="shared" si="4"/>
        <v>-6093.7206270000006</v>
      </c>
      <c r="AP11" s="27">
        <f t="shared" si="5"/>
        <v>-4289.7703191999999</v>
      </c>
      <c r="AQ11" s="27">
        <f t="shared" si="6"/>
        <v>-4656.8304470000003</v>
      </c>
      <c r="AR11" s="88">
        <v>44418</v>
      </c>
      <c r="AS11" s="89">
        <v>-0.54700000000000004</v>
      </c>
      <c r="AU11" s="14">
        <v>12</v>
      </c>
      <c r="AV11" t="s">
        <v>1346</v>
      </c>
      <c r="AW11" t="s">
        <v>1347</v>
      </c>
      <c r="AY11" t="s">
        <v>1346</v>
      </c>
      <c r="AZ11" t="s">
        <v>1348</v>
      </c>
      <c r="BA11">
        <v>30539</v>
      </c>
      <c r="BB11" t="s">
        <v>19</v>
      </c>
      <c r="BC11" t="s">
        <v>1349</v>
      </c>
      <c r="BD11" t="s">
        <v>1349</v>
      </c>
      <c r="BE11" t="s">
        <v>243</v>
      </c>
      <c r="BF11" t="s">
        <v>244</v>
      </c>
      <c r="BH11" t="s">
        <v>246</v>
      </c>
      <c r="BI11" t="s">
        <v>1350</v>
      </c>
      <c r="BJ11" t="s">
        <v>1351</v>
      </c>
      <c r="BK11">
        <v>3.7120003253221512E-4</v>
      </c>
      <c r="BL11" t="s">
        <v>1349</v>
      </c>
      <c r="BN11" t="s">
        <v>1346</v>
      </c>
      <c r="BO11" t="s">
        <v>1348</v>
      </c>
      <c r="BP11">
        <v>30539</v>
      </c>
      <c r="BQ11" t="b">
        <v>0</v>
      </c>
      <c r="BR11" t="s">
        <v>1352</v>
      </c>
      <c r="BS11" t="s">
        <v>1352</v>
      </c>
      <c r="BT11" t="s">
        <v>247</v>
      </c>
      <c r="BU11" t="s">
        <v>248</v>
      </c>
      <c r="BV11" s="21">
        <v>44925</v>
      </c>
      <c r="BW11">
        <v>5</v>
      </c>
      <c r="BX11" t="s">
        <v>249</v>
      </c>
      <c r="BY11" t="s">
        <v>250</v>
      </c>
      <c r="BZ11" t="s">
        <v>1349</v>
      </c>
      <c r="CA11" t="s">
        <v>1353</v>
      </c>
      <c r="CB11">
        <v>2.3092899937182665E-2</v>
      </c>
      <c r="CC11" t="s">
        <v>1354</v>
      </c>
      <c r="CD11" s="30">
        <v>0</v>
      </c>
      <c r="CE11" s="30">
        <v>0</v>
      </c>
      <c r="CF11" t="s">
        <v>1355</v>
      </c>
    </row>
    <row r="12" spans="1:84" ht="15" customHeight="1" x14ac:dyDescent="0.25">
      <c r="A12">
        <v>262425</v>
      </c>
      <c r="B12" t="s">
        <v>266</v>
      </c>
      <c r="C12" t="s">
        <v>267</v>
      </c>
      <c r="D12">
        <v>11071</v>
      </c>
      <c r="E12" t="s">
        <v>16</v>
      </c>
      <c r="F12" t="s">
        <v>240</v>
      </c>
      <c r="G12" t="s">
        <v>19</v>
      </c>
      <c r="H12" t="s">
        <v>1002</v>
      </c>
      <c r="I12" s="21">
        <v>44741</v>
      </c>
      <c r="J12" s="21">
        <v>44743</v>
      </c>
      <c r="K12" s="21">
        <v>44835</v>
      </c>
      <c r="L12" s="21">
        <v>44743</v>
      </c>
      <c r="M12" s="22">
        <v>3184531.81</v>
      </c>
      <c r="N12" t="s">
        <v>14</v>
      </c>
      <c r="O12" t="s">
        <v>242</v>
      </c>
      <c r="P12" t="s">
        <v>15</v>
      </c>
      <c r="Q12" s="37">
        <v>1.7000000000000001E-2</v>
      </c>
      <c r="R12" s="21">
        <v>44741</v>
      </c>
      <c r="S12" s="21">
        <v>44743</v>
      </c>
      <c r="T12" s="21">
        <v>44835</v>
      </c>
      <c r="U12" s="21">
        <v>44743</v>
      </c>
      <c r="V12" s="23">
        <v>0.25555555555555554</v>
      </c>
      <c r="W12">
        <v>92</v>
      </c>
      <c r="X12" s="24">
        <v>0</v>
      </c>
      <c r="Y12" s="24">
        <v>0</v>
      </c>
      <c r="Z12" s="24">
        <v>0</v>
      </c>
      <c r="AA12" s="24">
        <v>0</v>
      </c>
      <c r="AB12">
        <v>0</v>
      </c>
      <c r="AC12">
        <v>0</v>
      </c>
      <c r="AD12" s="38">
        <v>3184531.81</v>
      </c>
      <c r="AE12" s="37">
        <v>0</v>
      </c>
      <c r="AF12" s="5">
        <v>1.7000000000000001E-2</v>
      </c>
      <c r="AG12" s="24">
        <v>0</v>
      </c>
      <c r="AH12" s="24">
        <v>-13835.021530111111</v>
      </c>
      <c r="AI12" s="27">
        <v>-13835.021530111111</v>
      </c>
      <c r="AJ12" t="s">
        <v>14</v>
      </c>
      <c r="AK12">
        <f t="shared" si="0"/>
        <v>-0.191</v>
      </c>
      <c r="AL12" s="91">
        <f t="shared" si="1"/>
        <v>8.09E-3</v>
      </c>
      <c r="AM12" s="91">
        <f t="shared" si="2"/>
        <v>-2.9100000000000003E-3</v>
      </c>
      <c r="AN12" s="91">
        <f t="shared" si="3"/>
        <v>0</v>
      </c>
      <c r="AO12" s="92">
        <f t="shared" si="4"/>
        <v>-20418.864128852223</v>
      </c>
      <c r="AP12" s="27">
        <f t="shared" si="5"/>
        <v>-13835.021530111111</v>
      </c>
      <c r="AQ12" s="27">
        <f t="shared" si="6"/>
        <v>-13835.021530111111</v>
      </c>
      <c r="AR12" s="88">
        <v>44419</v>
      </c>
      <c r="AS12" s="89">
        <v>-0.54900000000000004</v>
      </c>
      <c r="AU12" s="14">
        <v>1</v>
      </c>
      <c r="AV12" t="s">
        <v>1693</v>
      </c>
      <c r="AW12" t="s">
        <v>1694</v>
      </c>
      <c r="AY12" t="s">
        <v>1693</v>
      </c>
      <c r="AZ12" t="s">
        <v>1695</v>
      </c>
      <c r="BA12">
        <v>31290</v>
      </c>
      <c r="BB12" t="s">
        <v>19</v>
      </c>
      <c r="BC12" t="s">
        <v>1696</v>
      </c>
      <c r="BD12" t="s">
        <v>1696</v>
      </c>
      <c r="BE12" t="s">
        <v>243</v>
      </c>
      <c r="BF12" t="s">
        <v>244</v>
      </c>
      <c r="BG12" t="s">
        <v>245</v>
      </c>
      <c r="BH12" t="s">
        <v>246</v>
      </c>
      <c r="BI12" t="s">
        <v>1697</v>
      </c>
      <c r="BJ12" t="s">
        <v>1698</v>
      </c>
      <c r="BK12">
        <v>5.2470015361905098E-4</v>
      </c>
      <c r="BL12" t="s">
        <v>1696</v>
      </c>
      <c r="BN12" t="s">
        <v>1693</v>
      </c>
      <c r="BO12" t="s">
        <v>1695</v>
      </c>
      <c r="BP12">
        <v>31290</v>
      </c>
      <c r="BQ12" t="b">
        <v>0</v>
      </c>
      <c r="BR12" t="s">
        <v>1699</v>
      </c>
      <c r="BS12" t="s">
        <v>1699</v>
      </c>
      <c r="BT12" t="s">
        <v>247</v>
      </c>
      <c r="BU12" t="s">
        <v>248</v>
      </c>
      <c r="BV12" s="21">
        <v>44925</v>
      </c>
      <c r="BW12">
        <v>5</v>
      </c>
      <c r="BX12" t="s">
        <v>249</v>
      </c>
      <c r="BY12" t="s">
        <v>250</v>
      </c>
      <c r="BZ12" t="s">
        <v>1696</v>
      </c>
      <c r="CA12" t="s">
        <v>1700</v>
      </c>
      <c r="CB12">
        <v>2.7496399823576212E-2</v>
      </c>
      <c r="CC12" t="s">
        <v>1701</v>
      </c>
      <c r="CD12" s="30">
        <v>0</v>
      </c>
      <c r="CE12" s="30">
        <v>0</v>
      </c>
      <c r="CF12" t="s">
        <v>1702</v>
      </c>
    </row>
    <row r="13" spans="1:84" ht="15" customHeight="1" x14ac:dyDescent="0.25">
      <c r="A13">
        <v>262426</v>
      </c>
      <c r="B13" t="s">
        <v>266</v>
      </c>
      <c r="C13" t="s">
        <v>267</v>
      </c>
      <c r="D13">
        <v>11071</v>
      </c>
      <c r="E13" t="s">
        <v>16</v>
      </c>
      <c r="F13" t="s">
        <v>240</v>
      </c>
      <c r="G13" t="s">
        <v>19</v>
      </c>
      <c r="H13" t="s">
        <v>1002</v>
      </c>
      <c r="I13" s="21">
        <v>44833</v>
      </c>
      <c r="J13" s="21">
        <v>44835</v>
      </c>
      <c r="K13" s="21">
        <v>44927</v>
      </c>
      <c r="L13" s="21">
        <v>44835</v>
      </c>
      <c r="M13" s="22">
        <v>3038169.7</v>
      </c>
      <c r="N13" t="s">
        <v>14</v>
      </c>
      <c r="O13" t="s">
        <v>242</v>
      </c>
      <c r="P13" t="s">
        <v>15</v>
      </c>
      <c r="Q13" s="37">
        <v>1.7000000000000001E-2</v>
      </c>
      <c r="R13" s="21">
        <v>44833</v>
      </c>
      <c r="S13" s="21">
        <v>44835</v>
      </c>
      <c r="T13" s="21">
        <v>44927</v>
      </c>
      <c r="U13" s="21">
        <v>44835</v>
      </c>
      <c r="V13" s="23">
        <v>0.25555555555555554</v>
      </c>
      <c r="W13">
        <v>92</v>
      </c>
      <c r="X13" s="24">
        <v>0</v>
      </c>
      <c r="Y13" s="24">
        <v>0</v>
      </c>
      <c r="Z13" s="24">
        <v>-9006.4852884444426</v>
      </c>
      <c r="AA13" s="24">
        <v>-9006.4852884444426</v>
      </c>
      <c r="AB13">
        <v>0</v>
      </c>
      <c r="AC13">
        <v>-241.36570394444442</v>
      </c>
      <c r="AD13" s="38">
        <v>3038169.7</v>
      </c>
      <c r="AE13" s="37">
        <v>1.1599999999999999E-2</v>
      </c>
      <c r="AF13" s="5">
        <v>1.7000000000000001E-2</v>
      </c>
      <c r="AG13" s="24">
        <v>0</v>
      </c>
      <c r="AH13" s="24">
        <v>-13199.159474444445</v>
      </c>
      <c r="AI13" s="27">
        <v>-22205.644762888885</v>
      </c>
      <c r="AJ13" t="s">
        <v>14</v>
      </c>
      <c r="AK13">
        <f t="shared" si="0"/>
        <v>1.1599999999999999</v>
      </c>
      <c r="AL13" s="91">
        <f t="shared" si="1"/>
        <v>2.1600000000000001E-2</v>
      </c>
      <c r="AM13" s="91">
        <f t="shared" si="2"/>
        <v>1.0599999999999998E-2</v>
      </c>
      <c r="AN13" s="91">
        <f t="shared" si="3"/>
        <v>1.0599999999999998E-2</v>
      </c>
      <c r="AO13" s="92">
        <f t="shared" si="4"/>
        <v>-29969.856218444445</v>
      </c>
      <c r="AP13" s="27">
        <f t="shared" si="5"/>
        <v>-22205.644762888885</v>
      </c>
      <c r="AQ13" s="27">
        <f t="shared" si="6"/>
        <v>-21429.223617333333</v>
      </c>
      <c r="AR13" s="88">
        <v>44420</v>
      </c>
      <c r="AS13" s="89">
        <v>-0.55300000000000005</v>
      </c>
      <c r="AU13" s="14">
        <v>1</v>
      </c>
      <c r="AV13" t="s">
        <v>1703</v>
      </c>
      <c r="AW13" t="s">
        <v>1704</v>
      </c>
      <c r="AY13" t="s">
        <v>1703</v>
      </c>
      <c r="AZ13" t="s">
        <v>1705</v>
      </c>
      <c r="BA13">
        <v>31291</v>
      </c>
      <c r="BB13" t="s">
        <v>19</v>
      </c>
      <c r="BC13" t="s">
        <v>1706</v>
      </c>
      <c r="BD13" t="s">
        <v>1706</v>
      </c>
      <c r="BE13" t="s">
        <v>243</v>
      </c>
      <c r="BF13" t="s">
        <v>244</v>
      </c>
      <c r="BG13" t="s">
        <v>245</v>
      </c>
      <c r="BH13" t="s">
        <v>246</v>
      </c>
      <c r="BI13" t="s">
        <v>1707</v>
      </c>
      <c r="BJ13" t="s">
        <v>1708</v>
      </c>
      <c r="BK13">
        <v>2.1870015189051628E-4</v>
      </c>
      <c r="BL13" t="s">
        <v>1706</v>
      </c>
      <c r="BN13" t="s">
        <v>1703</v>
      </c>
      <c r="BO13" t="s">
        <v>1705</v>
      </c>
      <c r="BP13">
        <v>31291</v>
      </c>
      <c r="BQ13" t="b">
        <v>0</v>
      </c>
      <c r="BR13" t="s">
        <v>1709</v>
      </c>
      <c r="BS13" t="s">
        <v>1709</v>
      </c>
      <c r="BT13" t="s">
        <v>247</v>
      </c>
      <c r="BU13" t="s">
        <v>248</v>
      </c>
      <c r="BV13" s="21">
        <v>44925</v>
      </c>
      <c r="BW13">
        <v>5</v>
      </c>
      <c r="BX13" t="s">
        <v>249</v>
      </c>
      <c r="BY13" t="s">
        <v>250</v>
      </c>
      <c r="BZ13" t="s">
        <v>1706</v>
      </c>
      <c r="CA13" t="s">
        <v>1710</v>
      </c>
      <c r="CB13">
        <v>4.7412300016731024E-2</v>
      </c>
      <c r="CC13" t="s">
        <v>1711</v>
      </c>
      <c r="CD13" s="30">
        <v>0</v>
      </c>
      <c r="CE13" s="30">
        <v>0</v>
      </c>
      <c r="CF13" t="s">
        <v>1712</v>
      </c>
    </row>
    <row r="14" spans="1:84" ht="15" customHeight="1" x14ac:dyDescent="0.25">
      <c r="A14">
        <v>262958</v>
      </c>
      <c r="B14" t="s">
        <v>286</v>
      </c>
      <c r="C14" t="s">
        <v>287</v>
      </c>
      <c r="D14">
        <v>11189</v>
      </c>
      <c r="E14" t="s">
        <v>16</v>
      </c>
      <c r="F14" t="s">
        <v>240</v>
      </c>
      <c r="G14" t="s">
        <v>19</v>
      </c>
      <c r="H14" t="s">
        <v>1002</v>
      </c>
      <c r="I14" s="21">
        <v>44711</v>
      </c>
      <c r="J14" s="21">
        <v>44743</v>
      </c>
      <c r="K14" s="21">
        <v>44835</v>
      </c>
      <c r="L14" s="21">
        <v>44743</v>
      </c>
      <c r="M14" s="22">
        <v>12301949.66</v>
      </c>
      <c r="N14" t="s">
        <v>14</v>
      </c>
      <c r="O14" t="s">
        <v>242</v>
      </c>
      <c r="P14" t="s">
        <v>15</v>
      </c>
      <c r="Q14" s="37">
        <v>2.3E-2</v>
      </c>
      <c r="R14" s="21">
        <v>44711</v>
      </c>
      <c r="S14" s="21">
        <v>44743</v>
      </c>
      <c r="T14" s="21">
        <v>44835</v>
      </c>
      <c r="U14" s="21">
        <v>44743</v>
      </c>
      <c r="V14" s="23">
        <v>0.25555555555555554</v>
      </c>
      <c r="W14">
        <v>92</v>
      </c>
      <c r="X14" s="24">
        <v>0</v>
      </c>
      <c r="Y14" s="24">
        <v>0</v>
      </c>
      <c r="Z14" s="24">
        <v>0</v>
      </c>
      <c r="AA14" s="24">
        <v>0</v>
      </c>
      <c r="AB14">
        <v>0</v>
      </c>
      <c r="AC14">
        <v>0</v>
      </c>
      <c r="AD14" s="38">
        <v>12301949.66</v>
      </c>
      <c r="AE14" s="37">
        <v>0</v>
      </c>
      <c r="AF14" s="5">
        <v>2.3E-2</v>
      </c>
      <c r="AG14" s="24">
        <v>0</v>
      </c>
      <c r="AH14" s="24">
        <v>-72308.126334888875</v>
      </c>
      <c r="AI14" s="27">
        <v>-72308.126334888875</v>
      </c>
      <c r="AJ14" t="s">
        <v>14</v>
      </c>
      <c r="AK14">
        <f t="shared" si="0"/>
        <v>-0.35399999999999998</v>
      </c>
      <c r="AL14" s="91">
        <f t="shared" si="1"/>
        <v>6.4600000000000005E-3</v>
      </c>
      <c r="AM14" s="91">
        <f t="shared" si="2"/>
        <v>-4.5399999999999998E-3</v>
      </c>
      <c r="AN14" s="91">
        <f t="shared" si="3"/>
        <v>0</v>
      </c>
      <c r="AO14" s="92">
        <f t="shared" si="4"/>
        <v>-92617.278340253339</v>
      </c>
      <c r="AP14" s="27">
        <f t="shared" si="5"/>
        <v>-72308.126334888875</v>
      </c>
      <c r="AQ14" s="27">
        <f t="shared" si="6"/>
        <v>-72308.126334888875</v>
      </c>
      <c r="AR14" s="88">
        <v>44421</v>
      </c>
      <c r="AS14" s="89">
        <v>-0.55200000000000005</v>
      </c>
    </row>
    <row r="15" spans="1:84" ht="15" customHeight="1" x14ac:dyDescent="0.25">
      <c r="A15">
        <v>262959</v>
      </c>
      <c r="B15" t="s">
        <v>286</v>
      </c>
      <c r="C15" t="s">
        <v>287</v>
      </c>
      <c r="D15">
        <v>11189</v>
      </c>
      <c r="E15" t="s">
        <v>16</v>
      </c>
      <c r="F15" t="s">
        <v>240</v>
      </c>
      <c r="G15" t="s">
        <v>19</v>
      </c>
      <c r="H15" t="s">
        <v>1002</v>
      </c>
      <c r="I15" s="21">
        <v>44803</v>
      </c>
      <c r="J15" s="21">
        <v>44835</v>
      </c>
      <c r="K15" s="21">
        <v>44927</v>
      </c>
      <c r="L15" s="21">
        <v>44835</v>
      </c>
      <c r="M15" s="22">
        <v>11859914.640000001</v>
      </c>
      <c r="N15" t="s">
        <v>14</v>
      </c>
      <c r="O15" t="s">
        <v>242</v>
      </c>
      <c r="P15" t="s">
        <v>15</v>
      </c>
      <c r="Q15" s="37">
        <v>2.3E-2</v>
      </c>
      <c r="R15" s="21">
        <v>44803</v>
      </c>
      <c r="S15" s="21">
        <v>44835</v>
      </c>
      <c r="T15" s="21">
        <v>44927</v>
      </c>
      <c r="U15" s="21">
        <v>44835</v>
      </c>
      <c r="V15" s="23">
        <v>0.25555555555555554</v>
      </c>
      <c r="W15">
        <v>92</v>
      </c>
      <c r="X15" s="24">
        <v>0</v>
      </c>
      <c r="Y15" s="24">
        <v>0</v>
      </c>
      <c r="Z15" s="24">
        <v>-18791.375862933332</v>
      </c>
      <c r="AA15" s="24">
        <v>-18791.375862933332</v>
      </c>
      <c r="AB15">
        <v>0</v>
      </c>
      <c r="AC15">
        <v>-961.97085413333332</v>
      </c>
      <c r="AD15" s="38">
        <v>11859914.640000001</v>
      </c>
      <c r="AE15" s="37">
        <v>6.1999999999999998E-3</v>
      </c>
      <c r="AF15" s="5">
        <v>2.3E-2</v>
      </c>
      <c r="AG15" s="24">
        <v>0</v>
      </c>
      <c r="AH15" s="24">
        <v>-69709.942717333339</v>
      </c>
      <c r="AI15" s="27">
        <v>-88501.31858026667</v>
      </c>
      <c r="AJ15" t="s">
        <v>14</v>
      </c>
      <c r="AK15">
        <f t="shared" si="0"/>
        <v>0.62</v>
      </c>
      <c r="AL15" s="91">
        <f t="shared" si="1"/>
        <v>1.6199999999999999E-2</v>
      </c>
      <c r="AM15" s="91">
        <f t="shared" si="2"/>
        <v>5.1999999999999998E-3</v>
      </c>
      <c r="AN15" s="91">
        <f t="shared" si="3"/>
        <v>5.1999999999999998E-3</v>
      </c>
      <c r="AO15" s="92">
        <f t="shared" si="4"/>
        <v>-118809.98932693333</v>
      </c>
      <c r="AP15" s="27">
        <f t="shared" si="5"/>
        <v>-88501.31858026667</v>
      </c>
      <c r="AQ15" s="27">
        <f t="shared" si="6"/>
        <v>-85470.451505599995</v>
      </c>
      <c r="AR15" s="88">
        <v>44422</v>
      </c>
      <c r="AS15" s="89">
        <v>-0.55200000000000005</v>
      </c>
    </row>
    <row r="16" spans="1:84" ht="15" customHeight="1" x14ac:dyDescent="0.25">
      <c r="A16">
        <v>225352</v>
      </c>
      <c r="B16" t="s">
        <v>333</v>
      </c>
      <c r="C16" t="s">
        <v>334</v>
      </c>
      <c r="D16">
        <v>11244</v>
      </c>
      <c r="E16" t="s">
        <v>16</v>
      </c>
      <c r="F16" t="s">
        <v>240</v>
      </c>
      <c r="G16" t="s">
        <v>19</v>
      </c>
      <c r="H16" t="s">
        <v>1002</v>
      </c>
      <c r="I16" s="21">
        <v>44741</v>
      </c>
      <c r="J16" s="21">
        <v>44743</v>
      </c>
      <c r="K16" s="21">
        <v>44835</v>
      </c>
      <c r="L16" s="21">
        <v>44743</v>
      </c>
      <c r="M16" s="22">
        <v>6325339.5999999996</v>
      </c>
      <c r="N16" t="s">
        <v>14</v>
      </c>
      <c r="O16" t="s">
        <v>242</v>
      </c>
      <c r="P16" t="s">
        <v>15</v>
      </c>
      <c r="Q16" s="37">
        <v>1.9E-2</v>
      </c>
      <c r="R16" s="21">
        <v>44741</v>
      </c>
      <c r="S16" s="21">
        <v>44743</v>
      </c>
      <c r="T16" s="21">
        <v>44835</v>
      </c>
      <c r="U16" s="21">
        <v>44743</v>
      </c>
      <c r="V16" s="23">
        <v>0.25555555555555554</v>
      </c>
      <c r="W16">
        <v>92</v>
      </c>
      <c r="X16" s="24">
        <v>0</v>
      </c>
      <c r="Y16" s="24">
        <v>0</v>
      </c>
      <c r="Z16" s="24">
        <v>0</v>
      </c>
      <c r="AA16" s="24">
        <v>0</v>
      </c>
      <c r="AB16">
        <v>0</v>
      </c>
      <c r="AC16">
        <v>0</v>
      </c>
      <c r="AD16" s="38">
        <v>6325339.5999999996</v>
      </c>
      <c r="AE16" s="37">
        <v>0</v>
      </c>
      <c r="AF16" s="5">
        <v>1.9E-2</v>
      </c>
      <c r="AG16" s="24">
        <v>0</v>
      </c>
      <c r="AH16" s="24">
        <v>-30713.037835555551</v>
      </c>
      <c r="AI16" s="27">
        <v>-30713.037835555551</v>
      </c>
      <c r="AJ16" t="s">
        <v>14</v>
      </c>
      <c r="AK16">
        <f t="shared" si="0"/>
        <v>-0.191</v>
      </c>
      <c r="AL16" s="91">
        <f t="shared" si="1"/>
        <v>8.09E-3</v>
      </c>
      <c r="AM16" s="91">
        <f t="shared" si="2"/>
        <v>-2.9100000000000003E-3</v>
      </c>
      <c r="AN16" s="91">
        <f t="shared" si="3"/>
        <v>0</v>
      </c>
      <c r="AO16" s="92">
        <f t="shared" si="4"/>
        <v>-43790.326050799995</v>
      </c>
      <c r="AP16" s="27">
        <f t="shared" si="5"/>
        <v>-30713.037835555551</v>
      </c>
      <c r="AQ16" s="27">
        <f t="shared" si="6"/>
        <v>-30713.037835555551</v>
      </c>
      <c r="AR16" s="88">
        <v>44423</v>
      </c>
      <c r="AS16" s="89">
        <v>-0.55200000000000005</v>
      </c>
    </row>
    <row r="17" spans="1:45" ht="15" customHeight="1" x14ac:dyDescent="0.25">
      <c r="A17">
        <v>225353</v>
      </c>
      <c r="B17" t="s">
        <v>333</v>
      </c>
      <c r="C17" t="s">
        <v>334</v>
      </c>
      <c r="D17">
        <v>11244</v>
      </c>
      <c r="E17" t="s">
        <v>16</v>
      </c>
      <c r="F17" t="s">
        <v>240</v>
      </c>
      <c r="G17" t="s">
        <v>19</v>
      </c>
      <c r="H17" t="s">
        <v>1002</v>
      </c>
      <c r="I17" s="21">
        <v>44833</v>
      </c>
      <c r="J17" s="21">
        <v>44835</v>
      </c>
      <c r="K17" s="21">
        <v>44927</v>
      </c>
      <c r="L17" s="21">
        <v>44835</v>
      </c>
      <c r="M17" s="22">
        <v>6139778.9000000004</v>
      </c>
      <c r="N17" t="s">
        <v>14</v>
      </c>
      <c r="O17" t="s">
        <v>242</v>
      </c>
      <c r="P17" t="s">
        <v>15</v>
      </c>
      <c r="Q17" s="37">
        <v>1.9E-2</v>
      </c>
      <c r="R17" s="21">
        <v>44833</v>
      </c>
      <c r="S17" s="21">
        <v>44835</v>
      </c>
      <c r="T17" s="21">
        <v>44927</v>
      </c>
      <c r="U17" s="21">
        <v>44835</v>
      </c>
      <c r="V17" s="23">
        <v>0.25555555555555554</v>
      </c>
      <c r="W17">
        <v>92</v>
      </c>
      <c r="X17" s="24">
        <v>0</v>
      </c>
      <c r="Y17" s="24">
        <v>0</v>
      </c>
      <c r="Z17" s="24">
        <v>-18201.033450222221</v>
      </c>
      <c r="AA17" s="24">
        <v>-18201.033450222221</v>
      </c>
      <c r="AB17">
        <v>0</v>
      </c>
      <c r="AC17">
        <v>-521.88120649999996</v>
      </c>
      <c r="AD17" s="38">
        <v>6139778.9000000004</v>
      </c>
      <c r="AE17" s="37">
        <v>1.1599999999999999E-2</v>
      </c>
      <c r="AF17" s="5">
        <v>1.9E-2</v>
      </c>
      <c r="AG17" s="24">
        <v>0</v>
      </c>
      <c r="AH17" s="24">
        <v>-29812.037547777778</v>
      </c>
      <c r="AI17" s="27">
        <v>-48013.070997999996</v>
      </c>
      <c r="AJ17" t="s">
        <v>14</v>
      </c>
      <c r="AK17">
        <f t="shared" si="0"/>
        <v>1.1599999999999999</v>
      </c>
      <c r="AL17" s="91">
        <f t="shared" si="1"/>
        <v>2.1600000000000001E-2</v>
      </c>
      <c r="AM17" s="91">
        <f t="shared" si="2"/>
        <v>1.0599999999999998E-2</v>
      </c>
      <c r="AN17" s="91">
        <f t="shared" si="3"/>
        <v>1.0599999999999998E-2</v>
      </c>
      <c r="AO17" s="92">
        <f t="shared" si="4"/>
        <v>-63703.617075777773</v>
      </c>
      <c r="AP17" s="27">
        <f t="shared" si="5"/>
        <v>-48013.070997999996</v>
      </c>
      <c r="AQ17" s="27">
        <f t="shared" si="6"/>
        <v>-46444.016390222219</v>
      </c>
      <c r="AR17" s="88">
        <v>44424</v>
      </c>
      <c r="AS17" s="89">
        <v>-0.55000000000000004</v>
      </c>
    </row>
    <row r="18" spans="1:45" ht="15" customHeight="1" x14ac:dyDescent="0.25">
      <c r="A18">
        <v>228236</v>
      </c>
      <c r="B18" t="s">
        <v>368</v>
      </c>
      <c r="C18" t="s">
        <v>369</v>
      </c>
      <c r="D18">
        <v>11274</v>
      </c>
      <c r="E18" t="s">
        <v>16</v>
      </c>
      <c r="F18" t="s">
        <v>240</v>
      </c>
      <c r="G18" t="s">
        <v>19</v>
      </c>
      <c r="H18" t="s">
        <v>1909</v>
      </c>
      <c r="I18" s="21">
        <v>44683</v>
      </c>
      <c r="J18" s="21">
        <v>44743</v>
      </c>
      <c r="K18" s="21">
        <v>44835</v>
      </c>
      <c r="L18" s="21">
        <v>44743</v>
      </c>
      <c r="M18" s="22">
        <v>5107542.5599999996</v>
      </c>
      <c r="N18" t="s">
        <v>14</v>
      </c>
      <c r="O18" t="s">
        <v>242</v>
      </c>
      <c r="P18" t="s">
        <v>15</v>
      </c>
      <c r="Q18" s="37">
        <v>1.7999999999999999E-2</v>
      </c>
      <c r="R18" s="21">
        <v>44683</v>
      </c>
      <c r="S18" s="21">
        <v>44743</v>
      </c>
      <c r="T18" s="21">
        <v>44835</v>
      </c>
      <c r="U18" s="21">
        <v>44743</v>
      </c>
      <c r="V18" s="23">
        <v>0.25555555555555554</v>
      </c>
      <c r="W18">
        <v>92</v>
      </c>
      <c r="X18" s="24">
        <v>0</v>
      </c>
      <c r="Y18" s="24">
        <v>0</v>
      </c>
      <c r="Z18" s="24">
        <v>0</v>
      </c>
      <c r="AA18" s="24">
        <v>0</v>
      </c>
      <c r="AB18">
        <v>0</v>
      </c>
      <c r="AC18">
        <v>0</v>
      </c>
      <c r="AD18" s="38">
        <v>5107542.5599999996</v>
      </c>
      <c r="AE18" s="37">
        <v>0</v>
      </c>
      <c r="AF18" s="5">
        <v>1.7999999999999999E-2</v>
      </c>
      <c r="AG18" s="24">
        <v>0</v>
      </c>
      <c r="AH18" s="24">
        <v>-23494.695775999993</v>
      </c>
      <c r="AI18" s="27">
        <v>-23494.695775999993</v>
      </c>
      <c r="AJ18" t="s">
        <v>14</v>
      </c>
      <c r="AK18">
        <f t="shared" si="0"/>
        <v>-0.41599999999999998</v>
      </c>
      <c r="AL18" s="91">
        <f t="shared" si="1"/>
        <v>5.8400000000000006E-3</v>
      </c>
      <c r="AM18" s="91">
        <f t="shared" si="2"/>
        <v>-5.1599999999999997E-3</v>
      </c>
      <c r="AN18" s="91">
        <f t="shared" si="3"/>
        <v>0</v>
      </c>
      <c r="AO18" s="92">
        <f t="shared" si="4"/>
        <v>-31117.419294435553</v>
      </c>
      <c r="AP18" s="27">
        <f t="shared" si="5"/>
        <v>-23494.695775999993</v>
      </c>
      <c r="AQ18" s="27">
        <f t="shared" si="6"/>
        <v>-23494.695775999993</v>
      </c>
      <c r="AR18" s="88">
        <v>44425</v>
      </c>
      <c r="AS18" s="89">
        <v>-0.55000000000000004</v>
      </c>
    </row>
    <row r="19" spans="1:45" ht="15" customHeight="1" x14ac:dyDescent="0.25">
      <c r="A19">
        <v>228237</v>
      </c>
      <c r="B19" t="s">
        <v>368</v>
      </c>
      <c r="C19" t="s">
        <v>369</v>
      </c>
      <c r="D19">
        <v>11274</v>
      </c>
      <c r="E19" t="s">
        <v>16</v>
      </c>
      <c r="F19" t="s">
        <v>240</v>
      </c>
      <c r="G19" t="s">
        <v>19</v>
      </c>
      <c r="H19" t="s">
        <v>1909</v>
      </c>
      <c r="I19" s="21">
        <v>44775</v>
      </c>
      <c r="J19" s="21">
        <v>44835</v>
      </c>
      <c r="K19" s="21">
        <v>44927</v>
      </c>
      <c r="L19" s="21">
        <v>44835</v>
      </c>
      <c r="M19" s="22">
        <v>4938771.71</v>
      </c>
      <c r="N19" t="s">
        <v>14</v>
      </c>
      <c r="O19" t="s">
        <v>242</v>
      </c>
      <c r="P19" t="s">
        <v>15</v>
      </c>
      <c r="Q19" s="37">
        <v>1.7999999999999999E-2</v>
      </c>
      <c r="R19" s="21">
        <v>44775</v>
      </c>
      <c r="S19" s="21">
        <v>44835</v>
      </c>
      <c r="T19" s="21">
        <v>44927</v>
      </c>
      <c r="U19" s="21">
        <v>44835</v>
      </c>
      <c r="V19" s="23">
        <v>0.25555555555555554</v>
      </c>
      <c r="W19">
        <v>92</v>
      </c>
      <c r="X19" s="24">
        <v>0</v>
      </c>
      <c r="Y19" s="24">
        <v>0</v>
      </c>
      <c r="Z19" s="24">
        <v>-3281.5394250888885</v>
      </c>
      <c r="AA19" s="24">
        <v>-3281.5394250888885</v>
      </c>
      <c r="AB19">
        <v>0</v>
      </c>
      <c r="AC19">
        <v>-282.6074922944444</v>
      </c>
      <c r="AD19" s="38">
        <v>4938771.71</v>
      </c>
      <c r="AE19" s="37">
        <v>2.5999999999999999E-3</v>
      </c>
      <c r="AF19" s="5">
        <v>1.7999999999999999E-2</v>
      </c>
      <c r="AG19" s="24">
        <v>0</v>
      </c>
      <c r="AH19" s="24">
        <v>-22718.349865999993</v>
      </c>
      <c r="AI19" s="27">
        <v>-25999.889291088883</v>
      </c>
      <c r="AJ19" t="s">
        <v>14</v>
      </c>
      <c r="AK19">
        <f t="shared" si="0"/>
        <v>0.26</v>
      </c>
      <c r="AL19" s="91">
        <f t="shared" si="1"/>
        <v>1.26E-2</v>
      </c>
      <c r="AM19" s="91">
        <f t="shared" si="2"/>
        <v>1.5999999999999999E-3</v>
      </c>
      <c r="AN19" s="91">
        <f t="shared" si="3"/>
        <v>1.5999999999999999E-3</v>
      </c>
      <c r="AO19" s="92">
        <f t="shared" si="4"/>
        <v>-38621.194772199997</v>
      </c>
      <c r="AP19" s="27">
        <f t="shared" si="5"/>
        <v>-25999.889291088883</v>
      </c>
      <c r="AQ19" s="27">
        <f t="shared" si="6"/>
        <v>-24737.758742977778</v>
      </c>
      <c r="AR19" s="88">
        <v>44426</v>
      </c>
      <c r="AS19" s="89">
        <v>-0.54800000000000004</v>
      </c>
    </row>
    <row r="20" spans="1:45" ht="15" customHeight="1" x14ac:dyDescent="0.25">
      <c r="A20">
        <v>262347</v>
      </c>
      <c r="B20" t="s">
        <v>370</v>
      </c>
      <c r="C20" t="s">
        <v>371</v>
      </c>
      <c r="D20">
        <v>11283</v>
      </c>
      <c r="E20" t="s">
        <v>16</v>
      </c>
      <c r="F20" t="s">
        <v>240</v>
      </c>
      <c r="G20" t="s">
        <v>19</v>
      </c>
      <c r="H20" t="s">
        <v>1713</v>
      </c>
      <c r="I20" s="21">
        <v>44580</v>
      </c>
      <c r="J20" s="21">
        <v>44582</v>
      </c>
      <c r="K20" s="21">
        <v>44763</v>
      </c>
      <c r="L20" s="21">
        <v>44763</v>
      </c>
      <c r="M20" s="22">
        <v>24000000</v>
      </c>
      <c r="N20" t="s">
        <v>14</v>
      </c>
      <c r="O20" t="s">
        <v>1912</v>
      </c>
      <c r="P20" t="s">
        <v>15</v>
      </c>
      <c r="Q20" s="37">
        <v>1.9E-2</v>
      </c>
      <c r="R20" s="21">
        <v>44580</v>
      </c>
      <c r="S20" s="21">
        <v>44582</v>
      </c>
      <c r="T20" s="21">
        <v>44763</v>
      </c>
      <c r="U20" s="21">
        <v>44763</v>
      </c>
      <c r="V20" s="23">
        <v>0.50277777777777777</v>
      </c>
      <c r="W20">
        <v>181</v>
      </c>
      <c r="X20" s="24">
        <v>0</v>
      </c>
      <c r="Y20" s="24">
        <v>0</v>
      </c>
      <c r="Z20" s="24">
        <v>0</v>
      </c>
      <c r="AA20" s="24">
        <v>0</v>
      </c>
      <c r="AB20">
        <v>0</v>
      </c>
      <c r="AC20">
        <v>0</v>
      </c>
      <c r="AD20" s="38">
        <v>24000000</v>
      </c>
      <c r="AE20" s="37">
        <v>0</v>
      </c>
      <c r="AF20" s="5">
        <v>1.9E-2</v>
      </c>
      <c r="AG20" s="24">
        <v>0</v>
      </c>
      <c r="AH20" s="24">
        <v>-229266.66666666666</v>
      </c>
      <c r="AI20" s="27">
        <v>-229266.66666666666</v>
      </c>
      <c r="AJ20" t="s">
        <v>14</v>
      </c>
      <c r="AK20">
        <f t="shared" si="0"/>
        <v>-0.55700000000000005</v>
      </c>
      <c r="AL20" s="91">
        <f t="shared" si="1"/>
        <v>4.4299999999999999E-3</v>
      </c>
      <c r="AM20" s="91">
        <f t="shared" si="2"/>
        <v>-6.5700000000000003E-3</v>
      </c>
      <c r="AN20" s="91">
        <f t="shared" si="3"/>
        <v>0</v>
      </c>
      <c r="AO20" s="92">
        <f t="shared" si="4"/>
        <v>-282722</v>
      </c>
      <c r="AP20" s="27">
        <f t="shared" si="5"/>
        <v>-229266.66666666666</v>
      </c>
      <c r="AQ20" s="27">
        <f t="shared" si="6"/>
        <v>-229266.66666666666</v>
      </c>
      <c r="AR20" s="88">
        <v>44427</v>
      </c>
      <c r="AS20" s="89">
        <v>-0.55000000000000004</v>
      </c>
    </row>
    <row r="21" spans="1:45" ht="15" customHeight="1" x14ac:dyDescent="0.25">
      <c r="A21">
        <v>262361</v>
      </c>
      <c r="B21" t="s">
        <v>375</v>
      </c>
      <c r="C21" t="s">
        <v>376</v>
      </c>
      <c r="D21">
        <v>11285</v>
      </c>
      <c r="E21" t="s">
        <v>16</v>
      </c>
      <c r="F21" t="s">
        <v>240</v>
      </c>
      <c r="G21" t="s">
        <v>19</v>
      </c>
      <c r="H21" t="s">
        <v>1902</v>
      </c>
      <c r="I21" s="21">
        <v>44580</v>
      </c>
      <c r="J21" s="21">
        <v>44582</v>
      </c>
      <c r="K21" s="21">
        <v>44763</v>
      </c>
      <c r="L21" s="21">
        <v>44763</v>
      </c>
      <c r="M21" s="22">
        <v>2000000</v>
      </c>
      <c r="N21" t="s">
        <v>14</v>
      </c>
      <c r="O21" t="s">
        <v>1912</v>
      </c>
      <c r="P21" t="s">
        <v>15</v>
      </c>
      <c r="Q21" s="37">
        <v>0.02</v>
      </c>
      <c r="R21" s="21">
        <v>44580</v>
      </c>
      <c r="S21" s="21">
        <v>44582</v>
      </c>
      <c r="T21" s="21">
        <v>44763</v>
      </c>
      <c r="U21" s="21">
        <v>44763</v>
      </c>
      <c r="V21" s="23">
        <v>0.50277777777777777</v>
      </c>
      <c r="W21">
        <v>181</v>
      </c>
      <c r="X21" s="24">
        <v>0</v>
      </c>
      <c r="Y21" s="24">
        <v>0</v>
      </c>
      <c r="Z21" s="24">
        <v>0</v>
      </c>
      <c r="AA21" s="24">
        <v>0</v>
      </c>
      <c r="AB21">
        <v>0</v>
      </c>
      <c r="AC21">
        <v>0</v>
      </c>
      <c r="AD21" s="38">
        <v>2000000</v>
      </c>
      <c r="AE21" s="37">
        <v>0</v>
      </c>
      <c r="AF21" s="5">
        <v>0.02</v>
      </c>
      <c r="AG21" s="24">
        <v>0</v>
      </c>
      <c r="AH21" s="24">
        <v>-20111.111111111109</v>
      </c>
      <c r="AI21" s="27">
        <v>-20111.111111111109</v>
      </c>
      <c r="AJ21" t="s">
        <v>14</v>
      </c>
      <c r="AK21">
        <f t="shared" si="0"/>
        <v>-0.55700000000000005</v>
      </c>
      <c r="AL21" s="91">
        <f t="shared" si="1"/>
        <v>4.4299999999999999E-3</v>
      </c>
      <c r="AM21" s="91">
        <f t="shared" si="2"/>
        <v>-6.5700000000000003E-3</v>
      </c>
      <c r="AN21" s="91">
        <f t="shared" si="3"/>
        <v>0</v>
      </c>
      <c r="AO21" s="92">
        <f t="shared" si="4"/>
        <v>-24565.722222222223</v>
      </c>
      <c r="AP21" s="27">
        <f t="shared" si="5"/>
        <v>-20111.111111111109</v>
      </c>
      <c r="AQ21" s="27">
        <f t="shared" si="6"/>
        <v>-20111.111111111109</v>
      </c>
      <c r="AR21" s="88">
        <v>44428</v>
      </c>
      <c r="AS21" s="89">
        <v>-0.54800000000000004</v>
      </c>
    </row>
    <row r="22" spans="1:45" ht="15" customHeight="1" x14ac:dyDescent="0.25">
      <c r="A22">
        <v>229408</v>
      </c>
      <c r="B22" t="s">
        <v>377</v>
      </c>
      <c r="C22" t="s">
        <v>378</v>
      </c>
      <c r="D22">
        <v>11286</v>
      </c>
      <c r="E22" t="s">
        <v>16</v>
      </c>
      <c r="F22" t="s">
        <v>240</v>
      </c>
      <c r="G22" t="s">
        <v>19</v>
      </c>
      <c r="H22" t="s">
        <v>549</v>
      </c>
      <c r="I22" s="21">
        <v>44732</v>
      </c>
      <c r="J22" s="21">
        <v>44762</v>
      </c>
      <c r="K22" s="21">
        <v>44854</v>
      </c>
      <c r="L22" s="21">
        <v>44762</v>
      </c>
      <c r="M22" s="22">
        <v>9858965.8100000005</v>
      </c>
      <c r="N22" t="s">
        <v>14</v>
      </c>
      <c r="O22" t="s">
        <v>242</v>
      </c>
      <c r="P22" t="s">
        <v>15</v>
      </c>
      <c r="Q22" s="37">
        <v>1.9199999999999998E-2</v>
      </c>
      <c r="R22" s="21">
        <v>44732</v>
      </c>
      <c r="S22" s="21">
        <v>44762</v>
      </c>
      <c r="T22" s="21">
        <v>44854</v>
      </c>
      <c r="U22" s="21">
        <v>44762</v>
      </c>
      <c r="V22" s="23">
        <v>0.25555555555555554</v>
      </c>
      <c r="W22">
        <v>92</v>
      </c>
      <c r="X22" s="24">
        <v>0</v>
      </c>
      <c r="Y22" s="24">
        <v>0</v>
      </c>
      <c r="Z22" s="24">
        <v>0</v>
      </c>
      <c r="AA22" s="24">
        <v>0</v>
      </c>
      <c r="AB22">
        <v>0</v>
      </c>
      <c r="AC22">
        <v>0</v>
      </c>
      <c r="AD22" s="38">
        <v>9858965.8100000005</v>
      </c>
      <c r="AE22" s="37">
        <v>0</v>
      </c>
      <c r="AF22" s="5">
        <v>1.9199999999999998E-2</v>
      </c>
      <c r="AG22" s="24">
        <v>0</v>
      </c>
      <c r="AH22" s="24">
        <v>-48374.658907733326</v>
      </c>
      <c r="AI22" s="27">
        <v>-48374.658907733326</v>
      </c>
      <c r="AJ22" t="s">
        <v>14</v>
      </c>
      <c r="AK22">
        <f t="shared" si="0"/>
        <v>-0.17799999999999999</v>
      </c>
      <c r="AL22" s="91">
        <f t="shared" si="1"/>
        <v>8.2199999999999999E-3</v>
      </c>
      <c r="AM22" s="91">
        <f t="shared" si="2"/>
        <v>-2.7799999999999999E-3</v>
      </c>
      <c r="AN22" s="91">
        <f t="shared" si="3"/>
        <v>0</v>
      </c>
      <c r="AO22" s="92">
        <f t="shared" si="4"/>
        <v>-69085.059752606656</v>
      </c>
      <c r="AP22" s="27">
        <f t="shared" si="5"/>
        <v>-48374.658907733326</v>
      </c>
      <c r="AQ22" s="27">
        <f t="shared" si="6"/>
        <v>-48374.658907733326</v>
      </c>
      <c r="AR22" s="88">
        <v>44429</v>
      </c>
      <c r="AS22" s="89">
        <v>-0.54800000000000004</v>
      </c>
    </row>
    <row r="23" spans="1:45" ht="15" customHeight="1" x14ac:dyDescent="0.25">
      <c r="A23">
        <v>229409</v>
      </c>
      <c r="B23" t="s">
        <v>377</v>
      </c>
      <c r="C23" t="s">
        <v>378</v>
      </c>
      <c r="D23">
        <v>11286</v>
      </c>
      <c r="E23" t="s">
        <v>16</v>
      </c>
      <c r="F23" t="s">
        <v>240</v>
      </c>
      <c r="G23" t="s">
        <v>19</v>
      </c>
      <c r="H23" t="s">
        <v>549</v>
      </c>
      <c r="I23" s="21">
        <v>44824</v>
      </c>
      <c r="J23" s="21">
        <v>44854</v>
      </c>
      <c r="K23" s="21">
        <v>44946</v>
      </c>
      <c r="L23" s="21">
        <v>44854</v>
      </c>
      <c r="M23" s="22">
        <v>9633999.6699999999</v>
      </c>
      <c r="N23" t="s">
        <v>14</v>
      </c>
      <c r="O23" t="s">
        <v>242</v>
      </c>
      <c r="P23" t="s">
        <v>15</v>
      </c>
      <c r="Q23" s="37">
        <v>1.9199999999999998E-2</v>
      </c>
      <c r="R23" s="21">
        <v>44824</v>
      </c>
      <c r="S23" s="21">
        <v>44854</v>
      </c>
      <c r="T23" s="21">
        <v>44946</v>
      </c>
      <c r="U23" s="21">
        <v>44854</v>
      </c>
      <c r="V23" s="23">
        <v>0.25555555555555554</v>
      </c>
      <c r="W23">
        <v>92</v>
      </c>
      <c r="X23" s="24">
        <v>0</v>
      </c>
      <c r="Y23" s="24">
        <v>0</v>
      </c>
      <c r="Z23" s="24">
        <v>-27082.243516777777</v>
      </c>
      <c r="AA23" s="24">
        <v>-27082.243516777777</v>
      </c>
      <c r="AB23">
        <v>0</v>
      </c>
      <c r="AC23">
        <v>-808.18552787222211</v>
      </c>
      <c r="AD23" s="38">
        <v>9633999.6699999999</v>
      </c>
      <c r="AE23" s="37">
        <v>1.1000000000000001E-2</v>
      </c>
      <c r="AF23" s="5">
        <v>1.9199999999999998E-2</v>
      </c>
      <c r="AG23" s="24">
        <v>0</v>
      </c>
      <c r="AH23" s="24">
        <v>-47270.825047466657</v>
      </c>
      <c r="AI23" s="27">
        <v>-74353.06856424443</v>
      </c>
      <c r="AJ23" t="s">
        <v>14</v>
      </c>
      <c r="AK23">
        <f t="shared" si="0"/>
        <v>1.1000000000000001</v>
      </c>
      <c r="AL23" s="91">
        <f t="shared" si="1"/>
        <v>2.1000000000000001E-2</v>
      </c>
      <c r="AM23" s="91">
        <f t="shared" si="2"/>
        <v>1.0000000000000002E-2</v>
      </c>
      <c r="AN23" s="91">
        <f t="shared" si="3"/>
        <v>1.0000000000000002E-2</v>
      </c>
      <c r="AO23" s="92">
        <f t="shared" si="4"/>
        <v>-98973.289943133321</v>
      </c>
      <c r="AP23" s="27">
        <f t="shared" si="5"/>
        <v>-74353.06856424443</v>
      </c>
      <c r="AQ23" s="27">
        <f t="shared" si="6"/>
        <v>-71891.046426355548</v>
      </c>
      <c r="AR23" s="88">
        <v>44430</v>
      </c>
      <c r="AS23" s="89">
        <v>-0.54800000000000004</v>
      </c>
    </row>
    <row r="24" spans="1:45" ht="15" customHeight="1" x14ac:dyDescent="0.25">
      <c r="A24">
        <v>266534</v>
      </c>
      <c r="B24" t="s">
        <v>389</v>
      </c>
      <c r="C24" t="s">
        <v>390</v>
      </c>
      <c r="D24">
        <v>11333</v>
      </c>
      <c r="E24" t="s">
        <v>16</v>
      </c>
      <c r="F24" t="s">
        <v>240</v>
      </c>
      <c r="G24" t="s">
        <v>19</v>
      </c>
      <c r="H24" t="s">
        <v>104</v>
      </c>
      <c r="I24" s="21">
        <v>44720</v>
      </c>
      <c r="J24" s="21">
        <v>44718</v>
      </c>
      <c r="K24" s="21">
        <v>44809</v>
      </c>
      <c r="L24" s="21">
        <v>44809</v>
      </c>
      <c r="M24" s="22">
        <v>3214285.75</v>
      </c>
      <c r="N24" t="s">
        <v>14</v>
      </c>
      <c r="O24" t="s">
        <v>242</v>
      </c>
      <c r="P24" t="s">
        <v>15</v>
      </c>
      <c r="Q24" s="37">
        <v>1.4500000000000001E-2</v>
      </c>
      <c r="R24" s="21">
        <v>44720</v>
      </c>
      <c r="S24" s="21">
        <v>44718</v>
      </c>
      <c r="T24" s="21">
        <v>44809</v>
      </c>
      <c r="U24" s="21">
        <v>44809</v>
      </c>
      <c r="V24" s="23">
        <v>0.25277777777777777</v>
      </c>
      <c r="W24">
        <v>91</v>
      </c>
      <c r="X24" s="24">
        <v>0</v>
      </c>
      <c r="Y24" s="24">
        <v>0</v>
      </c>
      <c r="Z24" s="24">
        <v>0</v>
      </c>
      <c r="AA24" s="24">
        <v>0</v>
      </c>
      <c r="AB24">
        <v>0</v>
      </c>
      <c r="AC24">
        <v>0</v>
      </c>
      <c r="AD24" s="38">
        <v>3214285.75</v>
      </c>
      <c r="AE24" s="37">
        <v>0</v>
      </c>
      <c r="AF24" s="5">
        <v>1.4500000000000001E-2</v>
      </c>
      <c r="AG24" s="24">
        <v>0</v>
      </c>
      <c r="AH24" s="24">
        <v>-11781.250130902778</v>
      </c>
      <c r="AI24" s="27">
        <v>-11781.250130902778</v>
      </c>
      <c r="AJ24" t="s">
        <v>14</v>
      </c>
      <c r="AK24">
        <f t="shared" si="0"/>
        <v>-0.30199999999999999</v>
      </c>
      <c r="AL24" s="91">
        <f t="shared" si="1"/>
        <v>6.9800000000000001E-3</v>
      </c>
      <c r="AM24" s="91">
        <f t="shared" si="2"/>
        <v>-4.0200000000000001E-3</v>
      </c>
      <c r="AN24" s="91">
        <f t="shared" si="3"/>
        <v>0</v>
      </c>
      <c r="AO24" s="92">
        <f t="shared" si="4"/>
        <v>-17452.500193916665</v>
      </c>
      <c r="AP24" s="27">
        <f t="shared" si="5"/>
        <v>-11781.250130902778</v>
      </c>
      <c r="AQ24" s="27">
        <f t="shared" si="6"/>
        <v>-11781.250130902778</v>
      </c>
      <c r="AR24" s="88">
        <v>44431</v>
      </c>
      <c r="AS24" s="89">
        <v>-0.54900000000000004</v>
      </c>
    </row>
    <row r="25" spans="1:45" ht="15" customHeight="1" x14ac:dyDescent="0.25">
      <c r="A25">
        <v>266535</v>
      </c>
      <c r="B25" t="s">
        <v>389</v>
      </c>
      <c r="C25" t="s">
        <v>390</v>
      </c>
      <c r="D25">
        <v>11333</v>
      </c>
      <c r="E25" t="s">
        <v>16</v>
      </c>
      <c r="F25" t="s">
        <v>240</v>
      </c>
      <c r="G25" t="s">
        <v>19</v>
      </c>
      <c r="H25" t="s">
        <v>104</v>
      </c>
      <c r="I25" s="21">
        <v>44805</v>
      </c>
      <c r="J25" s="21">
        <v>44809</v>
      </c>
      <c r="K25" s="21">
        <v>44881</v>
      </c>
      <c r="L25" s="21">
        <v>44881</v>
      </c>
      <c r="M25" s="22">
        <v>2142857.1800000002</v>
      </c>
      <c r="N25" t="s">
        <v>14</v>
      </c>
      <c r="O25" t="s">
        <v>242</v>
      </c>
      <c r="P25" t="s">
        <v>15</v>
      </c>
      <c r="R25" s="21">
        <v>44805</v>
      </c>
      <c r="S25" s="21">
        <v>44809</v>
      </c>
      <c r="T25" s="21">
        <v>44881</v>
      </c>
      <c r="U25" s="21">
        <v>44881</v>
      </c>
      <c r="V25" s="23">
        <v>0.2</v>
      </c>
      <c r="W25">
        <v>72</v>
      </c>
      <c r="X25" s="24">
        <v>0</v>
      </c>
      <c r="Y25" s="24">
        <v>0</v>
      </c>
      <c r="Z25" s="24">
        <v>-3051.4286243200004</v>
      </c>
      <c r="AA25" s="24">
        <v>-3051.4286243200004</v>
      </c>
      <c r="AB25">
        <v>0</v>
      </c>
      <c r="AC25">
        <v>0</v>
      </c>
      <c r="AD25" s="38">
        <v>2142857.1800000002</v>
      </c>
      <c r="AE25" s="37">
        <v>7.1199999999999996E-3</v>
      </c>
      <c r="AF25" s="5">
        <v>0</v>
      </c>
      <c r="AG25" s="24">
        <v>0</v>
      </c>
      <c r="AH25" s="24">
        <v>0</v>
      </c>
      <c r="AI25" s="27">
        <v>-3051.4286243200004</v>
      </c>
      <c r="AJ25" t="s">
        <v>14</v>
      </c>
      <c r="AK25">
        <f t="shared" si="0"/>
        <v>0.71199999999999997</v>
      </c>
      <c r="AL25" s="91">
        <f t="shared" si="1"/>
        <v>1.712E-2</v>
      </c>
      <c r="AM25" s="91">
        <f t="shared" si="2"/>
        <v>6.1199999999999996E-3</v>
      </c>
      <c r="AN25" s="91">
        <f t="shared" si="3"/>
        <v>6.1199999999999996E-3</v>
      </c>
      <c r="AO25" s="92">
        <f t="shared" si="4"/>
        <v>-7337.1429843200012</v>
      </c>
      <c r="AP25" s="27">
        <f t="shared" si="5"/>
        <v>-3051.4286243200004</v>
      </c>
      <c r="AQ25" s="27">
        <f t="shared" si="6"/>
        <v>-2622.8571883200002</v>
      </c>
      <c r="AR25" s="88">
        <v>44432</v>
      </c>
      <c r="AS25" s="89">
        <v>-0.54900000000000004</v>
      </c>
    </row>
    <row r="26" spans="1:45" ht="15" customHeight="1" x14ac:dyDescent="0.25">
      <c r="A26">
        <v>267016</v>
      </c>
      <c r="B26" t="s">
        <v>395</v>
      </c>
      <c r="C26" t="s">
        <v>396</v>
      </c>
      <c r="D26">
        <v>11349</v>
      </c>
      <c r="E26" t="s">
        <v>16</v>
      </c>
      <c r="F26" t="s">
        <v>240</v>
      </c>
      <c r="G26" t="s">
        <v>19</v>
      </c>
      <c r="H26" t="s">
        <v>1713</v>
      </c>
      <c r="I26" s="21">
        <v>44564</v>
      </c>
      <c r="J26" s="21">
        <v>44566</v>
      </c>
      <c r="K26" s="21">
        <v>44747</v>
      </c>
      <c r="L26" s="21">
        <v>44747</v>
      </c>
      <c r="M26" s="22">
        <v>18000000</v>
      </c>
      <c r="N26" t="s">
        <v>14</v>
      </c>
      <c r="O26" t="s">
        <v>1912</v>
      </c>
      <c r="P26" t="s">
        <v>15</v>
      </c>
      <c r="Q26" s="37">
        <v>1.6E-2</v>
      </c>
      <c r="R26" s="21">
        <v>44564</v>
      </c>
      <c r="S26" s="21">
        <v>44566</v>
      </c>
      <c r="T26" s="21">
        <v>44747</v>
      </c>
      <c r="U26" s="21">
        <v>44747</v>
      </c>
      <c r="V26" s="23">
        <v>0.50277777777777777</v>
      </c>
      <c r="W26">
        <v>181</v>
      </c>
      <c r="X26" s="24">
        <v>0</v>
      </c>
      <c r="Y26" s="24">
        <v>0</v>
      </c>
      <c r="Z26" s="24">
        <v>0</v>
      </c>
      <c r="AA26" s="24">
        <v>0</v>
      </c>
      <c r="AB26">
        <v>0</v>
      </c>
      <c r="AC26">
        <v>0</v>
      </c>
      <c r="AD26" s="38">
        <v>18000000</v>
      </c>
      <c r="AE26" s="37">
        <v>0</v>
      </c>
      <c r="AF26" s="5">
        <v>1.6E-2</v>
      </c>
      <c r="AG26" s="24">
        <v>0</v>
      </c>
      <c r="AH26" s="24">
        <v>-144800</v>
      </c>
      <c r="AI26" s="27">
        <v>-144800</v>
      </c>
      <c r="AJ26" t="s">
        <v>14</v>
      </c>
      <c r="AK26">
        <f t="shared" si="0"/>
        <v>-0.56999999999999995</v>
      </c>
      <c r="AL26" s="91">
        <f t="shared" si="1"/>
        <v>4.3000000000000009E-3</v>
      </c>
      <c r="AM26" s="91">
        <f t="shared" si="2"/>
        <v>-6.6999999999999994E-3</v>
      </c>
      <c r="AN26" s="91">
        <f t="shared" si="3"/>
        <v>0</v>
      </c>
      <c r="AO26" s="92">
        <f t="shared" si="4"/>
        <v>-183715.00000000003</v>
      </c>
      <c r="AP26" s="27">
        <f t="shared" si="5"/>
        <v>-144800</v>
      </c>
      <c r="AQ26" s="27">
        <f t="shared" si="6"/>
        <v>-144800</v>
      </c>
      <c r="AR26" s="88">
        <v>44433</v>
      </c>
      <c r="AS26" s="89">
        <v>-0.55000000000000004</v>
      </c>
    </row>
    <row r="27" spans="1:45" ht="15" customHeight="1" x14ac:dyDescent="0.25">
      <c r="A27">
        <v>267034</v>
      </c>
      <c r="B27" t="s">
        <v>399</v>
      </c>
      <c r="C27" t="s">
        <v>400</v>
      </c>
      <c r="D27">
        <v>11351</v>
      </c>
      <c r="E27" t="s">
        <v>16</v>
      </c>
      <c r="F27" t="s">
        <v>240</v>
      </c>
      <c r="G27" t="s">
        <v>19</v>
      </c>
      <c r="H27" t="s">
        <v>1713</v>
      </c>
      <c r="I27" s="21">
        <v>44564</v>
      </c>
      <c r="J27" s="21">
        <v>44566</v>
      </c>
      <c r="K27" s="21">
        <v>44747</v>
      </c>
      <c r="L27" s="21">
        <v>44747</v>
      </c>
      <c r="M27" s="22">
        <v>79500000</v>
      </c>
      <c r="N27" t="s">
        <v>14</v>
      </c>
      <c r="O27" t="s">
        <v>1912</v>
      </c>
      <c r="P27" t="s">
        <v>15</v>
      </c>
      <c r="Q27" s="37">
        <v>1.7000000000000001E-2</v>
      </c>
      <c r="R27" s="21">
        <v>44564</v>
      </c>
      <c r="S27" s="21">
        <v>44566</v>
      </c>
      <c r="T27" s="21">
        <v>44747</v>
      </c>
      <c r="U27" s="21">
        <v>44747</v>
      </c>
      <c r="V27" s="23">
        <v>0.50277777777777777</v>
      </c>
      <c r="W27">
        <v>181</v>
      </c>
      <c r="X27" s="24">
        <v>0</v>
      </c>
      <c r="Y27" s="24">
        <v>0</v>
      </c>
      <c r="Z27" s="24">
        <v>0</v>
      </c>
      <c r="AA27" s="24">
        <v>0</v>
      </c>
      <c r="AB27">
        <v>0</v>
      </c>
      <c r="AC27">
        <v>0</v>
      </c>
      <c r="AD27" s="38">
        <v>79500000</v>
      </c>
      <c r="AE27" s="37">
        <v>0</v>
      </c>
      <c r="AF27" s="5">
        <v>1.7000000000000001E-2</v>
      </c>
      <c r="AG27" s="24">
        <v>0</v>
      </c>
      <c r="AH27" s="24">
        <v>-679504.16666666663</v>
      </c>
      <c r="AI27" s="27">
        <v>-679504.16666666663</v>
      </c>
      <c r="AJ27" t="s">
        <v>14</v>
      </c>
      <c r="AK27">
        <f t="shared" si="0"/>
        <v>-0.56999999999999995</v>
      </c>
      <c r="AL27" s="91">
        <f t="shared" si="1"/>
        <v>4.3000000000000009E-3</v>
      </c>
      <c r="AM27" s="91">
        <f t="shared" si="2"/>
        <v>-6.6999999999999994E-3</v>
      </c>
      <c r="AN27" s="91">
        <f t="shared" si="3"/>
        <v>0</v>
      </c>
      <c r="AO27" s="92">
        <f t="shared" si="4"/>
        <v>-851378.75000000012</v>
      </c>
      <c r="AP27" s="27">
        <f t="shared" si="5"/>
        <v>-679504.16666666663</v>
      </c>
      <c r="AQ27" s="27">
        <f t="shared" si="6"/>
        <v>-679504.16666666663</v>
      </c>
      <c r="AR27" s="88">
        <v>44434</v>
      </c>
      <c r="AS27" s="89">
        <v>-0.55000000000000004</v>
      </c>
    </row>
    <row r="28" spans="1:45" ht="15" customHeight="1" x14ac:dyDescent="0.25">
      <c r="A28">
        <v>224498</v>
      </c>
      <c r="B28" t="s">
        <v>415</v>
      </c>
      <c r="C28" t="s">
        <v>416</v>
      </c>
      <c r="D28">
        <v>11373</v>
      </c>
      <c r="E28" t="s">
        <v>16</v>
      </c>
      <c r="F28" t="s">
        <v>240</v>
      </c>
      <c r="G28" t="s">
        <v>19</v>
      </c>
      <c r="H28" t="s">
        <v>1925</v>
      </c>
      <c r="I28" s="21">
        <v>44740</v>
      </c>
      <c r="J28" s="21">
        <v>44742</v>
      </c>
      <c r="K28" s="21">
        <v>44834</v>
      </c>
      <c r="L28" s="21">
        <v>44834</v>
      </c>
      <c r="M28" s="22">
        <v>612000</v>
      </c>
      <c r="N28" t="s">
        <v>14</v>
      </c>
      <c r="O28" t="s">
        <v>242</v>
      </c>
      <c r="P28" t="s">
        <v>15</v>
      </c>
      <c r="Q28" s="37">
        <v>1.95E-2</v>
      </c>
      <c r="R28" s="21">
        <v>44740</v>
      </c>
      <c r="S28" s="21">
        <v>44742</v>
      </c>
      <c r="T28" s="21">
        <v>44834</v>
      </c>
      <c r="U28" s="21">
        <v>44834</v>
      </c>
      <c r="V28" s="23">
        <v>0.25555555555555554</v>
      </c>
      <c r="W28">
        <v>92</v>
      </c>
      <c r="X28" s="24">
        <v>0</v>
      </c>
      <c r="Y28" s="24">
        <v>0</v>
      </c>
      <c r="Z28" s="24">
        <v>0</v>
      </c>
      <c r="AA28" s="24">
        <v>0</v>
      </c>
      <c r="AB28">
        <v>0</v>
      </c>
      <c r="AC28">
        <v>0</v>
      </c>
      <c r="AD28" s="38">
        <v>612000</v>
      </c>
      <c r="AE28" s="37">
        <v>0</v>
      </c>
      <c r="AF28" s="5">
        <v>1.95E-2</v>
      </c>
      <c r="AG28" s="24">
        <v>0</v>
      </c>
      <c r="AH28" s="24">
        <v>-3049.7999999999997</v>
      </c>
      <c r="AI28" s="27">
        <v>-3049.7999999999997</v>
      </c>
      <c r="AJ28" t="s">
        <v>14</v>
      </c>
      <c r="AK28">
        <f t="shared" si="0"/>
        <v>-0.21099999999999999</v>
      </c>
      <c r="AL28" s="91">
        <f t="shared" si="1"/>
        <v>7.8900000000000012E-3</v>
      </c>
      <c r="AM28" s="91">
        <f t="shared" si="2"/>
        <v>-3.1099999999999999E-3</v>
      </c>
      <c r="AN28" s="91">
        <f t="shared" si="3"/>
        <v>0</v>
      </c>
      <c r="AO28" s="92">
        <f t="shared" si="4"/>
        <v>-4283.7959999999994</v>
      </c>
      <c r="AP28" s="27">
        <f t="shared" si="5"/>
        <v>-3049.7999999999997</v>
      </c>
      <c r="AQ28" s="27">
        <f t="shared" si="6"/>
        <v>-3049.7999999999997</v>
      </c>
      <c r="AR28" s="88">
        <v>44435</v>
      </c>
      <c r="AS28" s="89">
        <v>-0.55000000000000004</v>
      </c>
    </row>
    <row r="29" spans="1:45" ht="15" customHeight="1" x14ac:dyDescent="0.25">
      <c r="A29">
        <v>224499</v>
      </c>
      <c r="B29" t="s">
        <v>415</v>
      </c>
      <c r="C29" t="s">
        <v>416</v>
      </c>
      <c r="D29">
        <v>11373</v>
      </c>
      <c r="E29" t="s">
        <v>16</v>
      </c>
      <c r="F29" t="s">
        <v>240</v>
      </c>
      <c r="G29" t="s">
        <v>19</v>
      </c>
      <c r="H29" t="s">
        <v>1925</v>
      </c>
      <c r="I29" s="21">
        <v>44832</v>
      </c>
      <c r="J29" s="21">
        <v>44834</v>
      </c>
      <c r="K29" s="21">
        <v>44926</v>
      </c>
      <c r="L29" s="21">
        <v>44926</v>
      </c>
      <c r="M29" s="22">
        <v>612000</v>
      </c>
      <c r="N29" t="s">
        <v>14</v>
      </c>
      <c r="O29" t="s">
        <v>242</v>
      </c>
      <c r="P29" t="s">
        <v>15</v>
      </c>
      <c r="Q29" s="37">
        <v>1.95E-2</v>
      </c>
      <c r="R29" s="21">
        <v>44832</v>
      </c>
      <c r="S29" s="21">
        <v>44834</v>
      </c>
      <c r="T29" s="21">
        <v>44926</v>
      </c>
      <c r="U29" s="21">
        <v>44926</v>
      </c>
      <c r="V29" s="23">
        <v>0.25555555555555554</v>
      </c>
      <c r="W29">
        <v>92</v>
      </c>
      <c r="X29" s="24">
        <v>-1865.7534656801461</v>
      </c>
      <c r="Y29" s="24">
        <v>-1865.7534656801461</v>
      </c>
      <c r="Z29" s="24">
        <v>-1865.8520000000001</v>
      </c>
      <c r="AA29" s="24">
        <v>-1865.8520000000001</v>
      </c>
      <c r="AB29">
        <v>0.99994719070973792</v>
      </c>
      <c r="AC29">
        <v>-53.430999999999997</v>
      </c>
      <c r="AD29" s="38">
        <v>612000</v>
      </c>
      <c r="AE29" s="37">
        <v>1.1930000000000001E-2</v>
      </c>
      <c r="AF29" s="5">
        <v>1.95E-2</v>
      </c>
      <c r="AG29" s="24">
        <v>-3049.6389422265584</v>
      </c>
      <c r="AH29" s="24">
        <v>-3049.7999999999997</v>
      </c>
      <c r="AI29" s="27">
        <v>-4915.3924079067046</v>
      </c>
      <c r="AJ29" t="s">
        <v>14</v>
      </c>
      <c r="AK29">
        <f t="shared" si="0"/>
        <v>1.1930000000000001</v>
      </c>
      <c r="AL29" s="91">
        <f t="shared" si="1"/>
        <v>2.1930000000000002E-2</v>
      </c>
      <c r="AM29" s="91">
        <f t="shared" si="2"/>
        <v>1.0930000000000002E-2</v>
      </c>
      <c r="AN29" s="91">
        <f t="shared" si="3"/>
        <v>1.0930000000000002E-2</v>
      </c>
      <c r="AO29" s="92">
        <f t="shared" si="4"/>
        <v>-6479.6519999999991</v>
      </c>
      <c r="AP29" s="27">
        <f t="shared" si="5"/>
        <v>-4915.3924079067046</v>
      </c>
      <c r="AQ29" s="27">
        <f t="shared" si="6"/>
        <v>-4759.2519999999995</v>
      </c>
      <c r="AR29" s="88">
        <v>44436</v>
      </c>
      <c r="AS29" s="89">
        <v>-0.55000000000000004</v>
      </c>
    </row>
    <row r="30" spans="1:45" ht="15" customHeight="1" x14ac:dyDescent="0.25">
      <c r="A30">
        <v>224530</v>
      </c>
      <c r="B30" t="s">
        <v>417</v>
      </c>
      <c r="C30" t="s">
        <v>418</v>
      </c>
      <c r="D30">
        <v>11374</v>
      </c>
      <c r="E30" t="s">
        <v>16</v>
      </c>
      <c r="F30" t="s">
        <v>240</v>
      </c>
      <c r="G30" t="s">
        <v>19</v>
      </c>
      <c r="H30" t="s">
        <v>1925</v>
      </c>
      <c r="I30" s="21">
        <v>44740</v>
      </c>
      <c r="J30" s="21">
        <v>44742</v>
      </c>
      <c r="K30" s="21">
        <v>44834</v>
      </c>
      <c r="L30" s="21">
        <v>44834</v>
      </c>
      <c r="M30" s="22">
        <v>1848639</v>
      </c>
      <c r="N30" t="s">
        <v>14</v>
      </c>
      <c r="O30" t="s">
        <v>242</v>
      </c>
      <c r="P30" t="s">
        <v>15</v>
      </c>
      <c r="Q30" s="37">
        <v>1.95E-2</v>
      </c>
      <c r="R30" s="21">
        <v>44740</v>
      </c>
      <c r="S30" s="21">
        <v>44742</v>
      </c>
      <c r="T30" s="21">
        <v>44834</v>
      </c>
      <c r="U30" s="21">
        <v>44834</v>
      </c>
      <c r="V30" s="23">
        <v>0.25555555555555554</v>
      </c>
      <c r="W30">
        <v>92</v>
      </c>
      <c r="X30" s="24">
        <v>0</v>
      </c>
      <c r="Y30" s="24">
        <v>0</v>
      </c>
      <c r="Z30" s="24">
        <v>0</v>
      </c>
      <c r="AA30" s="24">
        <v>0</v>
      </c>
      <c r="AB30">
        <v>0</v>
      </c>
      <c r="AC30">
        <v>0</v>
      </c>
      <c r="AD30" s="38">
        <v>1848639</v>
      </c>
      <c r="AE30" s="37">
        <v>0</v>
      </c>
      <c r="AF30" s="5">
        <v>1.95E-2</v>
      </c>
      <c r="AG30" s="24">
        <v>0</v>
      </c>
      <c r="AH30" s="24">
        <v>-9212.3843500000003</v>
      </c>
      <c r="AI30" s="27">
        <v>-9212.3843500000003</v>
      </c>
      <c r="AJ30" t="s">
        <v>14</v>
      </c>
      <c r="AK30">
        <f t="shared" si="0"/>
        <v>-0.21099999999999999</v>
      </c>
      <c r="AL30" s="91">
        <f t="shared" si="1"/>
        <v>7.8900000000000012E-3</v>
      </c>
      <c r="AM30" s="91">
        <f t="shared" si="2"/>
        <v>-3.1099999999999999E-3</v>
      </c>
      <c r="AN30" s="91">
        <f t="shared" si="3"/>
        <v>0</v>
      </c>
      <c r="AO30" s="92">
        <f t="shared" si="4"/>
        <v>-12939.856786999999</v>
      </c>
      <c r="AP30" s="27">
        <f t="shared" si="5"/>
        <v>-9212.3843500000003</v>
      </c>
      <c r="AQ30" s="27">
        <f t="shared" si="6"/>
        <v>-9212.3843500000003</v>
      </c>
      <c r="AR30" s="88">
        <v>44437</v>
      </c>
      <c r="AS30" s="89">
        <v>-0.55000000000000004</v>
      </c>
    </row>
    <row r="31" spans="1:45" ht="15" customHeight="1" x14ac:dyDescent="0.25">
      <c r="A31">
        <v>224531</v>
      </c>
      <c r="B31" t="s">
        <v>417</v>
      </c>
      <c r="C31" t="s">
        <v>418</v>
      </c>
      <c r="D31">
        <v>11374</v>
      </c>
      <c r="E31" t="s">
        <v>16</v>
      </c>
      <c r="F31" t="s">
        <v>240</v>
      </c>
      <c r="G31" t="s">
        <v>19</v>
      </c>
      <c r="H31" t="s">
        <v>1925</v>
      </c>
      <c r="I31" s="21">
        <v>44832</v>
      </c>
      <c r="J31" s="21">
        <v>44834</v>
      </c>
      <c r="K31" s="21">
        <v>44926</v>
      </c>
      <c r="L31" s="21">
        <v>44926</v>
      </c>
      <c r="M31" s="22">
        <v>1816206</v>
      </c>
      <c r="N31" t="s">
        <v>14</v>
      </c>
      <c r="O31" t="s">
        <v>242</v>
      </c>
      <c r="P31" t="s">
        <v>15</v>
      </c>
      <c r="Q31" s="37">
        <v>1.95E-2</v>
      </c>
      <c r="R31" s="21">
        <v>44832</v>
      </c>
      <c r="S31" s="21">
        <v>44834</v>
      </c>
      <c r="T31" s="21">
        <v>44926</v>
      </c>
      <c r="U31" s="21">
        <v>44926</v>
      </c>
      <c r="V31" s="23">
        <v>0.25555555555555554</v>
      </c>
      <c r="W31">
        <v>92</v>
      </c>
      <c r="X31" s="24">
        <v>-5536.9160766161358</v>
      </c>
      <c r="Y31" s="24">
        <v>-5536.9160766161358</v>
      </c>
      <c r="Z31" s="24">
        <v>-5537.2084926666666</v>
      </c>
      <c r="AA31" s="24">
        <v>-5537.2084926666666</v>
      </c>
      <c r="AB31">
        <v>0.99994719070973792</v>
      </c>
      <c r="AC31">
        <v>-158.56487383333334</v>
      </c>
      <c r="AD31" s="38">
        <v>1816206</v>
      </c>
      <c r="AE31" s="37">
        <v>1.1930000000000001E-2</v>
      </c>
      <c r="AF31" s="5">
        <v>1.95E-2</v>
      </c>
      <c r="AG31" s="24">
        <v>-9050.2819357933477</v>
      </c>
      <c r="AH31" s="24">
        <v>-9050.7598999999991</v>
      </c>
      <c r="AI31" s="27">
        <v>-14587.198012409484</v>
      </c>
      <c r="AJ31" t="s">
        <v>14</v>
      </c>
      <c r="AK31">
        <f t="shared" si="0"/>
        <v>1.1930000000000001</v>
      </c>
      <c r="AL31" s="91">
        <f t="shared" si="1"/>
        <v>2.1930000000000002E-2</v>
      </c>
      <c r="AM31" s="91">
        <f t="shared" si="2"/>
        <v>1.0930000000000002E-2</v>
      </c>
      <c r="AN31" s="91">
        <f t="shared" si="3"/>
        <v>1.0930000000000002E-2</v>
      </c>
      <c r="AO31" s="92">
        <f t="shared" si="4"/>
        <v>-19229.383725999996</v>
      </c>
      <c r="AP31" s="27">
        <f t="shared" si="5"/>
        <v>-14587.198012409484</v>
      </c>
      <c r="AQ31" s="27">
        <f t="shared" si="6"/>
        <v>-14123.826859333332</v>
      </c>
      <c r="AR31" s="88">
        <v>44438</v>
      </c>
      <c r="AS31" s="89">
        <v>-0.54900000000000004</v>
      </c>
    </row>
    <row r="32" spans="1:45" ht="15" customHeight="1" x14ac:dyDescent="0.25">
      <c r="A32">
        <v>260371</v>
      </c>
      <c r="B32" t="s">
        <v>421</v>
      </c>
      <c r="C32" t="s">
        <v>422</v>
      </c>
      <c r="D32">
        <v>11381</v>
      </c>
      <c r="E32" t="s">
        <v>16</v>
      </c>
      <c r="F32" t="s">
        <v>240</v>
      </c>
      <c r="G32" t="s">
        <v>19</v>
      </c>
      <c r="H32" t="s">
        <v>549</v>
      </c>
      <c r="I32" s="21">
        <v>44740</v>
      </c>
      <c r="J32" s="21">
        <v>44770</v>
      </c>
      <c r="K32" s="21">
        <v>44862</v>
      </c>
      <c r="L32" s="21">
        <v>44770</v>
      </c>
      <c r="M32" s="22">
        <v>699096.69</v>
      </c>
      <c r="N32" t="s">
        <v>14</v>
      </c>
      <c r="O32" t="s">
        <v>242</v>
      </c>
      <c r="P32" t="s">
        <v>15</v>
      </c>
      <c r="Q32" s="37">
        <v>1.7000000000000001E-2</v>
      </c>
      <c r="R32" s="21">
        <v>44740</v>
      </c>
      <c r="S32" s="21">
        <v>44770</v>
      </c>
      <c r="T32" s="21">
        <v>44862</v>
      </c>
      <c r="U32" s="21">
        <v>44770</v>
      </c>
      <c r="V32" s="23">
        <v>0.25555555555555554</v>
      </c>
      <c r="W32">
        <v>92</v>
      </c>
      <c r="X32" s="24">
        <v>0</v>
      </c>
      <c r="Y32" s="24">
        <v>0</v>
      </c>
      <c r="Z32" s="24">
        <v>0</v>
      </c>
      <c r="AA32" s="24">
        <v>0</v>
      </c>
      <c r="AB32">
        <v>0</v>
      </c>
      <c r="AC32">
        <v>0</v>
      </c>
      <c r="AD32" s="38">
        <v>699096.69</v>
      </c>
      <c r="AE32" s="37">
        <v>0</v>
      </c>
      <c r="AF32" s="5">
        <v>1.7000000000000001E-2</v>
      </c>
      <c r="AG32" s="24">
        <v>0</v>
      </c>
      <c r="AH32" s="24">
        <v>-3037.1867309999998</v>
      </c>
      <c r="AI32" s="27">
        <v>-3037.1867309999998</v>
      </c>
      <c r="AJ32" t="s">
        <v>14</v>
      </c>
      <c r="AK32">
        <f t="shared" si="0"/>
        <v>-0.21099999999999999</v>
      </c>
      <c r="AL32" s="91">
        <f t="shared" si="1"/>
        <v>7.8900000000000012E-3</v>
      </c>
      <c r="AM32" s="91">
        <f t="shared" si="2"/>
        <v>-3.1099999999999999E-3</v>
      </c>
      <c r="AN32" s="91">
        <f t="shared" si="3"/>
        <v>0</v>
      </c>
      <c r="AO32" s="92">
        <f t="shared" si="4"/>
        <v>-4446.7986902699995</v>
      </c>
      <c r="AP32" s="27">
        <f t="shared" si="5"/>
        <v>-3037.1867309999998</v>
      </c>
      <c r="AQ32" s="27">
        <f t="shared" si="6"/>
        <v>-3037.1867309999998</v>
      </c>
      <c r="AR32" s="88">
        <v>44439</v>
      </c>
      <c r="AS32" s="89">
        <v>-0.54800000000000004</v>
      </c>
    </row>
    <row r="33" spans="1:45" ht="15" customHeight="1" x14ac:dyDescent="0.25">
      <c r="A33">
        <v>260372</v>
      </c>
      <c r="B33" t="s">
        <v>421</v>
      </c>
      <c r="C33" t="s">
        <v>422</v>
      </c>
      <c r="D33">
        <v>11381</v>
      </c>
      <c r="E33" t="s">
        <v>16</v>
      </c>
      <c r="F33" t="s">
        <v>240</v>
      </c>
      <c r="G33" t="s">
        <v>19</v>
      </c>
      <c r="H33" t="s">
        <v>549</v>
      </c>
      <c r="I33" s="21">
        <v>44832</v>
      </c>
      <c r="J33" s="21">
        <v>44862</v>
      </c>
      <c r="K33" s="21">
        <v>44954</v>
      </c>
      <c r="L33" s="21">
        <v>44862</v>
      </c>
      <c r="M33" s="22">
        <v>560460.77</v>
      </c>
      <c r="N33" t="s">
        <v>14</v>
      </c>
      <c r="O33" t="s">
        <v>242</v>
      </c>
      <c r="P33" t="s">
        <v>15</v>
      </c>
      <c r="Q33" s="37">
        <v>1.7000000000000001E-2</v>
      </c>
      <c r="R33" s="21">
        <v>44832</v>
      </c>
      <c r="S33" s="21">
        <v>44862</v>
      </c>
      <c r="T33" s="21">
        <v>44954</v>
      </c>
      <c r="U33" s="21">
        <v>44862</v>
      </c>
      <c r="V33" s="23">
        <v>0.25555555555555554</v>
      </c>
      <c r="W33">
        <v>92</v>
      </c>
      <c r="X33" s="24">
        <v>0</v>
      </c>
      <c r="Y33" s="24">
        <v>0</v>
      </c>
      <c r="Z33" s="24">
        <v>-1708.7203408922223</v>
      </c>
      <c r="AA33" s="24">
        <v>-1708.7203408922223</v>
      </c>
      <c r="AB33">
        <v>0</v>
      </c>
      <c r="AC33">
        <v>-45.039250211388897</v>
      </c>
      <c r="AD33" s="38">
        <v>560460.77</v>
      </c>
      <c r="AE33" s="37">
        <v>1.1930000000000001E-2</v>
      </c>
      <c r="AF33" s="5">
        <v>1.7000000000000001E-2</v>
      </c>
      <c r="AG33" s="24">
        <v>0</v>
      </c>
      <c r="AH33" s="24">
        <v>-2434.890678555556</v>
      </c>
      <c r="AI33" s="27">
        <v>-4143.6110194477787</v>
      </c>
      <c r="AJ33" t="s">
        <v>14</v>
      </c>
      <c r="AK33">
        <f t="shared" si="0"/>
        <v>1.1930000000000001</v>
      </c>
      <c r="AL33" s="91">
        <f t="shared" si="1"/>
        <v>2.1930000000000002E-2</v>
      </c>
      <c r="AM33" s="91">
        <f t="shared" si="2"/>
        <v>1.0930000000000002E-2</v>
      </c>
      <c r="AN33" s="91">
        <f t="shared" si="3"/>
        <v>1.0930000000000002E-2</v>
      </c>
      <c r="AO33" s="92">
        <f t="shared" si="4"/>
        <v>-5575.8996538922229</v>
      </c>
      <c r="AP33" s="27">
        <f t="shared" si="5"/>
        <v>-4143.6110194477787</v>
      </c>
      <c r="AQ33" s="27">
        <f t="shared" si="6"/>
        <v>-4000.3821560033334</v>
      </c>
      <c r="AR33" s="88">
        <v>44440</v>
      </c>
      <c r="AS33" s="89">
        <v>-0.55000000000000004</v>
      </c>
    </row>
    <row r="34" spans="1:45" ht="15" customHeight="1" x14ac:dyDescent="0.25">
      <c r="A34">
        <v>225041</v>
      </c>
      <c r="B34" t="s">
        <v>429</v>
      </c>
      <c r="C34" t="s">
        <v>430</v>
      </c>
      <c r="D34">
        <v>11391</v>
      </c>
      <c r="E34" t="s">
        <v>16</v>
      </c>
      <c r="F34" t="s">
        <v>240</v>
      </c>
      <c r="G34" t="s">
        <v>19</v>
      </c>
      <c r="H34" t="s">
        <v>1917</v>
      </c>
      <c r="I34" s="21">
        <v>44719</v>
      </c>
      <c r="J34" s="21">
        <v>44721</v>
      </c>
      <c r="K34" s="21">
        <v>44813</v>
      </c>
      <c r="L34" s="21">
        <v>44813</v>
      </c>
      <c r="M34" s="22">
        <v>12750000</v>
      </c>
      <c r="N34" t="s">
        <v>14</v>
      </c>
      <c r="O34" t="s">
        <v>242</v>
      </c>
      <c r="P34" t="s">
        <v>15</v>
      </c>
      <c r="Q34" s="37">
        <v>2.1000000000000001E-2</v>
      </c>
      <c r="R34" s="21">
        <v>44719</v>
      </c>
      <c r="S34" s="21">
        <v>44721</v>
      </c>
      <c r="T34" s="21">
        <v>44813</v>
      </c>
      <c r="U34" s="21">
        <v>44813</v>
      </c>
      <c r="V34" s="23">
        <v>0.25555555555555554</v>
      </c>
      <c r="W34">
        <v>92</v>
      </c>
      <c r="X34" s="24">
        <v>0</v>
      </c>
      <c r="Y34" s="24">
        <v>0</v>
      </c>
      <c r="Z34" s="24">
        <v>0</v>
      </c>
      <c r="AA34" s="24">
        <v>0</v>
      </c>
      <c r="AB34">
        <v>0</v>
      </c>
      <c r="AC34">
        <v>0</v>
      </c>
      <c r="AD34" s="38">
        <v>12750000</v>
      </c>
      <c r="AE34" s="37">
        <v>0</v>
      </c>
      <c r="AF34" s="5">
        <v>2.1000000000000001E-2</v>
      </c>
      <c r="AG34" s="24">
        <v>0</v>
      </c>
      <c r="AH34" s="24">
        <v>-68425</v>
      </c>
      <c r="AI34" s="27">
        <v>-68425</v>
      </c>
      <c r="AJ34" t="s">
        <v>14</v>
      </c>
      <c r="AK34">
        <f t="shared" ref="AK34:AK65" si="7">VLOOKUP(I34,$AR$2:$AS$603,2,FALSE)</f>
        <v>-0.29799999999999999</v>
      </c>
      <c r="AL34" s="91">
        <f t="shared" si="1"/>
        <v>7.0200000000000002E-3</v>
      </c>
      <c r="AM34" s="91">
        <f t="shared" si="2"/>
        <v>-3.98E-3</v>
      </c>
      <c r="AN34" s="91">
        <f t="shared" si="3"/>
        <v>0</v>
      </c>
      <c r="AO34" s="92">
        <f t="shared" si="4"/>
        <v>-91298.500000000015</v>
      </c>
      <c r="AP34" s="27">
        <f t="shared" si="5"/>
        <v>-68425</v>
      </c>
      <c r="AQ34" s="27">
        <f t="shared" si="6"/>
        <v>-68425</v>
      </c>
      <c r="AR34" s="88">
        <v>44441</v>
      </c>
      <c r="AS34" s="89">
        <v>-0.55100000000000005</v>
      </c>
    </row>
    <row r="35" spans="1:45" ht="15" customHeight="1" x14ac:dyDescent="0.25">
      <c r="A35">
        <v>225043</v>
      </c>
      <c r="B35" t="s">
        <v>429</v>
      </c>
      <c r="C35" t="s">
        <v>430</v>
      </c>
      <c r="D35">
        <v>11391</v>
      </c>
      <c r="E35" t="s">
        <v>16</v>
      </c>
      <c r="F35" t="s">
        <v>240</v>
      </c>
      <c r="G35" t="s">
        <v>19</v>
      </c>
      <c r="H35" t="s">
        <v>1917</v>
      </c>
      <c r="I35" s="21">
        <v>44811</v>
      </c>
      <c r="J35" s="21">
        <v>44813</v>
      </c>
      <c r="K35" s="21">
        <v>44904</v>
      </c>
      <c r="L35" s="21">
        <v>44904</v>
      </c>
      <c r="M35" s="22">
        <v>10144920.23</v>
      </c>
      <c r="N35" t="s">
        <v>14</v>
      </c>
      <c r="O35" t="s">
        <v>242</v>
      </c>
      <c r="P35" t="s">
        <v>15</v>
      </c>
      <c r="R35" s="21">
        <v>44811</v>
      </c>
      <c r="S35" s="21">
        <v>44813</v>
      </c>
      <c r="T35" s="21">
        <v>44904</v>
      </c>
      <c r="U35" s="21">
        <v>44895</v>
      </c>
      <c r="V35" s="23">
        <v>0.25277777777777777</v>
      </c>
      <c r="W35">
        <v>91</v>
      </c>
      <c r="X35" s="24">
        <v>0</v>
      </c>
      <c r="Y35" s="24">
        <v>0</v>
      </c>
      <c r="Z35" s="24">
        <v>-26492.375</v>
      </c>
      <c r="AA35" s="24">
        <v>-26492.375</v>
      </c>
      <c r="AB35">
        <v>0</v>
      </c>
      <c r="AC35">
        <v>0</v>
      </c>
      <c r="AD35" s="38">
        <v>12750000</v>
      </c>
      <c r="AE35" s="37">
        <v>8.2199999999999999E-3</v>
      </c>
      <c r="AF35" s="5">
        <v>0</v>
      </c>
      <c r="AG35" s="24">
        <v>0</v>
      </c>
      <c r="AH35" s="24">
        <v>0</v>
      </c>
      <c r="AI35" s="27">
        <v>-26492.375</v>
      </c>
      <c r="AJ35" t="s">
        <v>14</v>
      </c>
      <c r="AK35">
        <f t="shared" si="7"/>
        <v>0.82199999999999995</v>
      </c>
      <c r="AL35" s="91">
        <f t="shared" si="1"/>
        <v>1.822E-2</v>
      </c>
      <c r="AM35" s="91">
        <f t="shared" si="2"/>
        <v>7.2199999999999999E-3</v>
      </c>
      <c r="AN35" s="91">
        <f t="shared" si="3"/>
        <v>7.2199999999999999E-3</v>
      </c>
      <c r="AO35" s="92">
        <f t="shared" si="4"/>
        <v>-58721.541666666664</v>
      </c>
      <c r="AP35" s="27">
        <f t="shared" si="5"/>
        <v>-26492.375</v>
      </c>
      <c r="AQ35" s="27">
        <f t="shared" si="6"/>
        <v>-23269.458333333332</v>
      </c>
      <c r="AR35" s="88">
        <v>44442</v>
      </c>
      <c r="AS35" s="89">
        <v>-0.54800000000000004</v>
      </c>
    </row>
    <row r="36" spans="1:45" ht="15" customHeight="1" x14ac:dyDescent="0.25">
      <c r="A36">
        <v>225042</v>
      </c>
      <c r="B36" t="s">
        <v>429</v>
      </c>
      <c r="C36" t="s">
        <v>430</v>
      </c>
      <c r="D36">
        <v>11391</v>
      </c>
      <c r="E36" t="s">
        <v>16</v>
      </c>
      <c r="F36" t="s">
        <v>240</v>
      </c>
      <c r="G36" t="s">
        <v>19</v>
      </c>
      <c r="H36" t="s">
        <v>1917</v>
      </c>
      <c r="I36" s="21">
        <v>44811</v>
      </c>
      <c r="J36" s="21">
        <v>44813</v>
      </c>
      <c r="K36" s="21">
        <v>44904</v>
      </c>
      <c r="L36" s="21">
        <v>44895</v>
      </c>
      <c r="M36" s="22">
        <v>12750000</v>
      </c>
      <c r="N36" t="s">
        <v>14</v>
      </c>
      <c r="O36" t="s">
        <v>242</v>
      </c>
      <c r="P36" t="s">
        <v>15</v>
      </c>
      <c r="R36" s="21">
        <v>44811</v>
      </c>
      <c r="S36" s="21">
        <v>44813</v>
      </c>
      <c r="T36" s="21">
        <v>44904</v>
      </c>
      <c r="U36" s="21">
        <v>44904</v>
      </c>
      <c r="V36" s="23">
        <v>0.25277777777777777</v>
      </c>
      <c r="W36">
        <v>91</v>
      </c>
      <c r="X36" s="24">
        <v>0</v>
      </c>
      <c r="Y36" s="24">
        <v>0</v>
      </c>
      <c r="Z36" s="24">
        <v>-21079.453417901666</v>
      </c>
      <c r="AA36" s="24">
        <v>-21079.453417901666</v>
      </c>
      <c r="AB36">
        <v>0</v>
      </c>
      <c r="AC36">
        <v>0</v>
      </c>
      <c r="AD36" s="38">
        <v>10144920.23</v>
      </c>
      <c r="AE36" s="37">
        <v>8.2199999999999999E-3</v>
      </c>
      <c r="AF36" s="5">
        <v>0</v>
      </c>
      <c r="AG36" s="24">
        <v>0</v>
      </c>
      <c r="AH36" s="24">
        <v>0</v>
      </c>
      <c r="AI36" s="27">
        <v>-21079.453417901666</v>
      </c>
      <c r="AJ36" t="s">
        <v>14</v>
      </c>
      <c r="AK36">
        <f t="shared" si="7"/>
        <v>0.82199999999999995</v>
      </c>
      <c r="AL36" s="91">
        <f t="shared" si="1"/>
        <v>1.822E-2</v>
      </c>
      <c r="AM36" s="91">
        <f t="shared" si="2"/>
        <v>7.2199999999999999E-3</v>
      </c>
      <c r="AN36" s="91">
        <f t="shared" si="3"/>
        <v>7.2199999999999999E-3</v>
      </c>
      <c r="AO36" s="92">
        <f t="shared" si="4"/>
        <v>-46723.557332623888</v>
      </c>
      <c r="AP36" s="27">
        <f t="shared" si="5"/>
        <v>-21079.453417901666</v>
      </c>
      <c r="AQ36" s="27">
        <f t="shared" si="6"/>
        <v>-18515.043026429445</v>
      </c>
      <c r="AR36" s="88">
        <v>44443</v>
      </c>
      <c r="AS36" s="89">
        <v>-0.54800000000000004</v>
      </c>
    </row>
    <row r="37" spans="1:45" ht="15" customHeight="1" x14ac:dyDescent="0.25">
      <c r="A37">
        <v>231822</v>
      </c>
      <c r="B37" t="s">
        <v>431</v>
      </c>
      <c r="C37" t="s">
        <v>432</v>
      </c>
      <c r="D37">
        <v>11392</v>
      </c>
      <c r="E37" t="s">
        <v>16</v>
      </c>
      <c r="F37" t="s">
        <v>240</v>
      </c>
      <c r="G37" t="s">
        <v>19</v>
      </c>
      <c r="H37" t="s">
        <v>1002</v>
      </c>
      <c r="I37" s="21">
        <v>44682</v>
      </c>
      <c r="J37" s="21">
        <v>44743</v>
      </c>
      <c r="K37" s="21">
        <v>44835</v>
      </c>
      <c r="L37" s="21">
        <v>44743</v>
      </c>
      <c r="M37" s="22">
        <v>17543742.199999999</v>
      </c>
      <c r="N37" t="s">
        <v>14</v>
      </c>
      <c r="O37" s="50" t="s">
        <v>242</v>
      </c>
      <c r="P37" t="s">
        <v>15</v>
      </c>
      <c r="Q37" s="37">
        <v>1.4999999999999999E-2</v>
      </c>
      <c r="R37" s="21">
        <v>44682</v>
      </c>
      <c r="S37" s="21">
        <v>44743</v>
      </c>
      <c r="T37" s="21">
        <v>44835</v>
      </c>
      <c r="U37" s="21">
        <v>44743</v>
      </c>
      <c r="V37" s="23">
        <v>0.25555555555555554</v>
      </c>
      <c r="W37">
        <v>92</v>
      </c>
      <c r="X37" s="24">
        <v>0</v>
      </c>
      <c r="Y37" s="24">
        <v>0</v>
      </c>
      <c r="Z37" s="24">
        <v>0</v>
      </c>
      <c r="AA37" s="24">
        <v>0</v>
      </c>
      <c r="AB37">
        <v>0</v>
      </c>
      <c r="AC37">
        <v>0</v>
      </c>
      <c r="AD37" s="38">
        <v>17543742.199999999</v>
      </c>
      <c r="AE37" s="37">
        <v>0</v>
      </c>
      <c r="AF37" s="5">
        <v>1.4999999999999999E-2</v>
      </c>
      <c r="AG37" s="24">
        <v>0</v>
      </c>
      <c r="AH37" s="24">
        <v>-67251.011766666648</v>
      </c>
      <c r="AI37" s="27">
        <v>-67251.011766666648</v>
      </c>
      <c r="AJ37" t="s">
        <v>14</v>
      </c>
      <c r="AK37">
        <f t="shared" si="7"/>
        <v>-0.42899999999999999</v>
      </c>
      <c r="AL37" s="91">
        <f t="shared" si="1"/>
        <v>5.7100000000000007E-3</v>
      </c>
      <c r="AM37" s="91">
        <f t="shared" si="2"/>
        <v>-5.2899999999999996E-3</v>
      </c>
      <c r="AN37" s="91">
        <f t="shared" si="3"/>
        <v>0</v>
      </c>
      <c r="AO37" s="92">
        <f t="shared" si="4"/>
        <v>-92851.230245844432</v>
      </c>
      <c r="AP37" s="27">
        <f t="shared" si="5"/>
        <v>-67251.011766666648</v>
      </c>
      <c r="AQ37" s="27">
        <f t="shared" si="6"/>
        <v>-67251.011766666648</v>
      </c>
      <c r="AR37" s="88">
        <v>44444</v>
      </c>
      <c r="AS37" s="89">
        <v>-0.54800000000000004</v>
      </c>
    </row>
    <row r="38" spans="1:45" ht="15" customHeight="1" x14ac:dyDescent="0.25">
      <c r="A38">
        <v>231823</v>
      </c>
      <c r="B38" t="s">
        <v>431</v>
      </c>
      <c r="C38" t="s">
        <v>432</v>
      </c>
      <c r="D38">
        <v>11392</v>
      </c>
      <c r="E38" t="s">
        <v>16</v>
      </c>
      <c r="F38" t="s">
        <v>240</v>
      </c>
      <c r="G38" t="s">
        <v>19</v>
      </c>
      <c r="H38" t="s">
        <v>1002</v>
      </c>
      <c r="I38" s="21">
        <v>44774</v>
      </c>
      <c r="J38" s="21">
        <v>44835</v>
      </c>
      <c r="K38" s="21">
        <v>44927</v>
      </c>
      <c r="L38" s="21">
        <v>44835</v>
      </c>
      <c r="M38" s="22">
        <v>17031050.609999999</v>
      </c>
      <c r="N38" t="s">
        <v>14</v>
      </c>
      <c r="O38" s="50" t="s">
        <v>242</v>
      </c>
      <c r="P38" t="s">
        <v>15</v>
      </c>
      <c r="Q38" s="37">
        <v>1.4999999999999999E-2</v>
      </c>
      <c r="R38" s="21">
        <v>44774</v>
      </c>
      <c r="S38" s="21">
        <v>44835</v>
      </c>
      <c r="T38" s="21">
        <v>44927</v>
      </c>
      <c r="U38" s="21">
        <v>44835</v>
      </c>
      <c r="V38" s="23">
        <v>0.25555555555555554</v>
      </c>
      <c r="W38">
        <v>92</v>
      </c>
      <c r="X38" s="24">
        <v>0</v>
      </c>
      <c r="Y38" s="24">
        <v>0</v>
      </c>
      <c r="Z38" s="24">
        <v>-10706.853816819999</v>
      </c>
      <c r="AA38" s="24">
        <v>-10706.853816819999</v>
      </c>
      <c r="AB38">
        <v>0</v>
      </c>
      <c r="AC38">
        <v>-826.00595458499981</v>
      </c>
      <c r="AD38" s="38">
        <v>17031050.609999999</v>
      </c>
      <c r="AE38" s="37">
        <v>2.4599999999999999E-3</v>
      </c>
      <c r="AF38" s="5">
        <v>1.4999999999999999E-2</v>
      </c>
      <c r="AG38" s="24">
        <v>0</v>
      </c>
      <c r="AH38" s="24">
        <v>-65285.69400499999</v>
      </c>
      <c r="AI38" s="27">
        <v>-75992.547821819986</v>
      </c>
      <c r="AJ38" t="s">
        <v>14</v>
      </c>
      <c r="AK38">
        <f t="shared" si="7"/>
        <v>0.246</v>
      </c>
      <c r="AL38" s="91">
        <f t="shared" si="1"/>
        <v>1.2460000000000001E-2</v>
      </c>
      <c r="AM38" s="91">
        <f t="shared" si="2"/>
        <v>1.4599999999999999E-3</v>
      </c>
      <c r="AN38" s="91">
        <f t="shared" si="3"/>
        <v>1.4599999999999999E-3</v>
      </c>
      <c r="AO38" s="92">
        <f t="shared" si="4"/>
        <v>-119516.34382515331</v>
      </c>
      <c r="AP38" s="27">
        <f t="shared" si="5"/>
        <v>-75992.547821819986</v>
      </c>
      <c r="AQ38" s="27">
        <f t="shared" si="6"/>
        <v>-71640.168221486645</v>
      </c>
      <c r="AR38" s="88">
        <v>44445</v>
      </c>
      <c r="AS38" s="89">
        <v>-0.54900000000000004</v>
      </c>
    </row>
    <row r="39" spans="1:45" ht="15" customHeight="1" x14ac:dyDescent="0.25">
      <c r="A39">
        <v>225655</v>
      </c>
      <c r="B39" t="s">
        <v>443</v>
      </c>
      <c r="C39" t="s">
        <v>444</v>
      </c>
      <c r="D39">
        <v>11405</v>
      </c>
      <c r="E39" t="s">
        <v>16</v>
      </c>
      <c r="F39" t="s">
        <v>240</v>
      </c>
      <c r="G39" t="s">
        <v>19</v>
      </c>
      <c r="H39" t="s">
        <v>104</v>
      </c>
      <c r="I39" s="21">
        <v>44732</v>
      </c>
      <c r="J39" s="21">
        <v>44734</v>
      </c>
      <c r="K39" s="21">
        <v>44826</v>
      </c>
      <c r="L39" s="21">
        <v>44826</v>
      </c>
      <c r="M39" s="22">
        <v>5785714.3799999999</v>
      </c>
      <c r="N39" t="s">
        <v>14</v>
      </c>
      <c r="O39" t="s">
        <v>242</v>
      </c>
      <c r="P39" t="s">
        <v>15</v>
      </c>
      <c r="Q39" s="37">
        <v>1.4500000000000001E-2</v>
      </c>
      <c r="R39" s="21">
        <v>44732</v>
      </c>
      <c r="S39" s="21">
        <v>44734</v>
      </c>
      <c r="T39" s="21">
        <v>44826</v>
      </c>
      <c r="U39" s="21">
        <v>44826</v>
      </c>
      <c r="V39" s="23">
        <v>0.25555555555555554</v>
      </c>
      <c r="W39">
        <v>92</v>
      </c>
      <c r="X39" s="24">
        <v>0</v>
      </c>
      <c r="Y39" s="24">
        <v>0</v>
      </c>
      <c r="Z39" s="24">
        <v>0</v>
      </c>
      <c r="AA39" s="24">
        <v>0</v>
      </c>
      <c r="AB39">
        <v>0</v>
      </c>
      <c r="AC39">
        <v>0</v>
      </c>
      <c r="AD39" s="38">
        <v>5785714.3799999999</v>
      </c>
      <c r="AE39" s="37">
        <v>0</v>
      </c>
      <c r="AF39" s="5">
        <v>1.4500000000000001E-2</v>
      </c>
      <c r="AG39" s="24">
        <v>0</v>
      </c>
      <c r="AH39" s="24">
        <v>-21439.286063666666</v>
      </c>
      <c r="AI39" s="27">
        <v>-21439.286063666666</v>
      </c>
      <c r="AJ39" t="s">
        <v>14</v>
      </c>
      <c r="AK39">
        <f t="shared" si="7"/>
        <v>-0.17799999999999999</v>
      </c>
      <c r="AL39" s="91">
        <f t="shared" si="1"/>
        <v>8.2199999999999999E-3</v>
      </c>
      <c r="AM39" s="91">
        <f t="shared" si="2"/>
        <v>-2.7799999999999999E-3</v>
      </c>
      <c r="AN39" s="91">
        <f t="shared" si="3"/>
        <v>0</v>
      </c>
      <c r="AO39" s="92">
        <f t="shared" si="4"/>
        <v>-33593.14340458667</v>
      </c>
      <c r="AP39" s="27">
        <f t="shared" si="5"/>
        <v>-21439.286063666666</v>
      </c>
      <c r="AQ39" s="27">
        <f t="shared" si="6"/>
        <v>-21439.286063666666</v>
      </c>
      <c r="AR39" s="88">
        <v>44446</v>
      </c>
      <c r="AS39" s="89">
        <v>-0.54300000000000004</v>
      </c>
    </row>
    <row r="40" spans="1:45" ht="15" customHeight="1" x14ac:dyDescent="0.25">
      <c r="A40">
        <v>225656</v>
      </c>
      <c r="B40" t="s">
        <v>443</v>
      </c>
      <c r="C40" t="s">
        <v>444</v>
      </c>
      <c r="D40">
        <v>11405</v>
      </c>
      <c r="E40" t="s">
        <v>16</v>
      </c>
      <c r="F40" t="s">
        <v>240</v>
      </c>
      <c r="G40" t="s">
        <v>19</v>
      </c>
      <c r="H40" t="s">
        <v>104</v>
      </c>
      <c r="I40" s="21">
        <v>44824</v>
      </c>
      <c r="J40" s="21">
        <v>44826</v>
      </c>
      <c r="K40" s="21">
        <v>44881</v>
      </c>
      <c r="L40" s="21">
        <v>44881</v>
      </c>
      <c r="M40" s="22">
        <v>4821428.67</v>
      </c>
      <c r="N40" t="s">
        <v>14</v>
      </c>
      <c r="O40" t="s">
        <v>242</v>
      </c>
      <c r="P40" t="s">
        <v>15</v>
      </c>
      <c r="Q40" s="37">
        <v>1.4500000000000001E-2</v>
      </c>
      <c r="R40" s="21">
        <v>44824</v>
      </c>
      <c r="S40" s="21">
        <v>44826</v>
      </c>
      <c r="T40" s="21">
        <v>44881</v>
      </c>
      <c r="U40" s="21">
        <v>44881</v>
      </c>
      <c r="V40" s="23">
        <v>0.15277777777777779</v>
      </c>
      <c r="W40">
        <v>55</v>
      </c>
      <c r="X40" s="24">
        <v>0</v>
      </c>
      <c r="Y40" s="24">
        <v>0</v>
      </c>
      <c r="Z40" s="24">
        <v>-8102.6787370833345</v>
      </c>
      <c r="AA40" s="24">
        <v>-8102.6787370833345</v>
      </c>
      <c r="AB40">
        <v>0</v>
      </c>
      <c r="AC40">
        <v>0</v>
      </c>
      <c r="AD40" s="38">
        <v>4821428.67</v>
      </c>
      <c r="AE40" s="37">
        <v>1.1000000000000001E-2</v>
      </c>
      <c r="AF40" s="5">
        <v>1.4500000000000001E-2</v>
      </c>
      <c r="AG40" s="24">
        <v>0</v>
      </c>
      <c r="AH40" s="24">
        <v>-10680.803789791667</v>
      </c>
      <c r="AI40" s="27">
        <v>-18783.482526875003</v>
      </c>
      <c r="AJ40" t="s">
        <v>14</v>
      </c>
      <c r="AK40">
        <f t="shared" si="7"/>
        <v>1.1000000000000001</v>
      </c>
      <c r="AL40" s="91">
        <f t="shared" si="1"/>
        <v>2.1000000000000001E-2</v>
      </c>
      <c r="AM40" s="91">
        <f t="shared" si="2"/>
        <v>1.0000000000000002E-2</v>
      </c>
      <c r="AN40" s="91">
        <f t="shared" si="3"/>
        <v>1.0000000000000002E-2</v>
      </c>
      <c r="AO40" s="92">
        <f t="shared" si="4"/>
        <v>-26149.554106041673</v>
      </c>
      <c r="AP40" s="27">
        <f t="shared" si="5"/>
        <v>-18783.482526875003</v>
      </c>
      <c r="AQ40" s="27">
        <f t="shared" si="6"/>
        <v>-18046.875368958335</v>
      </c>
      <c r="AR40" s="88">
        <v>44447</v>
      </c>
      <c r="AS40" s="89">
        <v>-0.54100000000000004</v>
      </c>
    </row>
    <row r="41" spans="1:45" ht="15" customHeight="1" x14ac:dyDescent="0.25">
      <c r="A41">
        <v>226429</v>
      </c>
      <c r="B41" t="s">
        <v>445</v>
      </c>
      <c r="C41" t="s">
        <v>446</v>
      </c>
      <c r="D41">
        <v>11407</v>
      </c>
      <c r="E41" t="s">
        <v>16</v>
      </c>
      <c r="F41" t="s">
        <v>240</v>
      </c>
      <c r="G41" t="s">
        <v>19</v>
      </c>
      <c r="H41" t="s">
        <v>1713</v>
      </c>
      <c r="I41" s="21">
        <v>44686</v>
      </c>
      <c r="J41" s="21">
        <v>44690</v>
      </c>
      <c r="K41" s="21">
        <v>44781</v>
      </c>
      <c r="L41" s="21">
        <v>44781</v>
      </c>
      <c r="M41" s="22">
        <v>24239130.530000001</v>
      </c>
      <c r="N41" t="s">
        <v>14</v>
      </c>
      <c r="O41" t="s">
        <v>242</v>
      </c>
      <c r="P41" t="s">
        <v>15</v>
      </c>
      <c r="Q41" s="37">
        <v>1.7500000000000002E-2</v>
      </c>
      <c r="R41" s="21">
        <v>44686</v>
      </c>
      <c r="S41" s="21">
        <v>44690</v>
      </c>
      <c r="T41" s="21">
        <v>44781</v>
      </c>
      <c r="U41" s="21">
        <v>44781</v>
      </c>
      <c r="V41" s="23">
        <v>0.25277777777777777</v>
      </c>
      <c r="W41">
        <v>91</v>
      </c>
      <c r="X41" s="24">
        <v>0</v>
      </c>
      <c r="Y41" s="24">
        <v>0</v>
      </c>
      <c r="Z41" s="24">
        <v>0</v>
      </c>
      <c r="AA41" s="24">
        <v>0</v>
      </c>
      <c r="AB41">
        <v>0</v>
      </c>
      <c r="AC41">
        <v>0</v>
      </c>
      <c r="AD41" s="38">
        <v>24239130.530000001</v>
      </c>
      <c r="AE41" s="37">
        <v>0</v>
      </c>
      <c r="AF41" s="5">
        <v>1.7500000000000002E-2</v>
      </c>
      <c r="AG41" s="24">
        <v>0</v>
      </c>
      <c r="AH41" s="24">
        <v>-107224.48713618056</v>
      </c>
      <c r="AI41" s="27">
        <v>-107224.48713618056</v>
      </c>
      <c r="AJ41" t="s">
        <v>14</v>
      </c>
      <c r="AK41">
        <f t="shared" si="7"/>
        <v>-0.42099999999999999</v>
      </c>
      <c r="AL41" s="91">
        <f t="shared" si="1"/>
        <v>5.79E-3</v>
      </c>
      <c r="AM41" s="91">
        <f t="shared" si="2"/>
        <v>-5.2100000000000002E-3</v>
      </c>
      <c r="AN41" s="91">
        <f t="shared" si="3"/>
        <v>0</v>
      </c>
      <c r="AO41" s="92">
        <f t="shared" si="4"/>
        <v>-142700.47459437975</v>
      </c>
      <c r="AP41" s="27">
        <f t="shared" si="5"/>
        <v>-107224.48713618056</v>
      </c>
      <c r="AQ41" s="27">
        <f t="shared" si="6"/>
        <v>-107224.48713618056</v>
      </c>
      <c r="AR41" s="88">
        <v>44448</v>
      </c>
      <c r="AS41" s="89">
        <v>-0.54300000000000004</v>
      </c>
    </row>
    <row r="42" spans="1:45" ht="15" customHeight="1" x14ac:dyDescent="0.25">
      <c r="A42">
        <v>226430</v>
      </c>
      <c r="B42" t="s">
        <v>445</v>
      </c>
      <c r="C42" t="s">
        <v>446</v>
      </c>
      <c r="D42">
        <v>11407</v>
      </c>
      <c r="E42" t="s">
        <v>16</v>
      </c>
      <c r="F42" t="s">
        <v>240</v>
      </c>
      <c r="G42" t="s">
        <v>19</v>
      </c>
      <c r="H42" t="s">
        <v>1713</v>
      </c>
      <c r="I42" s="21">
        <v>44777</v>
      </c>
      <c r="J42" s="21">
        <v>44781</v>
      </c>
      <c r="K42" s="21">
        <v>44872</v>
      </c>
      <c r="L42" s="21">
        <v>44872</v>
      </c>
      <c r="M42" s="22">
        <v>16159420.390000001</v>
      </c>
      <c r="N42" t="s">
        <v>14</v>
      </c>
      <c r="O42" t="s">
        <v>242</v>
      </c>
      <c r="P42" t="s">
        <v>15</v>
      </c>
      <c r="Q42" s="37">
        <v>1.7500000000000002E-2</v>
      </c>
      <c r="R42" s="21">
        <v>44777</v>
      </c>
      <c r="S42" s="21">
        <v>44781</v>
      </c>
      <c r="T42" s="21">
        <v>44872</v>
      </c>
      <c r="U42" s="21">
        <v>44872</v>
      </c>
      <c r="V42" s="23">
        <v>0.25277777777777777</v>
      </c>
      <c r="W42">
        <v>91</v>
      </c>
      <c r="X42" s="24">
        <v>0</v>
      </c>
      <c r="Y42" s="24">
        <v>0</v>
      </c>
      <c r="Z42" s="24">
        <v>-10987.956992411389</v>
      </c>
      <c r="AA42" s="24">
        <v>-10987.956992411389</v>
      </c>
      <c r="AB42">
        <v>0</v>
      </c>
      <c r="AC42">
        <v>0</v>
      </c>
      <c r="AD42" s="38">
        <v>16159420.390000001</v>
      </c>
      <c r="AE42" s="37">
        <v>2.6900000000000001E-3</v>
      </c>
      <c r="AF42" s="5">
        <v>1.7500000000000002E-2</v>
      </c>
      <c r="AG42" s="24">
        <v>0</v>
      </c>
      <c r="AH42" s="24">
        <v>-71482.991586319447</v>
      </c>
      <c r="AI42" s="27">
        <v>-82470.948578730837</v>
      </c>
      <c r="AJ42" t="s">
        <v>14</v>
      </c>
      <c r="AK42">
        <f t="shared" si="7"/>
        <v>0.26900000000000002</v>
      </c>
      <c r="AL42" s="91">
        <f t="shared" si="1"/>
        <v>1.269E-2</v>
      </c>
      <c r="AM42" s="91">
        <f t="shared" si="2"/>
        <v>1.6900000000000001E-3</v>
      </c>
      <c r="AN42" s="91">
        <f t="shared" si="3"/>
        <v>1.6900000000000001E-3</v>
      </c>
      <c r="AO42" s="92">
        <f t="shared" si="4"/>
        <v>-123318.37234234194</v>
      </c>
      <c r="AP42" s="27">
        <f t="shared" si="5"/>
        <v>-82470.948578730837</v>
      </c>
      <c r="AQ42" s="27">
        <f t="shared" si="6"/>
        <v>-78386.206202369736</v>
      </c>
      <c r="AR42" s="88">
        <v>44449</v>
      </c>
      <c r="AS42" s="89">
        <v>-0.54400000000000004</v>
      </c>
    </row>
    <row r="43" spans="1:45" ht="15" customHeight="1" x14ac:dyDescent="0.25">
      <c r="A43">
        <v>226431</v>
      </c>
      <c r="B43" t="s">
        <v>445</v>
      </c>
      <c r="C43" t="s">
        <v>446</v>
      </c>
      <c r="D43">
        <v>11407</v>
      </c>
      <c r="E43" t="s">
        <v>16</v>
      </c>
      <c r="F43" t="s">
        <v>240</v>
      </c>
      <c r="G43" t="s">
        <v>19</v>
      </c>
      <c r="H43" t="s">
        <v>1713</v>
      </c>
      <c r="I43" s="21">
        <v>44868</v>
      </c>
      <c r="J43" s="21">
        <v>44872</v>
      </c>
      <c r="K43" s="21">
        <v>44896</v>
      </c>
      <c r="L43" s="21">
        <v>44881</v>
      </c>
      <c r="M43" s="22">
        <v>8079710.25</v>
      </c>
      <c r="N43" t="s">
        <v>14</v>
      </c>
      <c r="O43" t="s">
        <v>242</v>
      </c>
      <c r="P43" t="s">
        <v>15</v>
      </c>
      <c r="R43" s="21">
        <v>44868</v>
      </c>
      <c r="S43" s="21">
        <v>44872</v>
      </c>
      <c r="T43" s="21">
        <v>44896</v>
      </c>
      <c r="U43" s="21">
        <v>44881</v>
      </c>
      <c r="V43" s="23">
        <v>6.6666666666666666E-2</v>
      </c>
      <c r="W43">
        <v>24</v>
      </c>
      <c r="X43" s="24">
        <v>0</v>
      </c>
      <c r="Y43" s="24">
        <v>0</v>
      </c>
      <c r="Z43" s="24">
        <v>-9329.3721019999994</v>
      </c>
      <c r="AA43" s="24">
        <v>-9329.3721019999994</v>
      </c>
      <c r="AB43">
        <v>0</v>
      </c>
      <c r="AC43">
        <v>0</v>
      </c>
      <c r="AD43" s="38">
        <v>8079710.25</v>
      </c>
      <c r="AE43" s="37">
        <v>1.7319999999999999E-2</v>
      </c>
      <c r="AF43" s="5">
        <v>0</v>
      </c>
      <c r="AG43" s="24">
        <v>0</v>
      </c>
      <c r="AH43" s="24">
        <v>0</v>
      </c>
      <c r="AI43" s="27">
        <v>-9329.3721019999994</v>
      </c>
      <c r="AJ43" t="s">
        <v>14</v>
      </c>
      <c r="AK43">
        <f t="shared" si="7"/>
        <v>1.732</v>
      </c>
      <c r="AL43" s="91">
        <f t="shared" si="1"/>
        <v>2.7319999999999997E-2</v>
      </c>
      <c r="AM43" s="91">
        <f t="shared" si="2"/>
        <v>1.6319999999999998E-2</v>
      </c>
      <c r="AN43" s="91">
        <f t="shared" si="3"/>
        <v>1.6319999999999998E-2</v>
      </c>
      <c r="AO43" s="92">
        <f t="shared" si="4"/>
        <v>-14715.845601999998</v>
      </c>
      <c r="AP43" s="27">
        <f t="shared" si="5"/>
        <v>-9329.3721019999994</v>
      </c>
      <c r="AQ43" s="27">
        <f t="shared" si="6"/>
        <v>-8790.7247520000001</v>
      </c>
      <c r="AR43" s="88">
        <v>44450</v>
      </c>
      <c r="AS43" s="89">
        <v>-0.54400000000000004</v>
      </c>
    </row>
    <row r="44" spans="1:45" ht="15" customHeight="1" x14ac:dyDescent="0.25">
      <c r="A44">
        <v>226432</v>
      </c>
      <c r="B44" t="s">
        <v>445</v>
      </c>
      <c r="C44" t="s">
        <v>446</v>
      </c>
      <c r="D44">
        <v>11407</v>
      </c>
      <c r="E44" t="s">
        <v>16</v>
      </c>
      <c r="F44" t="s">
        <v>240</v>
      </c>
      <c r="G44" t="s">
        <v>19</v>
      </c>
      <c r="H44" t="s">
        <v>1713</v>
      </c>
      <c r="I44" s="21">
        <v>44868</v>
      </c>
      <c r="J44" s="21">
        <v>44872</v>
      </c>
      <c r="K44" s="21">
        <v>44896</v>
      </c>
      <c r="L44" s="21">
        <v>44896</v>
      </c>
      <c r="M44" s="22">
        <v>434782.63</v>
      </c>
      <c r="N44" t="s">
        <v>14</v>
      </c>
      <c r="O44" t="s">
        <v>242</v>
      </c>
      <c r="P44" t="s">
        <v>15</v>
      </c>
      <c r="R44" s="21">
        <v>44868</v>
      </c>
      <c r="S44" s="21">
        <v>44872</v>
      </c>
      <c r="T44" s="21">
        <v>44896</v>
      </c>
      <c r="U44" s="21">
        <v>44896</v>
      </c>
      <c r="V44" s="23">
        <v>6.6666666666666666E-2</v>
      </c>
      <c r="W44">
        <v>24</v>
      </c>
      <c r="X44" s="24">
        <v>0</v>
      </c>
      <c r="Y44" s="24">
        <v>0</v>
      </c>
      <c r="Z44" s="24">
        <v>-502.02901010666665</v>
      </c>
      <c r="AA44" s="24">
        <v>-502.02901010666665</v>
      </c>
      <c r="AB44">
        <v>0</v>
      </c>
      <c r="AC44">
        <v>0</v>
      </c>
      <c r="AD44" s="38">
        <v>434782.63</v>
      </c>
      <c r="AE44" s="37">
        <v>1.7319999999999999E-2</v>
      </c>
      <c r="AF44" s="5">
        <v>0</v>
      </c>
      <c r="AG44" s="24">
        <v>0</v>
      </c>
      <c r="AH44" s="24">
        <v>0</v>
      </c>
      <c r="AI44" s="27">
        <v>-502.02901010666665</v>
      </c>
      <c r="AJ44" t="s">
        <v>14</v>
      </c>
      <c r="AK44">
        <f t="shared" si="7"/>
        <v>1.732</v>
      </c>
      <c r="AL44" s="91">
        <f t="shared" si="1"/>
        <v>2.7319999999999997E-2</v>
      </c>
      <c r="AM44" s="91">
        <f t="shared" si="2"/>
        <v>1.6319999999999998E-2</v>
      </c>
      <c r="AN44" s="91">
        <f t="shared" si="3"/>
        <v>1.6319999999999998E-2</v>
      </c>
      <c r="AO44" s="92">
        <f t="shared" si="4"/>
        <v>-791.88409677333334</v>
      </c>
      <c r="AP44" s="27">
        <f t="shared" si="5"/>
        <v>-502.02901010666665</v>
      </c>
      <c r="AQ44" s="27">
        <f t="shared" si="6"/>
        <v>-473.04350143999994</v>
      </c>
      <c r="AR44" s="88">
        <v>44451</v>
      </c>
      <c r="AS44" s="89">
        <v>-0.54400000000000004</v>
      </c>
    </row>
    <row r="45" spans="1:45" ht="15" customHeight="1" x14ac:dyDescent="0.25">
      <c r="A45">
        <v>224641</v>
      </c>
      <c r="B45" t="s">
        <v>447</v>
      </c>
      <c r="C45" t="s">
        <v>448</v>
      </c>
      <c r="D45">
        <v>11417</v>
      </c>
      <c r="E45" t="s">
        <v>16</v>
      </c>
      <c r="F45" t="s">
        <v>240</v>
      </c>
      <c r="G45" t="s">
        <v>19</v>
      </c>
      <c r="H45" t="s">
        <v>1928</v>
      </c>
      <c r="I45" s="21">
        <v>44740</v>
      </c>
      <c r="J45" s="21">
        <v>44742</v>
      </c>
      <c r="K45" s="21">
        <v>44834</v>
      </c>
      <c r="L45" s="21">
        <v>44834</v>
      </c>
      <c r="M45" s="22">
        <v>5842283.8499999996</v>
      </c>
      <c r="N45" t="s">
        <v>14</v>
      </c>
      <c r="O45" t="s">
        <v>242</v>
      </c>
      <c r="P45" t="s">
        <v>15</v>
      </c>
      <c r="Q45" s="37">
        <v>1.4999999999999999E-2</v>
      </c>
      <c r="R45" s="21">
        <v>44740</v>
      </c>
      <c r="S45" s="21">
        <v>44742</v>
      </c>
      <c r="T45" s="21">
        <v>44834</v>
      </c>
      <c r="U45" s="21">
        <v>44834</v>
      </c>
      <c r="V45" s="23">
        <v>0.25555555555555554</v>
      </c>
      <c r="W45">
        <v>92</v>
      </c>
      <c r="X45" s="24">
        <v>0</v>
      </c>
      <c r="Y45" s="24">
        <v>0</v>
      </c>
      <c r="Z45" s="24">
        <v>0</v>
      </c>
      <c r="AA45" s="24">
        <v>0</v>
      </c>
      <c r="AB45">
        <v>0</v>
      </c>
      <c r="AC45">
        <v>0</v>
      </c>
      <c r="AD45" s="38">
        <v>5842283.8499999996</v>
      </c>
      <c r="AE45" s="37">
        <v>0</v>
      </c>
      <c r="AF45" s="5">
        <v>1.4999999999999999E-2</v>
      </c>
      <c r="AG45" s="24">
        <v>0</v>
      </c>
      <c r="AH45" s="24">
        <v>-22395.421424999997</v>
      </c>
      <c r="AI45" s="27">
        <v>-22395.421424999997</v>
      </c>
      <c r="AJ45" t="s">
        <v>14</v>
      </c>
      <c r="AK45">
        <f t="shared" si="7"/>
        <v>-0.21099999999999999</v>
      </c>
      <c r="AL45" s="91">
        <f t="shared" si="1"/>
        <v>7.8900000000000012E-3</v>
      </c>
      <c r="AM45" s="91">
        <f t="shared" si="2"/>
        <v>-3.1099999999999999E-3</v>
      </c>
      <c r="AN45" s="91">
        <f t="shared" si="3"/>
        <v>0</v>
      </c>
      <c r="AO45" s="92">
        <f t="shared" si="4"/>
        <v>-34175.413094549993</v>
      </c>
      <c r="AP45" s="27">
        <f t="shared" si="5"/>
        <v>-22395.421424999997</v>
      </c>
      <c r="AQ45" s="27">
        <f t="shared" si="6"/>
        <v>-22395.421424999997</v>
      </c>
      <c r="AR45" s="88">
        <v>44452</v>
      </c>
      <c r="AS45" s="89">
        <v>-0.54400000000000004</v>
      </c>
    </row>
    <row r="46" spans="1:45" ht="15" customHeight="1" x14ac:dyDescent="0.25">
      <c r="A46">
        <v>224642</v>
      </c>
      <c r="B46" t="s">
        <v>447</v>
      </c>
      <c r="C46" t="s">
        <v>448</v>
      </c>
      <c r="D46">
        <v>11417</v>
      </c>
      <c r="E46" t="s">
        <v>16</v>
      </c>
      <c r="F46" t="s">
        <v>240</v>
      </c>
      <c r="G46" t="s">
        <v>19</v>
      </c>
      <c r="H46" t="s">
        <v>1928</v>
      </c>
      <c r="I46" s="21">
        <v>44832</v>
      </c>
      <c r="J46" s="21">
        <v>44834</v>
      </c>
      <c r="K46" s="21">
        <v>44926</v>
      </c>
      <c r="L46" s="21">
        <v>44926</v>
      </c>
      <c r="M46" s="22">
        <v>5727283.8499999996</v>
      </c>
      <c r="N46" t="s">
        <v>14</v>
      </c>
      <c r="O46" t="s">
        <v>242</v>
      </c>
      <c r="P46" t="s">
        <v>15</v>
      </c>
      <c r="Q46" s="37">
        <v>1.4999999999999999E-2</v>
      </c>
      <c r="R46" s="21">
        <v>44832</v>
      </c>
      <c r="S46" s="21">
        <v>44834</v>
      </c>
      <c r="T46" s="21">
        <v>44926</v>
      </c>
      <c r="U46" s="21">
        <v>44926</v>
      </c>
      <c r="V46" s="23">
        <v>0.25555555555555554</v>
      </c>
      <c r="W46">
        <v>92</v>
      </c>
      <c r="X46" s="24">
        <v>-17460.293614495797</v>
      </c>
      <c r="Y46" s="24">
        <v>-17460.293614495797</v>
      </c>
      <c r="Z46" s="24">
        <v>-17461.215728905554</v>
      </c>
      <c r="AA46" s="24">
        <v>-17461.215728905554</v>
      </c>
      <c r="AB46">
        <v>0.99994719070973792</v>
      </c>
      <c r="AC46">
        <v>-428.43265022361101</v>
      </c>
      <c r="AD46" s="38">
        <v>5727283.8499999996</v>
      </c>
      <c r="AE46" s="37">
        <v>1.1930000000000001E-2</v>
      </c>
      <c r="AF46" s="5">
        <v>1.4999999999999999E-2</v>
      </c>
      <c r="AG46" s="24">
        <v>-21953.428685451545</v>
      </c>
      <c r="AH46" s="24">
        <v>-21954.588091666661</v>
      </c>
      <c r="AI46" s="27">
        <v>-39413.722299947345</v>
      </c>
      <c r="AJ46" t="s">
        <v>14</v>
      </c>
      <c r="AK46">
        <f t="shared" si="7"/>
        <v>1.1930000000000001</v>
      </c>
      <c r="AL46" s="91">
        <f t="shared" si="1"/>
        <v>2.1930000000000002E-2</v>
      </c>
      <c r="AM46" s="91">
        <f t="shared" si="2"/>
        <v>1.0930000000000002E-2</v>
      </c>
      <c r="AN46" s="91">
        <f t="shared" si="3"/>
        <v>1.0930000000000002E-2</v>
      </c>
      <c r="AO46" s="92">
        <f t="shared" si="4"/>
        <v>-54052.195881683328</v>
      </c>
      <c r="AP46" s="27">
        <f t="shared" si="5"/>
        <v>-39413.722299947345</v>
      </c>
      <c r="AQ46" s="27">
        <f t="shared" si="6"/>
        <v>-37952.164614461108</v>
      </c>
      <c r="AR46" s="88">
        <v>44453</v>
      </c>
      <c r="AS46" s="89">
        <v>-0.54800000000000004</v>
      </c>
    </row>
    <row r="47" spans="1:45" ht="15" customHeight="1" x14ac:dyDescent="0.25">
      <c r="A47">
        <v>226024</v>
      </c>
      <c r="B47" t="s">
        <v>449</v>
      </c>
      <c r="C47" t="s">
        <v>450</v>
      </c>
      <c r="D47">
        <v>11421</v>
      </c>
      <c r="E47" t="s">
        <v>16</v>
      </c>
      <c r="F47" t="s">
        <v>240</v>
      </c>
      <c r="G47" t="s">
        <v>19</v>
      </c>
      <c r="H47" t="s">
        <v>1929</v>
      </c>
      <c r="I47" s="21">
        <v>44741</v>
      </c>
      <c r="J47" s="21">
        <v>44743</v>
      </c>
      <c r="K47" s="21">
        <v>44835</v>
      </c>
      <c r="L47" s="21">
        <v>44743</v>
      </c>
      <c r="M47" s="22">
        <v>4297256.22</v>
      </c>
      <c r="N47" t="s">
        <v>14</v>
      </c>
      <c r="O47" t="s">
        <v>242</v>
      </c>
      <c r="P47" t="s">
        <v>15</v>
      </c>
      <c r="Q47" s="37">
        <v>1.6E-2</v>
      </c>
      <c r="R47" s="21">
        <v>44741</v>
      </c>
      <c r="S47" s="21">
        <v>44743</v>
      </c>
      <c r="T47" s="21">
        <v>44835</v>
      </c>
      <c r="U47" s="21">
        <v>44743</v>
      </c>
      <c r="V47" s="23">
        <v>0.25555555555555554</v>
      </c>
      <c r="W47">
        <v>92</v>
      </c>
      <c r="X47" s="24">
        <v>0</v>
      </c>
      <c r="Y47" s="24">
        <v>0</v>
      </c>
      <c r="Z47" s="24">
        <v>0</v>
      </c>
      <c r="AA47" s="24">
        <v>0</v>
      </c>
      <c r="AB47">
        <v>0</v>
      </c>
      <c r="AC47">
        <v>0</v>
      </c>
      <c r="AD47" s="38">
        <v>4297256.22</v>
      </c>
      <c r="AE47" s="37">
        <v>0</v>
      </c>
      <c r="AF47" s="5">
        <v>1.6E-2</v>
      </c>
      <c r="AG47" s="24">
        <v>0</v>
      </c>
      <c r="AH47" s="24">
        <v>-17571.003210666666</v>
      </c>
      <c r="AI47" s="27">
        <v>-17571.003210666666</v>
      </c>
      <c r="AJ47" t="s">
        <v>14</v>
      </c>
      <c r="AK47">
        <f t="shared" si="7"/>
        <v>-0.191</v>
      </c>
      <c r="AL47" s="91">
        <f t="shared" si="1"/>
        <v>8.09E-3</v>
      </c>
      <c r="AM47" s="91">
        <f t="shared" si="2"/>
        <v>-2.9100000000000003E-3</v>
      </c>
      <c r="AN47" s="91">
        <f t="shared" si="3"/>
        <v>0</v>
      </c>
      <c r="AO47" s="92">
        <f t="shared" si="4"/>
        <v>-26455.341709059998</v>
      </c>
      <c r="AP47" s="27">
        <f t="shared" si="5"/>
        <v>-17571.003210666666</v>
      </c>
      <c r="AQ47" s="27">
        <f t="shared" si="6"/>
        <v>-17571.003210666666</v>
      </c>
      <c r="AR47" s="88">
        <v>44454</v>
      </c>
      <c r="AS47" s="89">
        <v>-0.54300000000000004</v>
      </c>
    </row>
    <row r="48" spans="1:45" ht="15" customHeight="1" x14ac:dyDescent="0.25">
      <c r="A48">
        <v>226025</v>
      </c>
      <c r="B48" t="s">
        <v>449</v>
      </c>
      <c r="C48" t="s">
        <v>450</v>
      </c>
      <c r="D48">
        <v>11421</v>
      </c>
      <c r="E48" t="s">
        <v>16</v>
      </c>
      <c r="F48" t="s">
        <v>240</v>
      </c>
      <c r="G48" t="s">
        <v>19</v>
      </c>
      <c r="H48" t="s">
        <v>1929</v>
      </c>
      <c r="I48" s="21">
        <v>44833</v>
      </c>
      <c r="J48" s="21">
        <v>44835</v>
      </c>
      <c r="K48" s="21">
        <v>44927</v>
      </c>
      <c r="L48" s="21">
        <v>44835</v>
      </c>
      <c r="M48" s="22">
        <v>4102768.17</v>
      </c>
      <c r="N48" t="s">
        <v>14</v>
      </c>
      <c r="O48" t="s">
        <v>242</v>
      </c>
      <c r="P48" t="s">
        <v>15</v>
      </c>
      <c r="Q48" s="37">
        <v>1.6E-2</v>
      </c>
      <c r="R48" s="21">
        <v>44833</v>
      </c>
      <c r="S48" s="21">
        <v>44835</v>
      </c>
      <c r="T48" s="21">
        <v>44927</v>
      </c>
      <c r="U48" s="21">
        <v>44835</v>
      </c>
      <c r="V48" s="23">
        <v>0.25555555555555554</v>
      </c>
      <c r="W48">
        <v>92</v>
      </c>
      <c r="X48" s="24">
        <v>0</v>
      </c>
      <c r="Y48" s="24">
        <v>0</v>
      </c>
      <c r="Z48" s="24">
        <v>-12162.428308399998</v>
      </c>
      <c r="AA48" s="24">
        <v>-12162.428308399998</v>
      </c>
      <c r="AB48">
        <v>0</v>
      </c>
      <c r="AC48">
        <v>-314.54555969999996</v>
      </c>
      <c r="AD48" s="38">
        <v>4102768.17</v>
      </c>
      <c r="AE48" s="37">
        <v>1.1599999999999999E-2</v>
      </c>
      <c r="AF48" s="5">
        <v>1.6E-2</v>
      </c>
      <c r="AG48" s="24">
        <v>0</v>
      </c>
      <c r="AH48" s="24">
        <v>-16775.763183999999</v>
      </c>
      <c r="AI48" s="27">
        <v>-28938.191492399998</v>
      </c>
      <c r="AJ48" t="s">
        <v>14</v>
      </c>
      <c r="AK48">
        <f t="shared" si="7"/>
        <v>1.1599999999999999</v>
      </c>
      <c r="AL48" s="91">
        <f t="shared" si="1"/>
        <v>2.1600000000000001E-2</v>
      </c>
      <c r="AM48" s="91">
        <f t="shared" si="2"/>
        <v>1.0599999999999998E-2</v>
      </c>
      <c r="AN48" s="91">
        <f t="shared" si="3"/>
        <v>1.0599999999999998E-2</v>
      </c>
      <c r="AO48" s="92">
        <f t="shared" si="4"/>
        <v>-39423.043482399997</v>
      </c>
      <c r="AP48" s="27">
        <f t="shared" si="5"/>
        <v>-28938.191492399998</v>
      </c>
      <c r="AQ48" s="27">
        <f t="shared" si="6"/>
        <v>-27889.706293399995</v>
      </c>
      <c r="AR48" s="88">
        <v>44455</v>
      </c>
      <c r="AS48" s="89">
        <v>-0.54500000000000004</v>
      </c>
    </row>
    <row r="49" spans="1:45" ht="15" customHeight="1" x14ac:dyDescent="0.25">
      <c r="A49">
        <v>234343</v>
      </c>
      <c r="B49" t="s">
        <v>451</v>
      </c>
      <c r="C49" t="s">
        <v>452</v>
      </c>
      <c r="D49">
        <v>11422</v>
      </c>
      <c r="E49" t="s">
        <v>16</v>
      </c>
      <c r="F49" t="s">
        <v>240</v>
      </c>
      <c r="G49" t="s">
        <v>19</v>
      </c>
      <c r="H49" t="s">
        <v>1002</v>
      </c>
      <c r="I49" s="21">
        <v>44711</v>
      </c>
      <c r="J49" s="21">
        <v>44743</v>
      </c>
      <c r="K49" s="21">
        <v>44835</v>
      </c>
      <c r="L49" s="21">
        <v>44743</v>
      </c>
      <c r="M49" s="22">
        <v>2786338.68</v>
      </c>
      <c r="N49" t="s">
        <v>14</v>
      </c>
      <c r="O49" t="s">
        <v>242</v>
      </c>
      <c r="P49" t="s">
        <v>15</v>
      </c>
      <c r="Q49" s="37">
        <v>2.0500000000000001E-2</v>
      </c>
      <c r="R49" s="21">
        <v>44711</v>
      </c>
      <c r="S49" s="21">
        <v>44743</v>
      </c>
      <c r="T49" s="21">
        <v>44835</v>
      </c>
      <c r="U49" s="21">
        <v>44743</v>
      </c>
      <c r="V49" s="23">
        <v>0.25555555555555554</v>
      </c>
      <c r="W49">
        <v>92</v>
      </c>
      <c r="X49" s="24">
        <v>0</v>
      </c>
      <c r="Y49" s="24">
        <v>0</v>
      </c>
      <c r="Z49" s="24">
        <v>0</v>
      </c>
      <c r="AA49" s="24">
        <v>0</v>
      </c>
      <c r="AB49">
        <v>0</v>
      </c>
      <c r="AC49">
        <v>0</v>
      </c>
      <c r="AD49" s="38">
        <v>2786338.68</v>
      </c>
      <c r="AE49" s="37">
        <v>0</v>
      </c>
      <c r="AF49" s="5">
        <v>2.0500000000000001E-2</v>
      </c>
      <c r="AG49" s="24">
        <v>0</v>
      </c>
      <c r="AH49" s="24">
        <v>-14597.318751333334</v>
      </c>
      <c r="AI49" s="27">
        <v>-14597.318751333334</v>
      </c>
      <c r="AJ49" t="s">
        <v>14</v>
      </c>
      <c r="AK49">
        <f t="shared" si="7"/>
        <v>-0.35399999999999998</v>
      </c>
      <c r="AL49" s="91">
        <f t="shared" si="1"/>
        <v>6.4600000000000005E-3</v>
      </c>
      <c r="AM49" s="91">
        <f t="shared" si="2"/>
        <v>-4.5399999999999998E-3</v>
      </c>
      <c r="AN49" s="91">
        <f t="shared" si="3"/>
        <v>0</v>
      </c>
      <c r="AO49" s="92">
        <f t="shared" si="4"/>
        <v>-19197.254318826668</v>
      </c>
      <c r="AP49" s="27">
        <f t="shared" si="5"/>
        <v>-14597.318751333334</v>
      </c>
      <c r="AQ49" s="27">
        <f t="shared" si="6"/>
        <v>-14597.318751333334</v>
      </c>
      <c r="AR49" s="88">
        <v>44456</v>
      </c>
      <c r="AS49" s="89">
        <v>-0.54800000000000004</v>
      </c>
    </row>
    <row r="50" spans="1:45" ht="15" customHeight="1" x14ac:dyDescent="0.25">
      <c r="A50">
        <v>234344</v>
      </c>
      <c r="B50" t="s">
        <v>451</v>
      </c>
      <c r="C50" t="s">
        <v>452</v>
      </c>
      <c r="D50">
        <v>11422</v>
      </c>
      <c r="E50" t="s">
        <v>16</v>
      </c>
      <c r="F50" t="s">
        <v>240</v>
      </c>
      <c r="G50" t="s">
        <v>19</v>
      </c>
      <c r="H50" t="s">
        <v>1002</v>
      </c>
      <c r="I50" s="21">
        <v>44803</v>
      </c>
      <c r="J50" s="21">
        <v>44835</v>
      </c>
      <c r="K50" s="21">
        <v>44927</v>
      </c>
      <c r="L50" s="21">
        <v>44835</v>
      </c>
      <c r="M50" s="22">
        <v>2612752.39</v>
      </c>
      <c r="N50" t="s">
        <v>14</v>
      </c>
      <c r="O50" t="s">
        <v>242</v>
      </c>
      <c r="P50" t="s">
        <v>15</v>
      </c>
      <c r="Q50" s="37">
        <v>2.0500000000000001E-2</v>
      </c>
      <c r="R50" s="21">
        <v>44803</v>
      </c>
      <c r="S50" s="21">
        <v>44835</v>
      </c>
      <c r="T50" s="21">
        <v>44927</v>
      </c>
      <c r="U50" s="21">
        <v>44835</v>
      </c>
      <c r="V50" s="23">
        <v>0.25555555555555554</v>
      </c>
      <c r="W50">
        <v>92</v>
      </c>
      <c r="X50" s="24">
        <v>0</v>
      </c>
      <c r="Y50" s="24">
        <v>0</v>
      </c>
      <c r="Z50" s="24">
        <v>-4139.7610090444441</v>
      </c>
      <c r="AA50" s="24">
        <v>-4139.7610090444441</v>
      </c>
      <c r="AB50">
        <v>0</v>
      </c>
      <c r="AC50">
        <v>-193.77913559166669</v>
      </c>
      <c r="AD50" s="38">
        <v>2612752.39</v>
      </c>
      <c r="AE50" s="37">
        <v>6.1999999999999998E-3</v>
      </c>
      <c r="AF50" s="5">
        <v>2.0500000000000001E-2</v>
      </c>
      <c r="AG50" s="24">
        <v>0</v>
      </c>
      <c r="AH50" s="24">
        <v>-13687.91946538889</v>
      </c>
      <c r="AI50" s="27">
        <v>-17827.680474433335</v>
      </c>
      <c r="AJ50" t="s">
        <v>14</v>
      </c>
      <c r="AK50">
        <f t="shared" si="7"/>
        <v>0.62</v>
      </c>
      <c r="AL50" s="91">
        <f t="shared" si="1"/>
        <v>1.6199999999999999E-2</v>
      </c>
      <c r="AM50" s="91">
        <f t="shared" si="2"/>
        <v>5.1999999999999998E-3</v>
      </c>
      <c r="AN50" s="91">
        <f t="shared" si="3"/>
        <v>5.1999999999999998E-3</v>
      </c>
      <c r="AO50" s="92">
        <f t="shared" si="4"/>
        <v>-24504.714359988884</v>
      </c>
      <c r="AP50" s="27">
        <f t="shared" si="5"/>
        <v>-17827.680474433335</v>
      </c>
      <c r="AQ50" s="27">
        <f t="shared" si="6"/>
        <v>-17159.977085877777</v>
      </c>
      <c r="AR50" s="88">
        <v>44457</v>
      </c>
      <c r="AS50" s="89">
        <v>-0.54800000000000004</v>
      </c>
    </row>
    <row r="51" spans="1:45" ht="15" customHeight="1" x14ac:dyDescent="0.25">
      <c r="A51">
        <v>225120</v>
      </c>
      <c r="B51" t="s">
        <v>453</v>
      </c>
      <c r="C51" t="s">
        <v>454</v>
      </c>
      <c r="D51">
        <v>11423</v>
      </c>
      <c r="E51" t="s">
        <v>16</v>
      </c>
      <c r="F51" t="s">
        <v>240</v>
      </c>
      <c r="G51" t="s">
        <v>19</v>
      </c>
      <c r="H51" t="s">
        <v>1930</v>
      </c>
      <c r="I51" s="21">
        <v>44711</v>
      </c>
      <c r="J51" s="21">
        <v>44713</v>
      </c>
      <c r="K51" s="21">
        <v>44743</v>
      </c>
      <c r="L51" s="21">
        <v>44743</v>
      </c>
      <c r="M51" s="22">
        <v>8214737.5800000001</v>
      </c>
      <c r="N51" t="s">
        <v>14</v>
      </c>
      <c r="O51" t="s">
        <v>242</v>
      </c>
      <c r="P51" t="s">
        <v>138</v>
      </c>
      <c r="R51" s="21">
        <v>44711</v>
      </c>
      <c r="S51" s="21">
        <v>44713</v>
      </c>
      <c r="T51" s="21">
        <v>44743</v>
      </c>
      <c r="U51" s="21">
        <v>44743</v>
      </c>
      <c r="V51" s="23">
        <v>8.3333333333333329E-2</v>
      </c>
      <c r="W51">
        <v>30</v>
      </c>
      <c r="X51" s="24">
        <v>0</v>
      </c>
      <c r="Y51" s="24">
        <v>0</v>
      </c>
      <c r="Z51" s="24">
        <v>0</v>
      </c>
      <c r="AA51" s="24">
        <v>0</v>
      </c>
      <c r="AB51">
        <v>0</v>
      </c>
      <c r="AC51">
        <v>0</v>
      </c>
      <c r="AD51" s="38">
        <v>8214737.5800000001</v>
      </c>
      <c r="AE51" s="37">
        <v>0</v>
      </c>
      <c r="AF51" s="5">
        <v>0</v>
      </c>
      <c r="AG51" s="24">
        <v>0</v>
      </c>
      <c r="AH51" s="24">
        <v>0</v>
      </c>
      <c r="AI51" s="27">
        <v>0</v>
      </c>
      <c r="AJ51" t="s">
        <v>14</v>
      </c>
      <c r="AK51">
        <f t="shared" si="7"/>
        <v>-0.35399999999999998</v>
      </c>
      <c r="AL51" s="91">
        <f t="shared" si="1"/>
        <v>6.4600000000000005E-3</v>
      </c>
      <c r="AM51" s="91">
        <f t="shared" si="2"/>
        <v>-4.5399999999999998E-3</v>
      </c>
      <c r="AN51" s="91">
        <f t="shared" si="3"/>
        <v>0</v>
      </c>
      <c r="AO51" s="92">
        <f t="shared" si="4"/>
        <v>-4422.2670638999998</v>
      </c>
      <c r="AP51" s="27">
        <f t="shared" si="5"/>
        <v>0</v>
      </c>
      <c r="AQ51" s="27">
        <f t="shared" si="6"/>
        <v>0</v>
      </c>
      <c r="AR51" s="88">
        <v>44458</v>
      </c>
      <c r="AS51" s="89">
        <v>-0.54800000000000004</v>
      </c>
    </row>
    <row r="52" spans="1:45" ht="15" customHeight="1" x14ac:dyDescent="0.25">
      <c r="A52">
        <v>225121</v>
      </c>
      <c r="B52" t="s">
        <v>453</v>
      </c>
      <c r="C52" t="s">
        <v>454</v>
      </c>
      <c r="D52">
        <v>11423</v>
      </c>
      <c r="E52" t="s">
        <v>16</v>
      </c>
      <c r="F52" t="s">
        <v>240</v>
      </c>
      <c r="G52" t="s">
        <v>19</v>
      </c>
      <c r="H52" t="s">
        <v>1930</v>
      </c>
      <c r="I52" s="21">
        <v>44741</v>
      </c>
      <c r="J52" s="21">
        <v>44743</v>
      </c>
      <c r="K52" s="21">
        <v>44774</v>
      </c>
      <c r="L52" s="21">
        <v>44774</v>
      </c>
      <c r="M52" s="22">
        <v>8181899.3300000001</v>
      </c>
      <c r="N52" t="s">
        <v>14</v>
      </c>
      <c r="O52" t="s">
        <v>242</v>
      </c>
      <c r="P52" t="s">
        <v>138</v>
      </c>
      <c r="R52" s="21">
        <v>44741</v>
      </c>
      <c r="S52" s="21">
        <v>44743</v>
      </c>
      <c r="T52" s="21">
        <v>44774</v>
      </c>
      <c r="U52" s="21">
        <v>44774</v>
      </c>
      <c r="V52" s="23">
        <v>8.3333333333333329E-2</v>
      </c>
      <c r="W52">
        <v>30</v>
      </c>
      <c r="X52" s="24">
        <v>0</v>
      </c>
      <c r="Y52" s="24">
        <v>0</v>
      </c>
      <c r="Z52" s="24">
        <v>0</v>
      </c>
      <c r="AA52" s="24">
        <v>0</v>
      </c>
      <c r="AB52">
        <v>0</v>
      </c>
      <c r="AC52">
        <v>0</v>
      </c>
      <c r="AD52" s="38">
        <v>8181899.3300000001</v>
      </c>
      <c r="AE52" s="37">
        <v>0</v>
      </c>
      <c r="AF52" s="5">
        <v>0</v>
      </c>
      <c r="AG52" s="24">
        <v>0</v>
      </c>
      <c r="AH52" s="24">
        <v>0</v>
      </c>
      <c r="AI52" s="27">
        <v>0</v>
      </c>
      <c r="AJ52" t="s">
        <v>14</v>
      </c>
      <c r="AK52">
        <f t="shared" si="7"/>
        <v>-0.191</v>
      </c>
      <c r="AL52" s="91">
        <f t="shared" si="1"/>
        <v>8.09E-3</v>
      </c>
      <c r="AM52" s="91">
        <f t="shared" si="2"/>
        <v>-2.9100000000000003E-3</v>
      </c>
      <c r="AN52" s="91">
        <f t="shared" si="3"/>
        <v>0</v>
      </c>
      <c r="AO52" s="92">
        <f t="shared" si="4"/>
        <v>-5515.9637983083339</v>
      </c>
      <c r="AP52" s="27">
        <f t="shared" si="5"/>
        <v>0</v>
      </c>
      <c r="AQ52" s="27">
        <f t="shared" si="6"/>
        <v>0</v>
      </c>
      <c r="AR52" s="88">
        <v>44459</v>
      </c>
      <c r="AS52" s="89">
        <v>-0.54500000000000004</v>
      </c>
    </row>
    <row r="53" spans="1:45" ht="15" customHeight="1" x14ac:dyDescent="0.25">
      <c r="A53">
        <v>225122</v>
      </c>
      <c r="B53" t="s">
        <v>453</v>
      </c>
      <c r="C53" t="s">
        <v>454</v>
      </c>
      <c r="D53">
        <v>11423</v>
      </c>
      <c r="E53" t="s">
        <v>16</v>
      </c>
      <c r="F53" t="s">
        <v>240</v>
      </c>
      <c r="G53" t="s">
        <v>19</v>
      </c>
      <c r="H53" t="s">
        <v>1930</v>
      </c>
      <c r="I53" s="21">
        <v>44770</v>
      </c>
      <c r="J53" s="21">
        <v>44774</v>
      </c>
      <c r="K53" s="21">
        <v>44805</v>
      </c>
      <c r="L53" s="21">
        <v>44805</v>
      </c>
      <c r="M53" s="22">
        <v>8148863.21</v>
      </c>
      <c r="N53" t="s">
        <v>14</v>
      </c>
      <c r="O53" t="s">
        <v>242</v>
      </c>
      <c r="P53" t="s">
        <v>138</v>
      </c>
      <c r="R53" s="21">
        <v>44770</v>
      </c>
      <c r="S53" s="21">
        <v>44774</v>
      </c>
      <c r="T53" s="21">
        <v>44805</v>
      </c>
      <c r="U53" s="21">
        <v>44805</v>
      </c>
      <c r="V53" s="23">
        <v>8.3333333333333329E-2</v>
      </c>
      <c r="W53">
        <v>30</v>
      </c>
      <c r="X53" s="24">
        <v>0</v>
      </c>
      <c r="Y53" s="24">
        <v>0</v>
      </c>
      <c r="Z53" s="24">
        <v>-1813.122064225</v>
      </c>
      <c r="AA53" s="24">
        <v>-1813.122064225</v>
      </c>
      <c r="AB53">
        <v>0</v>
      </c>
      <c r="AC53">
        <v>0</v>
      </c>
      <c r="AD53" s="38">
        <v>8148863.21</v>
      </c>
      <c r="AE53" s="37">
        <v>2.6700000000000001E-3</v>
      </c>
      <c r="AF53" s="5">
        <v>0</v>
      </c>
      <c r="AG53" s="24">
        <v>0</v>
      </c>
      <c r="AH53" s="24">
        <v>0</v>
      </c>
      <c r="AI53" s="27">
        <v>-1813.122064225</v>
      </c>
      <c r="AJ53" t="s">
        <v>14</v>
      </c>
      <c r="AK53">
        <f t="shared" si="7"/>
        <v>0.26700000000000002</v>
      </c>
      <c r="AL53" s="91">
        <f t="shared" si="1"/>
        <v>1.2670000000000001E-2</v>
      </c>
      <c r="AM53" s="91">
        <f t="shared" si="2"/>
        <v>1.67E-3</v>
      </c>
      <c r="AN53" s="91">
        <f t="shared" si="3"/>
        <v>1.67E-3</v>
      </c>
      <c r="AO53" s="92">
        <f t="shared" si="4"/>
        <v>-8603.841405891666</v>
      </c>
      <c r="AP53" s="27">
        <f t="shared" si="5"/>
        <v>-1813.122064225</v>
      </c>
      <c r="AQ53" s="27">
        <f t="shared" si="6"/>
        <v>-1134.0501300583333</v>
      </c>
      <c r="AR53" s="88">
        <v>44460</v>
      </c>
      <c r="AS53" s="89">
        <v>-0.54600000000000004</v>
      </c>
    </row>
    <row r="54" spans="1:45" ht="15" customHeight="1" x14ac:dyDescent="0.25">
      <c r="A54">
        <v>225123</v>
      </c>
      <c r="B54" t="s">
        <v>453</v>
      </c>
      <c r="C54" t="s">
        <v>454</v>
      </c>
      <c r="D54">
        <v>11423</v>
      </c>
      <c r="E54" t="s">
        <v>16</v>
      </c>
      <c r="F54" t="s">
        <v>240</v>
      </c>
      <c r="G54" t="s">
        <v>19</v>
      </c>
      <c r="H54" t="s">
        <v>1930</v>
      </c>
      <c r="I54" s="21">
        <v>44803</v>
      </c>
      <c r="J54" s="21">
        <v>44805</v>
      </c>
      <c r="K54" s="21">
        <v>44835</v>
      </c>
      <c r="L54" s="21">
        <v>44834</v>
      </c>
      <c r="M54" s="22">
        <v>8115753.3899999997</v>
      </c>
      <c r="N54" t="s">
        <v>14</v>
      </c>
      <c r="O54" t="s">
        <v>242</v>
      </c>
      <c r="P54" t="s">
        <v>138</v>
      </c>
      <c r="R54" s="21">
        <v>44803</v>
      </c>
      <c r="S54" s="21">
        <v>44805</v>
      </c>
      <c r="T54" s="21">
        <v>44835</v>
      </c>
      <c r="U54" s="21">
        <v>44834</v>
      </c>
      <c r="V54" s="23">
        <v>8.3333333333333329E-2</v>
      </c>
      <c r="W54">
        <v>30</v>
      </c>
      <c r="X54" s="24">
        <v>0</v>
      </c>
      <c r="Y54" s="24">
        <v>0</v>
      </c>
      <c r="Z54" s="24">
        <v>-4193.1392514999989</v>
      </c>
      <c r="AA54" s="24">
        <v>-4193.1392514999989</v>
      </c>
      <c r="AB54">
        <v>0</v>
      </c>
      <c r="AC54">
        <v>0</v>
      </c>
      <c r="AD54" s="38">
        <v>8115753.3899999997</v>
      </c>
      <c r="AE54" s="37">
        <v>6.1999999999999998E-3</v>
      </c>
      <c r="AF54" s="5">
        <v>0</v>
      </c>
      <c r="AG54" s="24">
        <v>0</v>
      </c>
      <c r="AH54" s="24">
        <v>0</v>
      </c>
      <c r="AI54" s="27">
        <v>-4193.1392514999989</v>
      </c>
      <c r="AJ54" t="s">
        <v>14</v>
      </c>
      <c r="AK54">
        <f t="shared" si="7"/>
        <v>0.62</v>
      </c>
      <c r="AL54" s="91">
        <f t="shared" si="1"/>
        <v>1.6199999999999999E-2</v>
      </c>
      <c r="AM54" s="91">
        <f t="shared" si="2"/>
        <v>5.1999999999999998E-3</v>
      </c>
      <c r="AN54" s="91">
        <f t="shared" si="3"/>
        <v>5.1999999999999998E-3</v>
      </c>
      <c r="AO54" s="92">
        <f t="shared" si="4"/>
        <v>-10956.267076499997</v>
      </c>
      <c r="AP54" s="27">
        <f t="shared" si="5"/>
        <v>-4193.1392514999989</v>
      </c>
      <c r="AQ54" s="27">
        <f t="shared" si="6"/>
        <v>-3516.8264689999996</v>
      </c>
      <c r="AR54" s="88">
        <v>44461</v>
      </c>
      <c r="AS54" s="89">
        <v>-0.54400000000000004</v>
      </c>
    </row>
    <row r="55" spans="1:45" ht="15" customHeight="1" x14ac:dyDescent="0.25">
      <c r="A55">
        <v>225124</v>
      </c>
      <c r="B55" t="s">
        <v>453</v>
      </c>
      <c r="C55" t="s">
        <v>454</v>
      </c>
      <c r="D55">
        <v>11423</v>
      </c>
      <c r="E55" t="s">
        <v>16</v>
      </c>
      <c r="F55" t="s">
        <v>240</v>
      </c>
      <c r="G55" t="s">
        <v>19</v>
      </c>
      <c r="H55" t="s">
        <v>1930</v>
      </c>
      <c r="I55" s="21">
        <v>44803</v>
      </c>
      <c r="J55" s="21">
        <v>44805</v>
      </c>
      <c r="K55" s="21">
        <v>44835</v>
      </c>
      <c r="L55" s="21">
        <v>44835</v>
      </c>
      <c r="M55" s="22">
        <v>8044359.6100000003</v>
      </c>
      <c r="N55" t="s">
        <v>14</v>
      </c>
      <c r="O55" t="s">
        <v>242</v>
      </c>
      <c r="P55" t="s">
        <v>138</v>
      </c>
      <c r="R55" s="21">
        <v>44803</v>
      </c>
      <c r="S55" s="21">
        <v>44805</v>
      </c>
      <c r="T55" s="21">
        <v>44835</v>
      </c>
      <c r="U55" s="21">
        <v>44835</v>
      </c>
      <c r="V55" s="23">
        <v>8.3333333333333329E-2</v>
      </c>
      <c r="W55">
        <v>30</v>
      </c>
      <c r="X55" s="24">
        <v>0</v>
      </c>
      <c r="Y55" s="24">
        <v>0</v>
      </c>
      <c r="Z55" s="24">
        <v>-4156.2524651666663</v>
      </c>
      <c r="AA55" s="24">
        <v>-4156.2524651666663</v>
      </c>
      <c r="AB55">
        <v>0</v>
      </c>
      <c r="AC55">
        <v>0</v>
      </c>
      <c r="AD55" s="38">
        <v>8044359.6100000003</v>
      </c>
      <c r="AE55" s="37">
        <v>6.1999999999999998E-3</v>
      </c>
      <c r="AF55" s="5">
        <v>0</v>
      </c>
      <c r="AG55" s="24">
        <v>0</v>
      </c>
      <c r="AH55" s="24">
        <v>0</v>
      </c>
      <c r="AI55" s="27">
        <v>-4156.2524651666663</v>
      </c>
      <c r="AJ55" t="s">
        <v>14</v>
      </c>
      <c r="AK55">
        <f t="shared" si="7"/>
        <v>0.62</v>
      </c>
      <c r="AL55" s="91">
        <f t="shared" si="1"/>
        <v>1.6199999999999999E-2</v>
      </c>
      <c r="AM55" s="91">
        <f t="shared" si="2"/>
        <v>5.1999999999999998E-3</v>
      </c>
      <c r="AN55" s="91">
        <f t="shared" si="3"/>
        <v>5.1999999999999998E-3</v>
      </c>
      <c r="AO55" s="92">
        <f t="shared" si="4"/>
        <v>-10859.885473499999</v>
      </c>
      <c r="AP55" s="27">
        <f t="shared" si="5"/>
        <v>-4156.2524651666663</v>
      </c>
      <c r="AQ55" s="27">
        <f t="shared" si="6"/>
        <v>-3485.8891643333336</v>
      </c>
      <c r="AR55" s="88">
        <v>44462</v>
      </c>
      <c r="AS55" s="89">
        <v>-0.54300000000000004</v>
      </c>
    </row>
    <row r="56" spans="1:45" ht="15" customHeight="1" x14ac:dyDescent="0.25">
      <c r="A56">
        <v>225125</v>
      </c>
      <c r="B56" t="s">
        <v>453</v>
      </c>
      <c r="C56" t="s">
        <v>454</v>
      </c>
      <c r="D56">
        <v>11423</v>
      </c>
      <c r="E56" t="s">
        <v>16</v>
      </c>
      <c r="F56" t="s">
        <v>240</v>
      </c>
      <c r="G56" t="s">
        <v>19</v>
      </c>
      <c r="H56" t="s">
        <v>1930</v>
      </c>
      <c r="I56" s="21">
        <v>44833</v>
      </c>
      <c r="J56" s="21">
        <v>44835</v>
      </c>
      <c r="K56" s="21">
        <v>44866</v>
      </c>
      <c r="L56" s="21">
        <v>44866</v>
      </c>
      <c r="M56" s="22">
        <v>8011175.9299999997</v>
      </c>
      <c r="N56" t="s">
        <v>14</v>
      </c>
      <c r="O56" t="s">
        <v>242</v>
      </c>
      <c r="P56" t="s">
        <v>138</v>
      </c>
      <c r="R56" s="21">
        <v>44833</v>
      </c>
      <c r="S56" s="21">
        <v>44835</v>
      </c>
      <c r="T56" s="21">
        <v>44866</v>
      </c>
      <c r="U56" s="21">
        <v>44866</v>
      </c>
      <c r="V56" s="23">
        <v>8.3333333333333329E-2</v>
      </c>
      <c r="W56">
        <v>30</v>
      </c>
      <c r="X56" s="24">
        <v>0</v>
      </c>
      <c r="Y56" s="24">
        <v>0</v>
      </c>
      <c r="Z56" s="24">
        <v>-7744.1367323333325</v>
      </c>
      <c r="AA56" s="24">
        <v>-7744.1367323333325</v>
      </c>
      <c r="AB56">
        <v>0</v>
      </c>
      <c r="AC56">
        <v>0</v>
      </c>
      <c r="AD56" s="38">
        <v>8011175.9299999997</v>
      </c>
      <c r="AE56" s="37">
        <v>1.1599999999999999E-2</v>
      </c>
      <c r="AF56" s="5">
        <v>0</v>
      </c>
      <c r="AG56" s="24">
        <v>0</v>
      </c>
      <c r="AH56" s="24">
        <v>0</v>
      </c>
      <c r="AI56" s="27">
        <v>-7744.1367323333325</v>
      </c>
      <c r="AJ56" t="s">
        <v>14</v>
      </c>
      <c r="AK56">
        <f t="shared" si="7"/>
        <v>1.1599999999999999</v>
      </c>
      <c r="AL56" s="91">
        <f t="shared" si="1"/>
        <v>2.1600000000000001E-2</v>
      </c>
      <c r="AM56" s="91">
        <f t="shared" si="2"/>
        <v>1.0599999999999998E-2</v>
      </c>
      <c r="AN56" s="91">
        <f t="shared" si="3"/>
        <v>1.0599999999999998E-2</v>
      </c>
      <c r="AO56" s="92">
        <f t="shared" si="4"/>
        <v>-14420.116673999999</v>
      </c>
      <c r="AP56" s="27">
        <f t="shared" si="5"/>
        <v>-7744.1367323333325</v>
      </c>
      <c r="AQ56" s="27">
        <f t="shared" si="6"/>
        <v>-7076.5387381666642</v>
      </c>
      <c r="AR56" s="88">
        <v>44463</v>
      </c>
      <c r="AS56" s="89">
        <v>-0.54300000000000004</v>
      </c>
    </row>
    <row r="57" spans="1:45" ht="15" customHeight="1" x14ac:dyDescent="0.25">
      <c r="A57">
        <v>225126</v>
      </c>
      <c r="B57" t="s">
        <v>453</v>
      </c>
      <c r="C57" t="s">
        <v>454</v>
      </c>
      <c r="D57">
        <v>11423</v>
      </c>
      <c r="E57" t="s">
        <v>16</v>
      </c>
      <c r="F57" t="s">
        <v>240</v>
      </c>
      <c r="G57" t="s">
        <v>19</v>
      </c>
      <c r="H57" t="s">
        <v>1930</v>
      </c>
      <c r="I57" s="21">
        <v>44862</v>
      </c>
      <c r="J57" s="21">
        <v>44866</v>
      </c>
      <c r="K57" s="21">
        <v>44896</v>
      </c>
      <c r="L57" s="21">
        <v>44896</v>
      </c>
      <c r="M57" s="22">
        <v>7978043.6799999997</v>
      </c>
      <c r="N57" t="s">
        <v>14</v>
      </c>
      <c r="O57" t="s">
        <v>242</v>
      </c>
      <c r="P57" t="s">
        <v>138</v>
      </c>
      <c r="R57" s="21">
        <v>44862</v>
      </c>
      <c r="S57" s="21">
        <v>44866</v>
      </c>
      <c r="T57" s="21">
        <v>44896</v>
      </c>
      <c r="U57" s="21">
        <v>44896</v>
      </c>
      <c r="V57" s="23">
        <v>8.3333333333333329E-2</v>
      </c>
      <c r="W57">
        <v>30</v>
      </c>
      <c r="X57" s="24">
        <v>0</v>
      </c>
      <c r="Y57" s="24">
        <v>0</v>
      </c>
      <c r="Z57" s="24">
        <v>-10909.9747324</v>
      </c>
      <c r="AA57" s="24">
        <v>-10909.9747324</v>
      </c>
      <c r="AB57">
        <v>0</v>
      </c>
      <c r="AC57">
        <v>0</v>
      </c>
      <c r="AD57" s="38">
        <v>7978043.6799999997</v>
      </c>
      <c r="AE57" s="37">
        <v>1.6410000000000001E-2</v>
      </c>
      <c r="AF57" s="5">
        <v>0</v>
      </c>
      <c r="AG57" s="24">
        <v>0</v>
      </c>
      <c r="AH57" s="24">
        <v>0</v>
      </c>
      <c r="AI57" s="27">
        <v>-10909.9747324</v>
      </c>
      <c r="AJ57" t="s">
        <v>14</v>
      </c>
      <c r="AK57">
        <f t="shared" si="7"/>
        <v>1.641</v>
      </c>
      <c r="AL57" s="91">
        <f t="shared" si="1"/>
        <v>2.6410000000000003E-2</v>
      </c>
      <c r="AM57" s="91">
        <f t="shared" si="2"/>
        <v>1.541E-2</v>
      </c>
      <c r="AN57" s="91">
        <f t="shared" si="3"/>
        <v>1.541E-2</v>
      </c>
      <c r="AO57" s="92">
        <f t="shared" si="4"/>
        <v>-17558.344465733331</v>
      </c>
      <c r="AP57" s="27">
        <f t="shared" si="5"/>
        <v>-10909.9747324</v>
      </c>
      <c r="AQ57" s="27">
        <f t="shared" si="6"/>
        <v>-10245.137759066665</v>
      </c>
      <c r="AR57" s="88">
        <v>44464</v>
      </c>
      <c r="AS57" s="89">
        <v>-0.54300000000000004</v>
      </c>
    </row>
    <row r="58" spans="1:45" ht="15" customHeight="1" x14ac:dyDescent="0.25">
      <c r="A58">
        <v>227131</v>
      </c>
      <c r="B58" t="s">
        <v>455</v>
      </c>
      <c r="C58" t="s">
        <v>456</v>
      </c>
      <c r="D58">
        <v>11440</v>
      </c>
      <c r="E58" t="s">
        <v>16</v>
      </c>
      <c r="F58" t="s">
        <v>240</v>
      </c>
      <c r="G58" t="s">
        <v>19</v>
      </c>
      <c r="H58" t="s">
        <v>1356</v>
      </c>
      <c r="I58" s="21">
        <v>44697</v>
      </c>
      <c r="J58" s="21">
        <v>44699</v>
      </c>
      <c r="K58" s="21">
        <v>44791</v>
      </c>
      <c r="L58" s="21">
        <v>44791</v>
      </c>
      <c r="M58" s="22">
        <v>2580610.4900000002</v>
      </c>
      <c r="N58" t="s">
        <v>14</v>
      </c>
      <c r="O58" s="50" t="s">
        <v>242</v>
      </c>
      <c r="P58" t="s">
        <v>138</v>
      </c>
      <c r="Q58" s="37">
        <v>1.6E-2</v>
      </c>
      <c r="R58" s="21">
        <v>44697</v>
      </c>
      <c r="S58" s="21">
        <v>44699</v>
      </c>
      <c r="T58" s="21">
        <v>44791</v>
      </c>
      <c r="U58" s="21">
        <v>44791</v>
      </c>
      <c r="V58" s="23">
        <v>0.25</v>
      </c>
      <c r="W58">
        <v>90</v>
      </c>
      <c r="X58" s="24">
        <v>0</v>
      </c>
      <c r="Y58" s="24">
        <v>0</v>
      </c>
      <c r="Z58" s="24">
        <v>0</v>
      </c>
      <c r="AA58" s="24">
        <v>0</v>
      </c>
      <c r="AB58">
        <v>0</v>
      </c>
      <c r="AC58">
        <v>0</v>
      </c>
      <c r="AD58" s="38">
        <v>2580610.4900000002</v>
      </c>
      <c r="AE58" s="37">
        <v>0</v>
      </c>
      <c r="AF58" s="5">
        <v>1.6E-2</v>
      </c>
      <c r="AG58" s="24">
        <v>0</v>
      </c>
      <c r="AH58" s="24">
        <v>-10322.441960000002</v>
      </c>
      <c r="AI58" s="27">
        <v>-10322.441960000002</v>
      </c>
      <c r="AJ58" t="s">
        <v>14</v>
      </c>
      <c r="AK58">
        <f t="shared" si="7"/>
        <v>-0.40300000000000002</v>
      </c>
      <c r="AL58" s="91">
        <f t="shared" si="1"/>
        <v>5.9699999999999996E-3</v>
      </c>
      <c r="AM58" s="91">
        <f t="shared" si="2"/>
        <v>-5.0300000000000006E-3</v>
      </c>
      <c r="AN58" s="91">
        <f t="shared" si="3"/>
        <v>0</v>
      </c>
      <c r="AO58" s="92">
        <f t="shared" si="4"/>
        <v>-14174.003116325001</v>
      </c>
      <c r="AP58" s="27">
        <f t="shared" si="5"/>
        <v>-10322.441960000002</v>
      </c>
      <c r="AQ58" s="27">
        <f t="shared" si="6"/>
        <v>-10322.441960000002</v>
      </c>
      <c r="AR58" s="88">
        <v>44465</v>
      </c>
      <c r="AS58" s="89">
        <v>-0.54300000000000004</v>
      </c>
    </row>
    <row r="59" spans="1:45" ht="15" customHeight="1" x14ac:dyDescent="0.25">
      <c r="A59">
        <v>227132</v>
      </c>
      <c r="B59" t="s">
        <v>455</v>
      </c>
      <c r="C59" t="s">
        <v>456</v>
      </c>
      <c r="D59">
        <v>11440</v>
      </c>
      <c r="E59" t="s">
        <v>16</v>
      </c>
      <c r="F59" t="s">
        <v>240</v>
      </c>
      <c r="G59" t="s">
        <v>19</v>
      </c>
      <c r="H59" t="s">
        <v>1356</v>
      </c>
      <c r="I59" s="21">
        <v>44789</v>
      </c>
      <c r="J59" s="21">
        <v>44791</v>
      </c>
      <c r="K59" s="21">
        <v>44881</v>
      </c>
      <c r="L59" s="21">
        <v>44881</v>
      </c>
      <c r="M59" s="22">
        <v>1938548.74</v>
      </c>
      <c r="N59" t="s">
        <v>14</v>
      </c>
      <c r="O59" s="50" t="s">
        <v>242</v>
      </c>
      <c r="P59" t="s">
        <v>138</v>
      </c>
      <c r="Q59" s="37">
        <v>1.6E-2</v>
      </c>
      <c r="R59" s="21">
        <v>44789</v>
      </c>
      <c r="S59" s="21">
        <v>44791</v>
      </c>
      <c r="T59" s="21">
        <v>44881</v>
      </c>
      <c r="U59" s="21">
        <v>44881</v>
      </c>
      <c r="V59" s="23">
        <v>0.24444444444444444</v>
      </c>
      <c r="W59">
        <v>88</v>
      </c>
      <c r="X59" s="24">
        <v>0</v>
      </c>
      <c r="Y59" s="24">
        <v>0</v>
      </c>
      <c r="Z59" s="24">
        <v>-1577.97867436</v>
      </c>
      <c r="AA59" s="24">
        <v>-1577.97867436</v>
      </c>
      <c r="AB59">
        <v>0</v>
      </c>
      <c r="AC59">
        <v>0</v>
      </c>
      <c r="AD59" s="38">
        <v>1938548.74</v>
      </c>
      <c r="AE59" s="37">
        <v>3.3300000000000001E-3</v>
      </c>
      <c r="AF59" s="5">
        <v>1.6E-2</v>
      </c>
      <c r="AG59" s="24">
        <v>0</v>
      </c>
      <c r="AH59" s="24">
        <v>-7581.8795164444437</v>
      </c>
      <c r="AI59" s="27">
        <v>-9159.8581908044434</v>
      </c>
      <c r="AJ59" t="s">
        <v>14</v>
      </c>
      <c r="AK59">
        <f t="shared" si="7"/>
        <v>0.33300000000000002</v>
      </c>
      <c r="AL59" s="91">
        <f t="shared" si="1"/>
        <v>1.333E-2</v>
      </c>
      <c r="AM59" s="91">
        <f t="shared" si="2"/>
        <v>2.33E-3</v>
      </c>
      <c r="AN59" s="91">
        <f t="shared" si="3"/>
        <v>2.33E-3</v>
      </c>
      <c r="AO59" s="92">
        <f t="shared" si="4"/>
        <v>-13898.532888582222</v>
      </c>
      <c r="AP59" s="27">
        <f t="shared" si="5"/>
        <v>-9159.8581908044434</v>
      </c>
      <c r="AQ59" s="27">
        <f t="shared" si="6"/>
        <v>-8685.9907210266665</v>
      </c>
      <c r="AR59" s="88">
        <v>44466</v>
      </c>
      <c r="AS59" s="89">
        <v>-0.54200000000000004</v>
      </c>
    </row>
    <row r="60" spans="1:45" ht="15" customHeight="1" x14ac:dyDescent="0.25">
      <c r="A60">
        <v>227203</v>
      </c>
      <c r="B60" t="s">
        <v>467</v>
      </c>
      <c r="C60" t="s">
        <v>468</v>
      </c>
      <c r="D60">
        <v>11453</v>
      </c>
      <c r="E60" t="s">
        <v>16</v>
      </c>
      <c r="F60" t="s">
        <v>240</v>
      </c>
      <c r="G60" t="s">
        <v>19</v>
      </c>
      <c r="H60" t="s">
        <v>1936</v>
      </c>
      <c r="I60" s="21">
        <v>44718</v>
      </c>
      <c r="J60" s="21">
        <v>44720</v>
      </c>
      <c r="K60" s="21">
        <v>44792</v>
      </c>
      <c r="L60" s="21">
        <v>44792</v>
      </c>
      <c r="M60" s="22">
        <v>321838.74</v>
      </c>
      <c r="N60" t="s">
        <v>14</v>
      </c>
      <c r="O60" t="s">
        <v>242</v>
      </c>
      <c r="P60" t="s">
        <v>138</v>
      </c>
      <c r="Q60" s="37">
        <v>2.5999999999999999E-2</v>
      </c>
      <c r="R60" s="21">
        <v>44718</v>
      </c>
      <c r="S60" s="21">
        <v>44720</v>
      </c>
      <c r="T60" s="21">
        <v>44792</v>
      </c>
      <c r="U60" s="21">
        <v>44792</v>
      </c>
      <c r="V60" s="23">
        <v>0.19722222222222222</v>
      </c>
      <c r="W60">
        <v>71</v>
      </c>
      <c r="X60" s="24">
        <v>0</v>
      </c>
      <c r="Y60" s="24">
        <v>0</v>
      </c>
      <c r="Z60" s="24">
        <v>0</v>
      </c>
      <c r="AA60" s="24">
        <v>0</v>
      </c>
      <c r="AB60">
        <v>0</v>
      </c>
      <c r="AC60">
        <v>0</v>
      </c>
      <c r="AD60" s="38">
        <v>321838.74</v>
      </c>
      <c r="AE60" s="37">
        <v>0</v>
      </c>
      <c r="AF60" s="5">
        <v>2.5999999999999999E-2</v>
      </c>
      <c r="AG60" s="24">
        <v>0</v>
      </c>
      <c r="AH60" s="24">
        <v>-1650.3175389999999</v>
      </c>
      <c r="AI60" s="27">
        <v>-1650.3175389999999</v>
      </c>
      <c r="AJ60" t="s">
        <v>14</v>
      </c>
      <c r="AK60">
        <f t="shared" si="7"/>
        <v>-0.314</v>
      </c>
      <c r="AL60" s="91">
        <f t="shared" si="1"/>
        <v>6.8599999999999998E-3</v>
      </c>
      <c r="AM60" s="91">
        <f t="shared" si="2"/>
        <v>-4.1399999999999996E-3</v>
      </c>
      <c r="AN60" s="91">
        <f t="shared" si="3"/>
        <v>0</v>
      </c>
      <c r="AO60" s="92">
        <f t="shared" si="4"/>
        <v>-2085.7474742899999</v>
      </c>
      <c r="AP60" s="27">
        <f t="shared" si="5"/>
        <v>-1650.3175389999999</v>
      </c>
      <c r="AQ60" s="27">
        <f t="shared" si="6"/>
        <v>-1650.3175389999999</v>
      </c>
      <c r="AR60" s="88">
        <v>44467</v>
      </c>
      <c r="AS60" s="89">
        <v>-0.54300000000000004</v>
      </c>
    </row>
    <row r="61" spans="1:45" ht="15" customHeight="1" x14ac:dyDescent="0.25">
      <c r="A61">
        <v>227226</v>
      </c>
      <c r="B61" t="s">
        <v>469</v>
      </c>
      <c r="C61" t="s">
        <v>470</v>
      </c>
      <c r="D61">
        <v>11454</v>
      </c>
      <c r="E61" t="s">
        <v>16</v>
      </c>
      <c r="F61" t="s">
        <v>240</v>
      </c>
      <c r="G61" t="s">
        <v>19</v>
      </c>
      <c r="H61" t="s">
        <v>1910</v>
      </c>
      <c r="I61" s="21">
        <v>44714</v>
      </c>
      <c r="J61" s="21">
        <v>44717</v>
      </c>
      <c r="K61" s="21">
        <v>44809</v>
      </c>
      <c r="L61" s="21">
        <v>44809</v>
      </c>
      <c r="M61" s="22">
        <v>312500</v>
      </c>
      <c r="N61" t="s">
        <v>14</v>
      </c>
      <c r="O61" t="s">
        <v>242</v>
      </c>
      <c r="P61" t="s">
        <v>15</v>
      </c>
      <c r="Q61" s="37">
        <v>2.6499999999999999E-2</v>
      </c>
      <c r="R61" s="21">
        <v>44714</v>
      </c>
      <c r="S61" s="21">
        <v>44717</v>
      </c>
      <c r="T61" s="21">
        <v>44809</v>
      </c>
      <c r="U61" s="21">
        <v>44809</v>
      </c>
      <c r="V61" s="23">
        <v>0.25555555555555554</v>
      </c>
      <c r="W61">
        <v>92</v>
      </c>
      <c r="X61" s="24">
        <v>0</v>
      </c>
      <c r="Y61" s="24">
        <v>0</v>
      </c>
      <c r="Z61" s="24">
        <v>0</v>
      </c>
      <c r="AA61" s="24">
        <v>0</v>
      </c>
      <c r="AB61">
        <v>0</v>
      </c>
      <c r="AC61">
        <v>0</v>
      </c>
      <c r="AD61" s="38">
        <v>312500</v>
      </c>
      <c r="AE61" s="37">
        <v>0</v>
      </c>
      <c r="AF61" s="5">
        <v>2.6499999999999999E-2</v>
      </c>
      <c r="AG61" s="24">
        <v>0</v>
      </c>
      <c r="AH61" s="24">
        <v>-2116.3194444444443</v>
      </c>
      <c r="AI61" s="27">
        <v>-2116.3194444444443</v>
      </c>
      <c r="AJ61" t="s">
        <v>14</v>
      </c>
      <c r="AK61">
        <f t="shared" si="7"/>
        <v>-0.32700000000000001</v>
      </c>
      <c r="AL61" s="91">
        <f t="shared" si="1"/>
        <v>6.7299999999999999E-3</v>
      </c>
      <c r="AM61" s="91">
        <f t="shared" si="2"/>
        <v>-4.2700000000000004E-3</v>
      </c>
      <c r="AN61" s="91">
        <f t="shared" si="3"/>
        <v>0</v>
      </c>
      <c r="AO61" s="92">
        <f t="shared" si="4"/>
        <v>-2653.7847222222217</v>
      </c>
      <c r="AP61" s="27">
        <f t="shared" si="5"/>
        <v>-2116.3194444444443</v>
      </c>
      <c r="AQ61" s="27">
        <f t="shared" si="6"/>
        <v>-2116.3194444444443</v>
      </c>
      <c r="AR61" s="88">
        <v>44468</v>
      </c>
      <c r="AS61" s="89">
        <v>-0.54300000000000004</v>
      </c>
    </row>
    <row r="62" spans="1:45" ht="15" customHeight="1" x14ac:dyDescent="0.25">
      <c r="A62">
        <v>227227</v>
      </c>
      <c r="B62" t="s">
        <v>469</v>
      </c>
      <c r="C62" t="s">
        <v>470</v>
      </c>
      <c r="D62">
        <v>11454</v>
      </c>
      <c r="E62" t="s">
        <v>16</v>
      </c>
      <c r="F62" t="s">
        <v>240</v>
      </c>
      <c r="G62" t="s">
        <v>19</v>
      </c>
      <c r="H62" t="s">
        <v>1910</v>
      </c>
      <c r="I62" s="21">
        <v>44805</v>
      </c>
      <c r="J62" s="21">
        <v>44809</v>
      </c>
      <c r="K62" s="21">
        <v>44900</v>
      </c>
      <c r="L62" s="21">
        <v>44900</v>
      </c>
      <c r="M62" s="22">
        <v>156250</v>
      </c>
      <c r="N62" t="s">
        <v>14</v>
      </c>
      <c r="O62" t="s">
        <v>242</v>
      </c>
      <c r="P62" t="s">
        <v>15</v>
      </c>
      <c r="Q62" s="37">
        <v>2.6499999999999999E-2</v>
      </c>
      <c r="R62" s="21">
        <v>44805</v>
      </c>
      <c r="S62" s="21">
        <v>44809</v>
      </c>
      <c r="T62" s="21">
        <v>44900</v>
      </c>
      <c r="U62" s="21">
        <v>44900</v>
      </c>
      <c r="V62" s="23">
        <v>0.25277777777777777</v>
      </c>
      <c r="W62">
        <v>91</v>
      </c>
      <c r="X62" s="24">
        <v>0</v>
      </c>
      <c r="Y62" s="24">
        <v>0</v>
      </c>
      <c r="Z62" s="24">
        <v>-281.21527777777777</v>
      </c>
      <c r="AA62" s="24">
        <v>-281.21527777777777</v>
      </c>
      <c r="AB62">
        <v>0</v>
      </c>
      <c r="AC62">
        <v>0</v>
      </c>
      <c r="AD62" s="38">
        <v>156250</v>
      </c>
      <c r="AE62" s="37">
        <v>7.1199999999999996E-3</v>
      </c>
      <c r="AF62" s="5">
        <v>2.6499999999999999E-2</v>
      </c>
      <c r="AG62" s="24">
        <v>0</v>
      </c>
      <c r="AH62" s="24">
        <v>-1046.6579861111111</v>
      </c>
      <c r="AI62" s="27">
        <v>-1327.8732638888889</v>
      </c>
      <c r="AJ62" t="s">
        <v>14</v>
      </c>
      <c r="AK62">
        <f t="shared" si="7"/>
        <v>0.71199999999999997</v>
      </c>
      <c r="AL62" s="91">
        <f t="shared" si="1"/>
        <v>1.712E-2</v>
      </c>
      <c r="AM62" s="91">
        <f t="shared" si="2"/>
        <v>6.1199999999999996E-3</v>
      </c>
      <c r="AN62" s="91">
        <f t="shared" si="3"/>
        <v>6.1199999999999996E-3</v>
      </c>
      <c r="AO62" s="92">
        <f t="shared" si="4"/>
        <v>-1722.8385416666665</v>
      </c>
      <c r="AP62" s="27">
        <f t="shared" si="5"/>
        <v>-1327.8732638888889</v>
      </c>
      <c r="AQ62" s="27">
        <f t="shared" si="6"/>
        <v>-1288.3767361111109</v>
      </c>
      <c r="AR62" s="88">
        <v>44469</v>
      </c>
      <c r="AS62" s="89">
        <v>-0.54500000000000004</v>
      </c>
    </row>
    <row r="63" spans="1:45" ht="15" customHeight="1" x14ac:dyDescent="0.25">
      <c r="A63">
        <v>227300</v>
      </c>
      <c r="B63" t="s">
        <v>471</v>
      </c>
      <c r="C63" t="s">
        <v>472</v>
      </c>
      <c r="D63">
        <v>11455</v>
      </c>
      <c r="E63" t="s">
        <v>16</v>
      </c>
      <c r="F63" t="s">
        <v>240</v>
      </c>
      <c r="G63" t="s">
        <v>19</v>
      </c>
      <c r="H63" t="s">
        <v>1937</v>
      </c>
      <c r="I63" s="21">
        <v>44740</v>
      </c>
      <c r="J63" s="21">
        <v>44742</v>
      </c>
      <c r="K63" s="21">
        <v>44834</v>
      </c>
      <c r="L63" s="21">
        <v>44834</v>
      </c>
      <c r="M63" s="22">
        <v>13255638.960000001</v>
      </c>
      <c r="N63" t="s">
        <v>14</v>
      </c>
      <c r="O63" t="s">
        <v>1912</v>
      </c>
      <c r="P63" t="s">
        <v>15</v>
      </c>
      <c r="Q63" s="37">
        <v>1.8749999999999999E-2</v>
      </c>
      <c r="R63" s="21">
        <v>44740</v>
      </c>
      <c r="S63" s="21">
        <v>44742</v>
      </c>
      <c r="T63" s="21">
        <v>44834</v>
      </c>
      <c r="U63" s="21">
        <v>44834</v>
      </c>
      <c r="V63" s="23">
        <v>0.25555555555555554</v>
      </c>
      <c r="W63">
        <v>92</v>
      </c>
      <c r="X63" s="24">
        <v>0</v>
      </c>
      <c r="Y63" s="24">
        <v>0</v>
      </c>
      <c r="Z63" s="24">
        <v>-7621.9924020000008</v>
      </c>
      <c r="AA63" s="24">
        <v>-7621.9924020000008</v>
      </c>
      <c r="AB63">
        <v>0</v>
      </c>
      <c r="AC63">
        <v>0</v>
      </c>
      <c r="AD63" s="38">
        <v>13255638.960000001</v>
      </c>
      <c r="AE63" s="37">
        <v>2.2500000000000003E-3</v>
      </c>
      <c r="AF63" s="5">
        <v>1.8749999999999999E-2</v>
      </c>
      <c r="AG63" s="24">
        <v>0</v>
      </c>
      <c r="AH63" s="24">
        <v>-63516.603349999998</v>
      </c>
      <c r="AI63" s="27">
        <v>-71138.595751999994</v>
      </c>
      <c r="AJ63" t="s">
        <v>14</v>
      </c>
      <c r="AK63">
        <f t="shared" si="7"/>
        <v>-0.21099999999999999</v>
      </c>
      <c r="AL63" s="91">
        <f t="shared" si="1"/>
        <v>7.8900000000000012E-3</v>
      </c>
      <c r="AM63" s="91">
        <f t="shared" si="2"/>
        <v>-3.1099999999999999E-3</v>
      </c>
      <c r="AN63" s="91">
        <f t="shared" si="3"/>
        <v>0</v>
      </c>
      <c r="AO63" s="92">
        <f t="shared" si="4"/>
        <v>-90244.390039680002</v>
      </c>
      <c r="AP63" s="27">
        <f t="shared" si="5"/>
        <v>-71138.595751999994</v>
      </c>
      <c r="AQ63" s="27">
        <f t="shared" si="6"/>
        <v>-63516.603349999998</v>
      </c>
      <c r="AR63" s="88">
        <v>44470</v>
      </c>
      <c r="AS63" s="89">
        <v>-0.54700000000000004</v>
      </c>
    </row>
    <row r="64" spans="1:45" ht="15" customHeight="1" x14ac:dyDescent="0.25">
      <c r="A64">
        <v>227301</v>
      </c>
      <c r="B64" t="s">
        <v>471</v>
      </c>
      <c r="C64" t="s">
        <v>472</v>
      </c>
      <c r="D64">
        <v>11455</v>
      </c>
      <c r="E64" t="s">
        <v>16</v>
      </c>
      <c r="F64" t="s">
        <v>240</v>
      </c>
      <c r="G64" t="s">
        <v>19</v>
      </c>
      <c r="H64" t="s">
        <v>1937</v>
      </c>
      <c r="I64" s="21">
        <v>44832</v>
      </c>
      <c r="J64" s="21">
        <v>44834</v>
      </c>
      <c r="K64" s="21">
        <v>44926</v>
      </c>
      <c r="L64" s="21">
        <v>44926</v>
      </c>
      <c r="M64" s="22">
        <v>13064661.560000001</v>
      </c>
      <c r="N64" t="s">
        <v>14</v>
      </c>
      <c r="O64" t="s">
        <v>1912</v>
      </c>
      <c r="P64" t="s">
        <v>15</v>
      </c>
      <c r="Q64" s="37">
        <v>1.8749999999999999E-2</v>
      </c>
      <c r="R64" s="21">
        <v>44832</v>
      </c>
      <c r="S64" s="21">
        <v>44834</v>
      </c>
      <c r="T64" s="21">
        <v>44926</v>
      </c>
      <c r="U64" s="21">
        <v>44926</v>
      </c>
      <c r="V64" s="23">
        <v>0.25555555555555554</v>
      </c>
      <c r="W64">
        <v>92</v>
      </c>
      <c r="X64" s="24">
        <v>-62030.640377910087</v>
      </c>
      <c r="Y64" s="24">
        <v>-62030.640377910087</v>
      </c>
      <c r="Z64" s="24">
        <v>-62033.916345004443</v>
      </c>
      <c r="AA64" s="24">
        <v>-62033.916345004443</v>
      </c>
      <c r="AB64">
        <v>0.99994719070973792</v>
      </c>
      <c r="AC64">
        <v>-1354.7328223188888</v>
      </c>
      <c r="AD64" s="38">
        <v>13064661.560000001</v>
      </c>
      <c r="AE64" s="37">
        <v>1.8579999999999999E-2</v>
      </c>
      <c r="AF64" s="5">
        <v>1.8749999999999999E-2</v>
      </c>
      <c r="AG64" s="24">
        <v>-62598.197367374276</v>
      </c>
      <c r="AH64" s="24">
        <v>-62601.503308333326</v>
      </c>
      <c r="AI64" s="27">
        <v>-124628.83774528437</v>
      </c>
      <c r="AJ64" t="s">
        <v>14</v>
      </c>
      <c r="AK64">
        <f t="shared" si="7"/>
        <v>1.1930000000000001</v>
      </c>
      <c r="AL64" s="91">
        <f t="shared" si="1"/>
        <v>2.1930000000000002E-2</v>
      </c>
      <c r="AM64" s="91">
        <f t="shared" si="2"/>
        <v>1.0930000000000002E-2</v>
      </c>
      <c r="AN64" s="91">
        <f t="shared" si="3"/>
        <v>1.0930000000000002E-2</v>
      </c>
      <c r="AO64" s="92">
        <f t="shared" si="4"/>
        <v>-135820.22157776001</v>
      </c>
      <c r="AP64" s="27">
        <f t="shared" si="5"/>
        <v>-124628.83774528437</v>
      </c>
      <c r="AQ64" s="27">
        <f t="shared" si="6"/>
        <v>-99094.006303537783</v>
      </c>
      <c r="AR64" s="88">
        <v>44471</v>
      </c>
      <c r="AS64" s="89">
        <v>-0.54700000000000004</v>
      </c>
    </row>
    <row r="65" spans="1:45" ht="15" customHeight="1" x14ac:dyDescent="0.25">
      <c r="A65">
        <v>227381</v>
      </c>
      <c r="B65" t="s">
        <v>473</v>
      </c>
      <c r="C65" t="s">
        <v>474</v>
      </c>
      <c r="D65">
        <v>11456</v>
      </c>
      <c r="E65" t="s">
        <v>16</v>
      </c>
      <c r="F65" t="s">
        <v>240</v>
      </c>
      <c r="G65" t="s">
        <v>19</v>
      </c>
      <c r="H65" t="s">
        <v>1925</v>
      </c>
      <c r="I65" s="21">
        <v>44740</v>
      </c>
      <c r="J65" s="21">
        <v>44742</v>
      </c>
      <c r="K65" s="21">
        <v>44834</v>
      </c>
      <c r="L65" s="21">
        <v>44834</v>
      </c>
      <c r="M65" s="22">
        <v>999992</v>
      </c>
      <c r="N65" t="s">
        <v>14</v>
      </c>
      <c r="O65" s="5" t="s">
        <v>242</v>
      </c>
      <c r="P65" t="s">
        <v>15</v>
      </c>
      <c r="Q65" s="37">
        <v>0.02</v>
      </c>
      <c r="R65" s="21">
        <v>44740</v>
      </c>
      <c r="S65" s="21">
        <v>44742</v>
      </c>
      <c r="T65" s="21">
        <v>44834</v>
      </c>
      <c r="U65" s="21">
        <v>44834</v>
      </c>
      <c r="V65" s="23">
        <v>0.25555555555555554</v>
      </c>
      <c r="W65">
        <v>92</v>
      </c>
      <c r="X65" s="24">
        <v>0</v>
      </c>
      <c r="Y65" s="24">
        <v>0</v>
      </c>
      <c r="Z65" s="24">
        <v>0</v>
      </c>
      <c r="AA65" s="24">
        <v>0</v>
      </c>
      <c r="AB65">
        <v>0</v>
      </c>
      <c r="AC65">
        <v>0</v>
      </c>
      <c r="AD65" s="38">
        <v>999992</v>
      </c>
      <c r="AE65" s="37">
        <v>0</v>
      </c>
      <c r="AF65" s="5">
        <v>0.02</v>
      </c>
      <c r="AG65" s="24">
        <v>0</v>
      </c>
      <c r="AH65" s="24">
        <v>-5111.0702222222217</v>
      </c>
      <c r="AI65" s="27">
        <v>-5111.0702222222217</v>
      </c>
      <c r="AJ65" t="s">
        <v>14</v>
      </c>
      <c r="AK65">
        <f t="shared" si="7"/>
        <v>-0.21099999999999999</v>
      </c>
      <c r="AL65" s="91">
        <f t="shared" si="1"/>
        <v>7.8900000000000012E-3</v>
      </c>
      <c r="AM65" s="91">
        <f t="shared" si="2"/>
        <v>-3.1099999999999999E-3</v>
      </c>
      <c r="AN65" s="91">
        <f t="shared" si="3"/>
        <v>0</v>
      </c>
      <c r="AO65" s="92">
        <f t="shared" si="4"/>
        <v>-7127.3874248888887</v>
      </c>
      <c r="AP65" s="27">
        <f t="shared" si="5"/>
        <v>-5111.0702222222217</v>
      </c>
      <c r="AQ65" s="27">
        <f t="shared" si="6"/>
        <v>-5111.0702222222217</v>
      </c>
      <c r="AR65" s="88">
        <v>44472</v>
      </c>
      <c r="AS65" s="89">
        <v>-0.54700000000000004</v>
      </c>
    </row>
    <row r="66" spans="1:45" ht="15" customHeight="1" x14ac:dyDescent="0.25">
      <c r="A66">
        <v>227382</v>
      </c>
      <c r="B66" t="s">
        <v>473</v>
      </c>
      <c r="C66" t="s">
        <v>474</v>
      </c>
      <c r="D66">
        <v>11456</v>
      </c>
      <c r="E66" t="s">
        <v>16</v>
      </c>
      <c r="F66" t="s">
        <v>240</v>
      </c>
      <c r="G66" t="s">
        <v>19</v>
      </c>
      <c r="H66" t="s">
        <v>1925</v>
      </c>
      <c r="I66" s="21">
        <v>44832</v>
      </c>
      <c r="J66" s="21">
        <v>44834</v>
      </c>
      <c r="K66" s="21">
        <v>44926</v>
      </c>
      <c r="L66" s="21">
        <v>44926</v>
      </c>
      <c r="M66" s="22">
        <v>947360</v>
      </c>
      <c r="N66" t="s">
        <v>14</v>
      </c>
      <c r="O66" s="5" t="s">
        <v>242</v>
      </c>
      <c r="P66" t="s">
        <v>15</v>
      </c>
      <c r="Q66" s="37">
        <v>0.02</v>
      </c>
      <c r="R66" s="21">
        <v>44832</v>
      </c>
      <c r="S66" s="21">
        <v>44834</v>
      </c>
      <c r="T66" s="21">
        <v>44926</v>
      </c>
      <c r="U66" s="21">
        <v>44926</v>
      </c>
      <c r="V66" s="23">
        <v>0.25555555555555554</v>
      </c>
      <c r="W66">
        <v>92</v>
      </c>
      <c r="X66" s="24">
        <v>-2888.1375870044822</v>
      </c>
      <c r="Y66" s="24">
        <v>-2888.1375870044822</v>
      </c>
      <c r="Z66" s="24">
        <v>-2888.2901155555555</v>
      </c>
      <c r="AA66" s="24">
        <v>-2888.2901155555555</v>
      </c>
      <c r="AB66">
        <v>0.99994719070973792</v>
      </c>
      <c r="AC66">
        <v>-84.025568888888884</v>
      </c>
      <c r="AD66" s="38">
        <v>947360</v>
      </c>
      <c r="AE66" s="37">
        <v>1.1930000000000001E-2</v>
      </c>
      <c r="AF66" s="5">
        <v>0.02</v>
      </c>
      <c r="AG66" s="24">
        <v>-4841.8065163528618</v>
      </c>
      <c r="AH66" s="24">
        <v>-4842.0622222222219</v>
      </c>
      <c r="AI66" s="27">
        <v>-7729.9441033573439</v>
      </c>
      <c r="AJ66" t="s">
        <v>14</v>
      </c>
      <c r="AK66">
        <f t="shared" ref="AK66:AK77" si="8">VLOOKUP(I66,$AR$2:$AS$603,2,FALSE)</f>
        <v>1.1930000000000001</v>
      </c>
      <c r="AL66" s="91">
        <f t="shared" si="1"/>
        <v>2.1930000000000002E-2</v>
      </c>
      <c r="AM66" s="91">
        <f t="shared" si="2"/>
        <v>1.0930000000000002E-2</v>
      </c>
      <c r="AN66" s="91">
        <f t="shared" si="3"/>
        <v>1.0930000000000002E-2</v>
      </c>
      <c r="AO66" s="92">
        <f t="shared" si="4"/>
        <v>-10151.38344888889</v>
      </c>
      <c r="AP66" s="27">
        <f t="shared" si="5"/>
        <v>-7729.9441033573439</v>
      </c>
      <c r="AQ66" s="27">
        <f t="shared" si="6"/>
        <v>-7488.2492266666668</v>
      </c>
      <c r="AR66" s="88">
        <v>44473</v>
      </c>
      <c r="AS66" s="89">
        <v>-0.54800000000000004</v>
      </c>
    </row>
    <row r="67" spans="1:45" ht="15" customHeight="1" x14ac:dyDescent="0.25">
      <c r="A67">
        <v>228024</v>
      </c>
      <c r="B67" t="s">
        <v>483</v>
      </c>
      <c r="C67" t="s">
        <v>484</v>
      </c>
      <c r="D67">
        <v>11463</v>
      </c>
      <c r="E67" t="s">
        <v>16</v>
      </c>
      <c r="F67" t="s">
        <v>240</v>
      </c>
      <c r="G67" t="s">
        <v>19</v>
      </c>
      <c r="H67" t="s">
        <v>1713</v>
      </c>
      <c r="I67" s="21">
        <v>44564</v>
      </c>
      <c r="J67" s="21">
        <v>44566</v>
      </c>
      <c r="K67" s="21">
        <v>44747</v>
      </c>
      <c r="L67" s="21">
        <v>44747</v>
      </c>
      <c r="M67" s="22">
        <v>11000000</v>
      </c>
      <c r="N67" t="s">
        <v>14</v>
      </c>
      <c r="O67" t="s">
        <v>1912</v>
      </c>
      <c r="P67" t="s">
        <v>15</v>
      </c>
      <c r="Q67" s="37">
        <v>1.7500000000000002E-2</v>
      </c>
      <c r="R67" s="21">
        <v>44564</v>
      </c>
      <c r="S67" s="21">
        <v>44566</v>
      </c>
      <c r="T67" s="21">
        <v>44747</v>
      </c>
      <c r="U67" s="21">
        <v>44747</v>
      </c>
      <c r="V67" s="23">
        <v>0.50277777777777777</v>
      </c>
      <c r="W67">
        <v>181</v>
      </c>
      <c r="X67" s="24">
        <v>0</v>
      </c>
      <c r="Y67" s="24">
        <v>0</v>
      </c>
      <c r="Z67" s="24">
        <v>0</v>
      </c>
      <c r="AA67" s="24">
        <v>0</v>
      </c>
      <c r="AB67">
        <v>0</v>
      </c>
      <c r="AC67">
        <v>0</v>
      </c>
      <c r="AD67" s="38">
        <v>11000000</v>
      </c>
      <c r="AE67" s="37">
        <v>0</v>
      </c>
      <c r="AF67" s="5">
        <v>1.7500000000000002E-2</v>
      </c>
      <c r="AG67" s="24">
        <v>0</v>
      </c>
      <c r="AH67" s="24">
        <v>-96784.722222222234</v>
      </c>
      <c r="AI67" s="27">
        <v>-96784.722222222234</v>
      </c>
      <c r="AJ67" t="s">
        <v>14</v>
      </c>
      <c r="AK67">
        <f t="shared" si="8"/>
        <v>-0.56999999999999995</v>
      </c>
      <c r="AL67" s="91">
        <f t="shared" ref="AL67:AL130" si="9">AK67/100+$AT$1</f>
        <v>4.3000000000000009E-3</v>
      </c>
      <c r="AM67" s="91">
        <f t="shared" ref="AM67:AM130" si="10">AK67/100-0.1%</f>
        <v>-6.6999999999999994E-3</v>
      </c>
      <c r="AN67" s="91">
        <f t="shared" ref="AN67:AN130" si="11">IF(AM67&lt;0,0,AM67)</f>
        <v>0</v>
      </c>
      <c r="AO67" s="92">
        <f t="shared" ref="AO67:AO130" si="12">-(((AL67+AF67)*AD67*V67))</f>
        <v>-120566.11111111112</v>
      </c>
      <c r="AP67" s="27">
        <f t="shared" ref="AP67:AP130" si="13">AI67</f>
        <v>-96784.722222222234</v>
      </c>
      <c r="AQ67" s="27">
        <f t="shared" ref="AQ67:AQ130" si="14">-(((AN67+AF67)*AD67*V67))</f>
        <v>-96784.722222222234</v>
      </c>
      <c r="AR67" s="88">
        <v>44474</v>
      </c>
      <c r="AS67" s="89">
        <v>-0.55100000000000005</v>
      </c>
    </row>
    <row r="68" spans="1:45" ht="15" customHeight="1" x14ac:dyDescent="0.25">
      <c r="A68">
        <v>228038</v>
      </c>
      <c r="B68" t="s">
        <v>485</v>
      </c>
      <c r="C68" t="s">
        <v>486</v>
      </c>
      <c r="D68">
        <v>11464</v>
      </c>
      <c r="E68" t="s">
        <v>16</v>
      </c>
      <c r="F68" t="s">
        <v>240</v>
      </c>
      <c r="G68" t="s">
        <v>19</v>
      </c>
      <c r="H68" t="s">
        <v>1713</v>
      </c>
      <c r="I68" s="21">
        <v>44564</v>
      </c>
      <c r="J68" s="21">
        <v>44566</v>
      </c>
      <c r="K68" s="21">
        <v>44747</v>
      </c>
      <c r="L68" s="21">
        <v>44747</v>
      </c>
      <c r="M68" s="22">
        <v>18000000</v>
      </c>
      <c r="N68" t="s">
        <v>14</v>
      </c>
      <c r="O68" t="s">
        <v>1912</v>
      </c>
      <c r="P68" t="s">
        <v>15</v>
      </c>
      <c r="Q68" s="37">
        <v>1.7999999999999999E-2</v>
      </c>
      <c r="R68" s="21">
        <v>44564</v>
      </c>
      <c r="S68" s="21">
        <v>44566</v>
      </c>
      <c r="T68" s="21">
        <v>44747</v>
      </c>
      <c r="U68" s="21">
        <v>44747</v>
      </c>
      <c r="V68" s="23">
        <v>0.50277777777777777</v>
      </c>
      <c r="W68">
        <v>181</v>
      </c>
      <c r="X68" s="24">
        <v>0</v>
      </c>
      <c r="Y68" s="24">
        <v>0</v>
      </c>
      <c r="Z68" s="24">
        <v>0</v>
      </c>
      <c r="AA68" s="24">
        <v>0</v>
      </c>
      <c r="AB68">
        <v>0</v>
      </c>
      <c r="AC68">
        <v>0</v>
      </c>
      <c r="AD68" s="38">
        <v>18000000</v>
      </c>
      <c r="AE68" s="37">
        <v>0</v>
      </c>
      <c r="AF68" s="5">
        <v>1.7999999999999999E-2</v>
      </c>
      <c r="AG68" s="24">
        <v>0</v>
      </c>
      <c r="AH68" s="24">
        <v>-162900</v>
      </c>
      <c r="AI68" s="27">
        <v>-162900</v>
      </c>
      <c r="AJ68" t="s">
        <v>14</v>
      </c>
      <c r="AK68">
        <f t="shared" si="8"/>
        <v>-0.56999999999999995</v>
      </c>
      <c r="AL68" s="91">
        <f t="shared" si="9"/>
        <v>4.3000000000000009E-3</v>
      </c>
      <c r="AM68" s="91">
        <f t="shared" si="10"/>
        <v>-6.6999999999999994E-3</v>
      </c>
      <c r="AN68" s="91">
        <f t="shared" si="11"/>
        <v>0</v>
      </c>
      <c r="AO68" s="92">
        <f t="shared" si="12"/>
        <v>-201815</v>
      </c>
      <c r="AP68" s="27">
        <f t="shared" si="13"/>
        <v>-162900</v>
      </c>
      <c r="AQ68" s="27">
        <f t="shared" si="14"/>
        <v>-162900</v>
      </c>
      <c r="AR68" s="88">
        <v>44475</v>
      </c>
      <c r="AS68" s="89">
        <v>-0.55100000000000005</v>
      </c>
    </row>
    <row r="69" spans="1:45" ht="15" customHeight="1" x14ac:dyDescent="0.25">
      <c r="A69">
        <v>228054</v>
      </c>
      <c r="B69" t="s">
        <v>487</v>
      </c>
      <c r="C69" t="s">
        <v>488</v>
      </c>
      <c r="D69">
        <v>11465</v>
      </c>
      <c r="E69" t="s">
        <v>16</v>
      </c>
      <c r="F69" t="s">
        <v>240</v>
      </c>
      <c r="G69" t="s">
        <v>19</v>
      </c>
      <c r="H69" t="s">
        <v>1913</v>
      </c>
      <c r="I69" s="21">
        <v>44564</v>
      </c>
      <c r="J69" s="21">
        <v>44566</v>
      </c>
      <c r="K69" s="21">
        <v>44747</v>
      </c>
      <c r="L69" s="21">
        <v>44747</v>
      </c>
      <c r="M69" s="22">
        <v>15000000</v>
      </c>
      <c r="N69" t="s">
        <v>14</v>
      </c>
      <c r="O69" s="5" t="s">
        <v>1912</v>
      </c>
      <c r="P69" t="s">
        <v>15</v>
      </c>
      <c r="Q69" s="37">
        <v>0.02</v>
      </c>
      <c r="R69" s="21">
        <v>44564</v>
      </c>
      <c r="S69" s="21">
        <v>44566</v>
      </c>
      <c r="T69" s="21">
        <v>44747</v>
      </c>
      <c r="U69" s="21">
        <v>44747</v>
      </c>
      <c r="V69" s="23">
        <v>0.50277777777777777</v>
      </c>
      <c r="W69">
        <v>181</v>
      </c>
      <c r="X69" s="24">
        <v>0</v>
      </c>
      <c r="Y69" s="24">
        <v>0</v>
      </c>
      <c r="Z69" s="24">
        <v>0</v>
      </c>
      <c r="AA69" s="24">
        <v>0</v>
      </c>
      <c r="AB69">
        <v>0</v>
      </c>
      <c r="AC69">
        <v>0</v>
      </c>
      <c r="AD69" s="38">
        <v>15000000</v>
      </c>
      <c r="AE69" s="37">
        <v>0</v>
      </c>
      <c r="AF69" s="5">
        <v>0.02</v>
      </c>
      <c r="AG69" s="24">
        <v>0</v>
      </c>
      <c r="AH69" s="24">
        <v>-150833.33333333334</v>
      </c>
      <c r="AI69" s="27">
        <v>-150833.33333333334</v>
      </c>
      <c r="AJ69" t="s">
        <v>14</v>
      </c>
      <c r="AK69">
        <f t="shared" si="8"/>
        <v>-0.56999999999999995</v>
      </c>
      <c r="AL69" s="91">
        <f t="shared" si="9"/>
        <v>4.3000000000000009E-3</v>
      </c>
      <c r="AM69" s="91">
        <f t="shared" si="10"/>
        <v>-6.6999999999999994E-3</v>
      </c>
      <c r="AN69" s="91">
        <f t="shared" si="11"/>
        <v>0</v>
      </c>
      <c r="AO69" s="92">
        <f t="shared" si="12"/>
        <v>-183262.50000000003</v>
      </c>
      <c r="AP69" s="27">
        <f t="shared" si="13"/>
        <v>-150833.33333333334</v>
      </c>
      <c r="AQ69" s="27">
        <f t="shared" si="14"/>
        <v>-150833.33333333334</v>
      </c>
      <c r="AR69" s="88">
        <v>44476</v>
      </c>
      <c r="AS69" s="89">
        <v>-0.54700000000000004</v>
      </c>
    </row>
    <row r="70" spans="1:45" ht="15" customHeight="1" x14ac:dyDescent="0.25">
      <c r="A70">
        <v>228469</v>
      </c>
      <c r="B70" t="s">
        <v>491</v>
      </c>
      <c r="C70" t="s">
        <v>492</v>
      </c>
      <c r="D70">
        <v>11467</v>
      </c>
      <c r="E70" t="s">
        <v>16</v>
      </c>
      <c r="F70" t="s">
        <v>240</v>
      </c>
      <c r="G70" t="s">
        <v>19</v>
      </c>
      <c r="H70" t="s">
        <v>1904</v>
      </c>
      <c r="I70" s="21">
        <v>44675</v>
      </c>
      <c r="J70" s="21">
        <v>44675</v>
      </c>
      <c r="K70" s="21">
        <v>44766</v>
      </c>
      <c r="L70" s="21">
        <v>44766</v>
      </c>
      <c r="M70" s="22">
        <v>1250000</v>
      </c>
      <c r="N70" t="s">
        <v>14</v>
      </c>
      <c r="O70" t="s">
        <v>242</v>
      </c>
      <c r="P70" t="s">
        <v>15</v>
      </c>
      <c r="Q70" s="37">
        <v>1.4999999999999999E-2</v>
      </c>
      <c r="R70" s="21">
        <v>44675</v>
      </c>
      <c r="S70" s="21">
        <v>44675</v>
      </c>
      <c r="T70" s="21">
        <v>44766</v>
      </c>
      <c r="U70" s="21">
        <v>44766</v>
      </c>
      <c r="V70" s="23">
        <v>0.25277777777777777</v>
      </c>
      <c r="W70">
        <v>91</v>
      </c>
      <c r="X70" s="24">
        <v>0</v>
      </c>
      <c r="Y70" s="24">
        <v>0</v>
      </c>
      <c r="Z70" s="24">
        <v>0</v>
      </c>
      <c r="AA70" s="24">
        <v>0</v>
      </c>
      <c r="AB70">
        <v>0</v>
      </c>
      <c r="AC70">
        <v>0</v>
      </c>
      <c r="AD70" s="38">
        <v>1250000</v>
      </c>
      <c r="AE70" s="37">
        <v>0</v>
      </c>
      <c r="AF70" s="5">
        <v>1.4999999999999999E-2</v>
      </c>
      <c r="AG70" s="24">
        <v>0</v>
      </c>
      <c r="AH70" s="24">
        <v>-4739.583333333333</v>
      </c>
      <c r="AI70" s="27">
        <v>-4739.583333333333</v>
      </c>
      <c r="AJ70" t="s">
        <v>14</v>
      </c>
      <c r="AK70">
        <f t="shared" si="8"/>
        <v>-0.42699999999999999</v>
      </c>
      <c r="AL70" s="91">
        <f t="shared" si="9"/>
        <v>5.7300000000000007E-3</v>
      </c>
      <c r="AM70" s="91">
        <f t="shared" si="10"/>
        <v>-5.2699999999999995E-3</v>
      </c>
      <c r="AN70" s="91">
        <f t="shared" si="11"/>
        <v>0</v>
      </c>
      <c r="AO70" s="92">
        <f t="shared" si="12"/>
        <v>-6550.1041666666652</v>
      </c>
      <c r="AP70" s="27">
        <f t="shared" si="13"/>
        <v>-4739.583333333333</v>
      </c>
      <c r="AQ70" s="27">
        <f t="shared" si="14"/>
        <v>-4739.583333333333</v>
      </c>
      <c r="AR70" s="88">
        <v>44477</v>
      </c>
      <c r="AS70" s="89">
        <v>-0.54800000000000004</v>
      </c>
    </row>
    <row r="71" spans="1:45" ht="15" customHeight="1" x14ac:dyDescent="0.25">
      <c r="A71">
        <v>228489</v>
      </c>
      <c r="B71" t="s">
        <v>493</v>
      </c>
      <c r="C71" t="s">
        <v>494</v>
      </c>
      <c r="D71">
        <v>11468</v>
      </c>
      <c r="E71" t="s">
        <v>16</v>
      </c>
      <c r="F71" t="s">
        <v>240</v>
      </c>
      <c r="G71" t="s">
        <v>19</v>
      </c>
      <c r="H71" t="s">
        <v>1917</v>
      </c>
      <c r="I71" s="21">
        <v>44672</v>
      </c>
      <c r="J71" s="21">
        <v>44676</v>
      </c>
      <c r="K71" s="21">
        <v>44767</v>
      </c>
      <c r="L71" s="21">
        <v>44767</v>
      </c>
      <c r="M71" s="22">
        <v>3000000</v>
      </c>
      <c r="N71" t="s">
        <v>14</v>
      </c>
      <c r="O71" t="s">
        <v>242</v>
      </c>
      <c r="P71" t="s">
        <v>15</v>
      </c>
      <c r="Q71" s="37">
        <v>1.8499999999999999E-2</v>
      </c>
      <c r="R71" s="21">
        <v>44672</v>
      </c>
      <c r="S71" s="21">
        <v>44676</v>
      </c>
      <c r="T71" s="21">
        <v>44767</v>
      </c>
      <c r="U71" s="21">
        <v>44767</v>
      </c>
      <c r="V71" s="23">
        <v>0.25277777777777777</v>
      </c>
      <c r="W71">
        <v>91</v>
      </c>
      <c r="X71" s="24">
        <v>0</v>
      </c>
      <c r="Y71" s="24">
        <v>0</v>
      </c>
      <c r="Z71" s="24">
        <v>0</v>
      </c>
      <c r="AA71" s="24">
        <v>0</v>
      </c>
      <c r="AB71">
        <v>0</v>
      </c>
      <c r="AC71">
        <v>0</v>
      </c>
      <c r="AD71" s="38">
        <v>3000000</v>
      </c>
      <c r="AE71" s="37">
        <v>0</v>
      </c>
      <c r="AF71" s="5">
        <v>1.8499999999999999E-2</v>
      </c>
      <c r="AG71" s="24">
        <v>0</v>
      </c>
      <c r="AH71" s="24">
        <v>-14029.166666666666</v>
      </c>
      <c r="AI71" s="27">
        <v>-14029.166666666666</v>
      </c>
      <c r="AJ71" t="s">
        <v>14</v>
      </c>
      <c r="AK71">
        <f t="shared" si="8"/>
        <v>-0.46300000000000002</v>
      </c>
      <c r="AL71" s="91">
        <f t="shared" si="9"/>
        <v>5.3699999999999998E-3</v>
      </c>
      <c r="AM71" s="91">
        <f t="shared" si="10"/>
        <v>-5.6300000000000005E-3</v>
      </c>
      <c r="AN71" s="91">
        <f t="shared" si="11"/>
        <v>0</v>
      </c>
      <c r="AO71" s="92">
        <f t="shared" si="12"/>
        <v>-18101.416666666664</v>
      </c>
      <c r="AP71" s="27">
        <f t="shared" si="13"/>
        <v>-14029.166666666666</v>
      </c>
      <c r="AQ71" s="27">
        <f t="shared" si="14"/>
        <v>-14029.166666666666</v>
      </c>
      <c r="AR71" s="88">
        <v>44478</v>
      </c>
      <c r="AS71" s="89">
        <v>-0.54800000000000004</v>
      </c>
    </row>
    <row r="72" spans="1:45" ht="15" customHeight="1" x14ac:dyDescent="0.25">
      <c r="A72">
        <v>228610</v>
      </c>
      <c r="B72" t="s">
        <v>499</v>
      </c>
      <c r="C72" t="s">
        <v>500</v>
      </c>
      <c r="D72">
        <v>11473</v>
      </c>
      <c r="E72" t="s">
        <v>16</v>
      </c>
      <c r="F72" t="s">
        <v>240</v>
      </c>
      <c r="G72" t="s">
        <v>19</v>
      </c>
      <c r="H72" t="s">
        <v>1925</v>
      </c>
      <c r="I72" s="21">
        <v>44740</v>
      </c>
      <c r="J72" s="21">
        <v>44742</v>
      </c>
      <c r="K72" s="21">
        <v>44834</v>
      </c>
      <c r="L72" s="21">
        <v>44834</v>
      </c>
      <c r="M72" s="22">
        <v>11000</v>
      </c>
      <c r="N72" t="s">
        <v>14</v>
      </c>
      <c r="O72" t="s">
        <v>242</v>
      </c>
      <c r="P72" t="s">
        <v>15</v>
      </c>
      <c r="Q72" s="37">
        <v>1.4E-2</v>
      </c>
      <c r="R72" s="21">
        <v>44740</v>
      </c>
      <c r="S72" s="21">
        <v>44742</v>
      </c>
      <c r="T72" s="21">
        <v>44834</v>
      </c>
      <c r="U72" s="21">
        <v>44834</v>
      </c>
      <c r="V72" s="23">
        <v>0.25555555555555554</v>
      </c>
      <c r="W72">
        <v>92</v>
      </c>
      <c r="X72" s="24">
        <v>0</v>
      </c>
      <c r="Y72" s="24">
        <v>0</v>
      </c>
      <c r="Z72" s="24">
        <v>0</v>
      </c>
      <c r="AA72" s="24">
        <v>0</v>
      </c>
      <c r="AB72">
        <v>0</v>
      </c>
      <c r="AC72">
        <v>0</v>
      </c>
      <c r="AD72" s="38">
        <v>11000</v>
      </c>
      <c r="AE72" s="37">
        <v>0</v>
      </c>
      <c r="AF72" s="5">
        <v>1.4E-2</v>
      </c>
      <c r="AG72" s="24">
        <v>0</v>
      </c>
      <c r="AH72" s="24">
        <v>-39.355555555555554</v>
      </c>
      <c r="AI72" s="27">
        <v>-39.355555555555554</v>
      </c>
      <c r="AJ72" t="s">
        <v>14</v>
      </c>
      <c r="AK72">
        <f t="shared" si="8"/>
        <v>-0.21099999999999999</v>
      </c>
      <c r="AL72" s="91">
        <f t="shared" si="9"/>
        <v>7.8900000000000012E-3</v>
      </c>
      <c r="AM72" s="91">
        <f t="shared" si="10"/>
        <v>-3.1099999999999999E-3</v>
      </c>
      <c r="AN72" s="91">
        <f t="shared" si="11"/>
        <v>0</v>
      </c>
      <c r="AO72" s="92">
        <f t="shared" si="12"/>
        <v>-61.535222222222217</v>
      </c>
      <c r="AP72" s="27">
        <f t="shared" si="13"/>
        <v>-39.355555555555554</v>
      </c>
      <c r="AQ72" s="27">
        <f t="shared" si="14"/>
        <v>-39.355555555555554</v>
      </c>
      <c r="AR72" s="88">
        <v>44479</v>
      </c>
      <c r="AS72" s="89">
        <v>-0.54800000000000004</v>
      </c>
    </row>
    <row r="73" spans="1:45" ht="15" customHeight="1" x14ac:dyDescent="0.25">
      <c r="A73">
        <v>259161</v>
      </c>
      <c r="B73" t="s">
        <v>509</v>
      </c>
      <c r="C73" t="s">
        <v>510</v>
      </c>
      <c r="D73">
        <v>11489</v>
      </c>
      <c r="E73" t="s">
        <v>16</v>
      </c>
      <c r="F73" t="s">
        <v>240</v>
      </c>
      <c r="G73" t="s">
        <v>19</v>
      </c>
      <c r="H73" t="s">
        <v>97</v>
      </c>
      <c r="I73" s="21">
        <v>44740</v>
      </c>
      <c r="J73" s="21">
        <v>44742</v>
      </c>
      <c r="K73" s="21">
        <v>44834</v>
      </c>
      <c r="L73" s="21">
        <v>44834</v>
      </c>
      <c r="M73" s="22">
        <v>8078125</v>
      </c>
      <c r="N73" t="s">
        <v>14</v>
      </c>
      <c r="O73" s="5" t="s">
        <v>242</v>
      </c>
      <c r="P73" t="s">
        <v>15</v>
      </c>
      <c r="Q73" s="37">
        <v>1.4999999999999999E-2</v>
      </c>
      <c r="R73" s="21">
        <v>44740</v>
      </c>
      <c r="S73" s="21">
        <v>44742</v>
      </c>
      <c r="T73" s="21">
        <v>44834</v>
      </c>
      <c r="U73" s="21">
        <v>44834</v>
      </c>
      <c r="V73" s="23">
        <v>0.25555555555555554</v>
      </c>
      <c r="W73">
        <v>92</v>
      </c>
      <c r="X73" s="24">
        <v>0</v>
      </c>
      <c r="Y73" s="24">
        <v>0</v>
      </c>
      <c r="Z73" s="24">
        <v>0</v>
      </c>
      <c r="AA73" s="24">
        <v>0</v>
      </c>
      <c r="AB73">
        <v>0</v>
      </c>
      <c r="AC73">
        <v>0</v>
      </c>
      <c r="AD73" s="38">
        <v>8078125</v>
      </c>
      <c r="AE73" s="37">
        <v>0</v>
      </c>
      <c r="AF73" s="5">
        <v>1.4999999999999999E-2</v>
      </c>
      <c r="AG73" s="24">
        <v>0</v>
      </c>
      <c r="AH73" s="24">
        <v>-30966.145833333332</v>
      </c>
      <c r="AI73" s="27">
        <v>-30966.145833333332</v>
      </c>
      <c r="AJ73" t="s">
        <v>14</v>
      </c>
      <c r="AK73">
        <f t="shared" si="8"/>
        <v>-0.21099999999999999</v>
      </c>
      <c r="AL73" s="91">
        <f t="shared" si="9"/>
        <v>7.8900000000000012E-3</v>
      </c>
      <c r="AM73" s="91">
        <f t="shared" si="10"/>
        <v>-3.1099999999999999E-3</v>
      </c>
      <c r="AN73" s="91">
        <f t="shared" si="11"/>
        <v>0</v>
      </c>
      <c r="AO73" s="92">
        <f t="shared" si="12"/>
        <v>-47254.338541666664</v>
      </c>
      <c r="AP73" s="27">
        <f t="shared" si="13"/>
        <v>-30966.145833333332</v>
      </c>
      <c r="AQ73" s="27">
        <f t="shared" si="14"/>
        <v>-30966.145833333332</v>
      </c>
      <c r="AR73" s="88">
        <v>44480</v>
      </c>
      <c r="AS73" s="89">
        <v>-0.55100000000000005</v>
      </c>
    </row>
    <row r="74" spans="1:45" ht="15" customHeight="1" x14ac:dyDescent="0.25">
      <c r="A74">
        <v>259162</v>
      </c>
      <c r="B74" t="s">
        <v>509</v>
      </c>
      <c r="C74" t="s">
        <v>510</v>
      </c>
      <c r="D74">
        <v>11489</v>
      </c>
      <c r="E74" t="s">
        <v>16</v>
      </c>
      <c r="F74" t="s">
        <v>240</v>
      </c>
      <c r="G74" t="s">
        <v>19</v>
      </c>
      <c r="H74" t="s">
        <v>97</v>
      </c>
      <c r="I74" s="21">
        <v>44832</v>
      </c>
      <c r="J74" s="21">
        <v>44834</v>
      </c>
      <c r="K74" s="21">
        <v>44926</v>
      </c>
      <c r="L74" s="21">
        <v>44926</v>
      </c>
      <c r="M74" s="22">
        <v>7931250</v>
      </c>
      <c r="N74" t="s">
        <v>14</v>
      </c>
      <c r="O74" s="5" t="s">
        <v>242</v>
      </c>
      <c r="P74" t="s">
        <v>15</v>
      </c>
      <c r="Q74" s="37">
        <v>1.4999999999999999E-2</v>
      </c>
      <c r="R74" s="21">
        <v>44832</v>
      </c>
      <c r="S74" s="21">
        <v>44834</v>
      </c>
      <c r="T74" s="21">
        <v>44926</v>
      </c>
      <c r="U74" s="21">
        <v>44926</v>
      </c>
      <c r="V74" s="23">
        <v>0.25555555555555554</v>
      </c>
      <c r="W74">
        <v>92</v>
      </c>
      <c r="X74" s="24">
        <v>-24179.341788685717</v>
      </c>
      <c r="Y74" s="24">
        <v>-24179.341788685717</v>
      </c>
      <c r="Z74" s="24">
        <v>-24180.618750000001</v>
      </c>
      <c r="AA74" s="24">
        <v>-24180.618750000001</v>
      </c>
      <c r="AB74">
        <v>0.99994719070973792</v>
      </c>
      <c r="AC74">
        <v>-593.30156249999993</v>
      </c>
      <c r="AD74" s="38">
        <v>7931250</v>
      </c>
      <c r="AE74" s="37">
        <v>1.1930000000000001E-2</v>
      </c>
      <c r="AF74" s="5">
        <v>1.4999999999999999E-2</v>
      </c>
      <c r="AG74" s="24">
        <v>-30401.519432546997</v>
      </c>
      <c r="AH74" s="24">
        <v>-30403.124999999996</v>
      </c>
      <c r="AI74" s="27">
        <v>-54580.861221232713</v>
      </c>
      <c r="AJ74" t="s">
        <v>14</v>
      </c>
      <c r="AK74">
        <f t="shared" si="8"/>
        <v>1.1930000000000001</v>
      </c>
      <c r="AL74" s="91">
        <f t="shared" si="9"/>
        <v>2.1930000000000002E-2</v>
      </c>
      <c r="AM74" s="91">
        <f t="shared" si="10"/>
        <v>1.0930000000000002E-2</v>
      </c>
      <c r="AN74" s="91">
        <f t="shared" si="11"/>
        <v>1.0930000000000002E-2</v>
      </c>
      <c r="AO74" s="92">
        <f t="shared" si="12"/>
        <v>-74852.493750000009</v>
      </c>
      <c r="AP74" s="27">
        <f t="shared" si="13"/>
        <v>-54580.861221232713</v>
      </c>
      <c r="AQ74" s="27">
        <f t="shared" si="14"/>
        <v>-52556.868749999994</v>
      </c>
      <c r="AR74" s="88">
        <v>44481</v>
      </c>
      <c r="AS74" s="89">
        <v>-0.55200000000000005</v>
      </c>
    </row>
    <row r="75" spans="1:45" ht="15" customHeight="1" x14ac:dyDescent="0.25">
      <c r="A75">
        <v>263001</v>
      </c>
      <c r="B75" t="s">
        <v>515</v>
      </c>
      <c r="C75" t="s">
        <v>516</v>
      </c>
      <c r="D75">
        <v>11492</v>
      </c>
      <c r="E75" t="s">
        <v>16</v>
      </c>
      <c r="F75" t="s">
        <v>240</v>
      </c>
      <c r="G75" t="s">
        <v>19</v>
      </c>
      <c r="H75" t="s">
        <v>1941</v>
      </c>
      <c r="I75" s="21">
        <v>44693</v>
      </c>
      <c r="J75" s="21">
        <v>44697</v>
      </c>
      <c r="K75" s="21">
        <v>44788</v>
      </c>
      <c r="L75" s="21">
        <v>44788</v>
      </c>
      <c r="M75" s="22">
        <v>1875000</v>
      </c>
      <c r="N75" t="s">
        <v>14</v>
      </c>
      <c r="O75" s="5" t="s">
        <v>242</v>
      </c>
      <c r="P75" t="s">
        <v>15</v>
      </c>
      <c r="Q75" s="37">
        <v>1.7500000000000002E-2</v>
      </c>
      <c r="R75" s="21">
        <v>44693</v>
      </c>
      <c r="S75" s="21">
        <v>44697</v>
      </c>
      <c r="T75" s="21">
        <v>44788</v>
      </c>
      <c r="U75" s="21">
        <v>44788</v>
      </c>
      <c r="V75" s="23">
        <v>0.25277777777777777</v>
      </c>
      <c r="W75">
        <v>91</v>
      </c>
      <c r="X75" s="24">
        <v>0</v>
      </c>
      <c r="Y75" s="24">
        <v>0</v>
      </c>
      <c r="Z75" s="24">
        <v>0</v>
      </c>
      <c r="AA75" s="24">
        <v>0</v>
      </c>
      <c r="AB75">
        <v>0</v>
      </c>
      <c r="AC75">
        <v>0</v>
      </c>
      <c r="AD75" s="38">
        <v>1875000</v>
      </c>
      <c r="AE75" s="37">
        <v>0</v>
      </c>
      <c r="AF75" s="5">
        <v>1.7500000000000002E-2</v>
      </c>
      <c r="AG75" s="24">
        <v>0</v>
      </c>
      <c r="AH75" s="24">
        <v>-8294.2708333333321</v>
      </c>
      <c r="AI75" s="27">
        <v>-8294.2708333333321</v>
      </c>
      <c r="AJ75" t="s">
        <v>14</v>
      </c>
      <c r="AK75">
        <f t="shared" si="8"/>
        <v>-0.40600000000000003</v>
      </c>
      <c r="AL75" s="91">
        <f t="shared" si="9"/>
        <v>5.94E-3</v>
      </c>
      <c r="AM75" s="91">
        <f t="shared" si="10"/>
        <v>-5.0600000000000003E-3</v>
      </c>
      <c r="AN75" s="91">
        <f t="shared" si="11"/>
        <v>0</v>
      </c>
      <c r="AO75" s="92">
        <f t="shared" si="12"/>
        <v>-11109.583333333334</v>
      </c>
      <c r="AP75" s="27">
        <f t="shared" si="13"/>
        <v>-8294.2708333333321</v>
      </c>
      <c r="AQ75" s="27">
        <f t="shared" si="14"/>
        <v>-8294.2708333333321</v>
      </c>
      <c r="AR75" s="88">
        <v>44482</v>
      </c>
      <c r="AS75" s="89">
        <v>-0.54800000000000004</v>
      </c>
    </row>
    <row r="76" spans="1:45" ht="15" customHeight="1" x14ac:dyDescent="0.25">
      <c r="A76">
        <v>263002</v>
      </c>
      <c r="B76" t="s">
        <v>515</v>
      </c>
      <c r="C76" t="s">
        <v>516</v>
      </c>
      <c r="D76">
        <v>11492</v>
      </c>
      <c r="E76" t="s">
        <v>16</v>
      </c>
      <c r="F76" t="s">
        <v>240</v>
      </c>
      <c r="G76" t="s">
        <v>19</v>
      </c>
      <c r="H76" t="s">
        <v>1941</v>
      </c>
      <c r="I76" s="21">
        <v>44784</v>
      </c>
      <c r="J76" s="21">
        <v>44788</v>
      </c>
      <c r="K76" s="21">
        <v>44880</v>
      </c>
      <c r="L76" s="21">
        <v>44880</v>
      </c>
      <c r="M76" s="22">
        <v>1562500</v>
      </c>
      <c r="N76" t="s">
        <v>14</v>
      </c>
      <c r="O76" s="5" t="s">
        <v>242</v>
      </c>
      <c r="P76" t="s">
        <v>15</v>
      </c>
      <c r="Q76" s="37">
        <v>1.7500000000000002E-2</v>
      </c>
      <c r="R76" s="21">
        <v>44784</v>
      </c>
      <c r="S76" s="21">
        <v>44788</v>
      </c>
      <c r="T76" s="21">
        <v>44880</v>
      </c>
      <c r="U76" s="21">
        <v>44880</v>
      </c>
      <c r="V76" s="23">
        <v>0.25555555555555554</v>
      </c>
      <c r="W76">
        <v>92</v>
      </c>
      <c r="X76" s="24">
        <v>0</v>
      </c>
      <c r="Y76" s="24">
        <v>0</v>
      </c>
      <c r="Z76" s="24">
        <v>-1281.7708333333333</v>
      </c>
      <c r="AA76" s="24">
        <v>-1281.7708333333333</v>
      </c>
      <c r="AB76">
        <v>0</v>
      </c>
      <c r="AC76">
        <v>0</v>
      </c>
      <c r="AD76" s="38">
        <v>1562500</v>
      </c>
      <c r="AE76" s="37">
        <v>3.2100000000000002E-3</v>
      </c>
      <c r="AF76" s="5">
        <v>1.7500000000000002E-2</v>
      </c>
      <c r="AG76" s="24">
        <v>0</v>
      </c>
      <c r="AH76" s="24">
        <v>-6987.8472222222226</v>
      </c>
      <c r="AI76" s="27">
        <v>-8269.6180555555566</v>
      </c>
      <c r="AJ76" t="s">
        <v>14</v>
      </c>
      <c r="AK76">
        <f t="shared" si="8"/>
        <v>0.32100000000000001</v>
      </c>
      <c r="AL76" s="91">
        <f t="shared" si="9"/>
        <v>1.321E-2</v>
      </c>
      <c r="AM76" s="91">
        <f t="shared" si="10"/>
        <v>2.2100000000000002E-3</v>
      </c>
      <c r="AN76" s="91">
        <f t="shared" si="11"/>
        <v>2.2100000000000002E-3</v>
      </c>
      <c r="AO76" s="92">
        <f t="shared" si="12"/>
        <v>-12262.673611111109</v>
      </c>
      <c r="AP76" s="27">
        <f t="shared" si="13"/>
        <v>-8269.6180555555566</v>
      </c>
      <c r="AQ76" s="27">
        <f t="shared" si="14"/>
        <v>-7870.3125</v>
      </c>
      <c r="AR76" s="88">
        <v>44483</v>
      </c>
      <c r="AS76" s="89">
        <v>-0.55100000000000005</v>
      </c>
    </row>
    <row r="77" spans="1:45" ht="15" customHeight="1" x14ac:dyDescent="0.25">
      <c r="A77">
        <v>227557</v>
      </c>
      <c r="B77" t="s">
        <v>521</v>
      </c>
      <c r="C77" t="s">
        <v>522</v>
      </c>
      <c r="D77">
        <v>11511</v>
      </c>
      <c r="E77" t="s">
        <v>16</v>
      </c>
      <c r="F77" t="s">
        <v>240</v>
      </c>
      <c r="G77" t="s">
        <v>19</v>
      </c>
      <c r="H77" t="s">
        <v>1896</v>
      </c>
      <c r="I77" s="21">
        <v>44830</v>
      </c>
      <c r="J77" s="21">
        <v>44832</v>
      </c>
      <c r="K77" s="21">
        <v>44923</v>
      </c>
      <c r="L77" s="21">
        <v>44832</v>
      </c>
      <c r="M77" s="22">
        <v>7747741.6799999997</v>
      </c>
      <c r="N77" t="s">
        <v>14</v>
      </c>
      <c r="O77" t="s">
        <v>242</v>
      </c>
      <c r="P77" t="s">
        <v>15</v>
      </c>
      <c r="R77" s="21">
        <v>44830</v>
      </c>
      <c r="S77" s="21">
        <v>44832</v>
      </c>
      <c r="T77" s="21">
        <v>44923</v>
      </c>
      <c r="U77" s="21">
        <v>44832</v>
      </c>
      <c r="V77" s="23">
        <v>0.25277777777777777</v>
      </c>
      <c r="W77">
        <v>91</v>
      </c>
      <c r="X77" s="24">
        <v>0</v>
      </c>
      <c r="Y77" s="24">
        <v>0</v>
      </c>
      <c r="Z77" s="24">
        <v>-22874.776880106663</v>
      </c>
      <c r="AA77" s="24">
        <v>-22874.776880106663</v>
      </c>
      <c r="AB77">
        <v>0</v>
      </c>
      <c r="AC77">
        <v>0</v>
      </c>
      <c r="AD77" s="38">
        <v>7747741.6799999997</v>
      </c>
      <c r="AE77" s="37">
        <v>1.1679999999999999E-2</v>
      </c>
      <c r="AF77" s="5">
        <v>0</v>
      </c>
      <c r="AG77" s="24">
        <v>0</v>
      </c>
      <c r="AH77" s="24">
        <v>0</v>
      </c>
      <c r="AI77" s="27">
        <v>-22874.776880106663</v>
      </c>
      <c r="AJ77" t="s">
        <v>14</v>
      </c>
      <c r="AK77">
        <f t="shared" si="8"/>
        <v>1.1679999999999999</v>
      </c>
      <c r="AL77" s="91">
        <f t="shared" si="9"/>
        <v>2.1679999999999998E-2</v>
      </c>
      <c r="AM77" s="91">
        <f t="shared" si="10"/>
        <v>1.0679999999999999E-2</v>
      </c>
      <c r="AN77" s="91">
        <f t="shared" si="11"/>
        <v>1.0679999999999999E-2</v>
      </c>
      <c r="AO77" s="92">
        <f t="shared" si="12"/>
        <v>-42459.346126773329</v>
      </c>
      <c r="AP77" s="27">
        <f t="shared" si="13"/>
        <v>-22874.776880106663</v>
      </c>
      <c r="AQ77" s="27">
        <f t="shared" si="14"/>
        <v>-20916.319955439994</v>
      </c>
      <c r="AR77" s="88">
        <v>44484</v>
      </c>
      <c r="AS77" s="89">
        <v>-0.54800000000000004</v>
      </c>
    </row>
    <row r="78" spans="1:45" ht="15" customHeight="1" x14ac:dyDescent="0.25">
      <c r="A78">
        <v>227558</v>
      </c>
      <c r="B78" t="s">
        <v>521</v>
      </c>
      <c r="C78" t="s">
        <v>522</v>
      </c>
      <c r="D78">
        <v>11511</v>
      </c>
      <c r="E78" t="s">
        <v>16</v>
      </c>
      <c r="F78" t="s">
        <v>240</v>
      </c>
      <c r="G78" t="s">
        <v>19</v>
      </c>
      <c r="H78" t="s">
        <v>1896</v>
      </c>
      <c r="I78" s="21">
        <v>44921</v>
      </c>
      <c r="J78" s="21">
        <v>44923</v>
      </c>
      <c r="K78" s="21">
        <v>45013</v>
      </c>
      <c r="L78" s="21">
        <v>44923</v>
      </c>
      <c r="M78" s="22">
        <v>7453004.04</v>
      </c>
      <c r="N78" t="s">
        <v>14</v>
      </c>
      <c r="O78" t="s">
        <v>242</v>
      </c>
      <c r="P78" t="s">
        <v>15</v>
      </c>
      <c r="R78" s="21">
        <v>44921</v>
      </c>
      <c r="S78" s="21">
        <v>44923</v>
      </c>
      <c r="T78" s="21">
        <v>45013</v>
      </c>
      <c r="U78" s="21">
        <v>44923</v>
      </c>
      <c r="V78" s="23">
        <v>0.25</v>
      </c>
      <c r="W78">
        <v>90</v>
      </c>
      <c r="X78" s="24">
        <v>0</v>
      </c>
      <c r="Y78" s="24">
        <v>0</v>
      </c>
      <c r="Z78" s="24">
        <v>-39892.204124099997</v>
      </c>
      <c r="AA78" s="24">
        <v>-39892.204124099997</v>
      </c>
      <c r="AB78">
        <v>0</v>
      </c>
      <c r="AC78">
        <v>-443.24671248999999</v>
      </c>
      <c r="AD78" s="38">
        <v>7453004.04</v>
      </c>
      <c r="AE78" s="37">
        <v>2.1409999999999998E-2</v>
      </c>
      <c r="AF78" s="5">
        <v>0</v>
      </c>
      <c r="AG78" s="24">
        <v>0</v>
      </c>
      <c r="AH78" s="24">
        <v>0</v>
      </c>
      <c r="AI78" s="27">
        <v>-39892.204124099997</v>
      </c>
      <c r="AJ78" t="s">
        <v>14</v>
      </c>
      <c r="AK78" s="90">
        <f>AS511</f>
        <v>2.141</v>
      </c>
      <c r="AL78" s="91">
        <f>AK78/100+$AT$1</f>
        <v>3.141E-2</v>
      </c>
      <c r="AM78" s="91">
        <f>AK78/100-0.1%</f>
        <v>2.0409999999999998E-2</v>
      </c>
      <c r="AN78" s="91">
        <f>IF(AM78&lt;0,0,AM78)</f>
        <v>2.0409999999999998E-2</v>
      </c>
      <c r="AO78" s="92">
        <f>-(((AL78+AF78)*AD78*V78))</f>
        <v>-58524.714224100004</v>
      </c>
      <c r="AP78" s="27">
        <f t="shared" si="13"/>
        <v>-39892.204124099997</v>
      </c>
      <c r="AQ78" s="27">
        <f>-(((AN78+AF78)*AD78*V78))</f>
        <v>-38028.953114099997</v>
      </c>
      <c r="AR78" s="88">
        <v>44485</v>
      </c>
      <c r="AS78" s="89">
        <v>-0.54800000000000004</v>
      </c>
    </row>
    <row r="79" spans="1:45" ht="15" customHeight="1" x14ac:dyDescent="0.25">
      <c r="A79">
        <v>225987</v>
      </c>
      <c r="B79" t="s">
        <v>547</v>
      </c>
      <c r="C79" t="s">
        <v>548</v>
      </c>
      <c r="D79">
        <v>11516</v>
      </c>
      <c r="E79" t="s">
        <v>16</v>
      </c>
      <c r="F79" t="s">
        <v>240</v>
      </c>
      <c r="G79" t="s">
        <v>19</v>
      </c>
      <c r="H79" t="s">
        <v>1713</v>
      </c>
      <c r="I79" s="21">
        <v>44779</v>
      </c>
      <c r="J79" s="21">
        <v>44805</v>
      </c>
      <c r="K79" s="21">
        <v>44896</v>
      </c>
      <c r="L79" s="21">
        <v>44805</v>
      </c>
      <c r="M79" s="22">
        <v>4387131.08</v>
      </c>
      <c r="N79" t="s">
        <v>14</v>
      </c>
      <c r="O79" s="32" t="s">
        <v>242</v>
      </c>
      <c r="P79" t="s">
        <v>15</v>
      </c>
      <c r="Q79" s="37">
        <v>1.2999999999999999E-2</v>
      </c>
      <c r="R79" s="21">
        <v>44779</v>
      </c>
      <c r="S79" s="21">
        <v>44805</v>
      </c>
      <c r="T79" s="21">
        <v>44896</v>
      </c>
      <c r="U79" s="21">
        <v>44805</v>
      </c>
      <c r="V79" s="23">
        <v>0.25277777777777777</v>
      </c>
      <c r="W79">
        <v>91</v>
      </c>
      <c r="X79" s="24">
        <v>0</v>
      </c>
      <c r="Y79" s="24">
        <v>0</v>
      </c>
      <c r="Z79" s="24">
        <v>-3071.8448092655558</v>
      </c>
      <c r="AA79" s="24">
        <v>-3071.8448092655558</v>
      </c>
      <c r="AB79">
        <v>0</v>
      </c>
      <c r="AC79">
        <v>0</v>
      </c>
      <c r="AD79" s="38">
        <v>4387131.08</v>
      </c>
      <c r="AE79" s="37">
        <v>2.7700000000000003E-3</v>
      </c>
      <c r="AF79" s="5">
        <v>1.2999999999999999E-2</v>
      </c>
      <c r="AG79" s="24">
        <v>0</v>
      </c>
      <c r="AH79" s="24">
        <v>-14416.600187888887</v>
      </c>
      <c r="AI79" s="27">
        <v>-17488.444997154442</v>
      </c>
      <c r="AJ79" t="s">
        <v>14</v>
      </c>
      <c r="AK79">
        <f t="shared" ref="AK79:AK142" si="15">VLOOKUP(I79,$AR$2:$AS$603,2,FALSE)</f>
        <v>0.27700000000000002</v>
      </c>
      <c r="AL79" s="91">
        <f t="shared" si="9"/>
        <v>1.277E-2</v>
      </c>
      <c r="AM79" s="91">
        <f t="shared" si="10"/>
        <v>1.7700000000000003E-3</v>
      </c>
      <c r="AN79" s="91">
        <f t="shared" si="11"/>
        <v>1.7700000000000003E-3</v>
      </c>
      <c r="AO79" s="92">
        <f t="shared" si="12"/>
        <v>-28578.137449376667</v>
      </c>
      <c r="AP79" s="27">
        <f t="shared" si="13"/>
        <v>-17488.444997154442</v>
      </c>
      <c r="AQ79" s="27">
        <f t="shared" si="14"/>
        <v>-16379.475751932221</v>
      </c>
      <c r="AR79" s="88">
        <v>44486</v>
      </c>
      <c r="AS79" s="89">
        <v>-0.54800000000000004</v>
      </c>
    </row>
    <row r="80" spans="1:45" ht="15" customHeight="1" x14ac:dyDescent="0.25">
      <c r="A80">
        <v>225988</v>
      </c>
      <c r="B80" t="s">
        <v>547</v>
      </c>
      <c r="C80" t="s">
        <v>548</v>
      </c>
      <c r="D80">
        <v>11516</v>
      </c>
      <c r="E80" t="s">
        <v>16</v>
      </c>
      <c r="F80" t="s">
        <v>240</v>
      </c>
      <c r="G80" t="s">
        <v>19</v>
      </c>
      <c r="H80" t="s">
        <v>1713</v>
      </c>
      <c r="I80" s="21">
        <v>44894</v>
      </c>
      <c r="J80" s="21">
        <v>44896</v>
      </c>
      <c r="K80" s="21">
        <v>44986</v>
      </c>
      <c r="L80" s="21">
        <v>44896</v>
      </c>
      <c r="M80" s="22">
        <v>4196220.62</v>
      </c>
      <c r="N80" t="s">
        <v>14</v>
      </c>
      <c r="O80" s="32" t="s">
        <v>242</v>
      </c>
      <c r="P80" t="s">
        <v>15</v>
      </c>
      <c r="R80" s="21">
        <v>44894</v>
      </c>
      <c r="S80" s="21">
        <v>44896</v>
      </c>
      <c r="T80" s="21">
        <v>44986</v>
      </c>
      <c r="U80" s="21">
        <v>44896</v>
      </c>
      <c r="V80" s="23">
        <v>0.25</v>
      </c>
      <c r="W80">
        <v>90</v>
      </c>
      <c r="X80" s="24">
        <v>0</v>
      </c>
      <c r="Y80" s="24">
        <v>0</v>
      </c>
      <c r="Z80" s="24">
        <v>-20813.254275200001</v>
      </c>
      <c r="AA80" s="24">
        <v>-20813.254275200001</v>
      </c>
      <c r="AB80">
        <v>0</v>
      </c>
      <c r="AC80">
        <v>-231.25838083555556</v>
      </c>
      <c r="AD80" s="38">
        <v>4196220.62</v>
      </c>
      <c r="AE80" s="37">
        <v>1.984E-2</v>
      </c>
      <c r="AF80" s="5">
        <v>0</v>
      </c>
      <c r="AG80" s="24">
        <v>0</v>
      </c>
      <c r="AH80" s="24">
        <v>0</v>
      </c>
      <c r="AI80" s="27">
        <v>-20813.254275200001</v>
      </c>
      <c r="AJ80" t="s">
        <v>14</v>
      </c>
      <c r="AK80">
        <f t="shared" si="15"/>
        <v>1.984</v>
      </c>
      <c r="AL80" s="91">
        <f t="shared" si="9"/>
        <v>2.9839999999999998E-2</v>
      </c>
      <c r="AM80" s="91">
        <f t="shared" si="10"/>
        <v>1.8839999999999999E-2</v>
      </c>
      <c r="AN80" s="91">
        <f t="shared" si="11"/>
        <v>1.8839999999999999E-2</v>
      </c>
      <c r="AO80" s="92">
        <f t="shared" si="12"/>
        <v>-31303.805825200001</v>
      </c>
      <c r="AP80" s="27">
        <f t="shared" si="13"/>
        <v>-20813.254275200001</v>
      </c>
      <c r="AQ80" s="27">
        <f t="shared" si="14"/>
        <v>-19764.199120199999</v>
      </c>
      <c r="AR80" s="88">
        <v>44487</v>
      </c>
      <c r="AS80" s="89">
        <v>-0.54800000000000004</v>
      </c>
    </row>
    <row r="81" spans="1:45" ht="15" customHeight="1" x14ac:dyDescent="0.25">
      <c r="A81">
        <v>266909</v>
      </c>
      <c r="B81" t="s">
        <v>552</v>
      </c>
      <c r="C81" t="s">
        <v>553</v>
      </c>
      <c r="D81">
        <v>11519</v>
      </c>
      <c r="E81" t="s">
        <v>16</v>
      </c>
      <c r="F81" t="s">
        <v>240</v>
      </c>
      <c r="G81" t="s">
        <v>19</v>
      </c>
      <c r="H81" t="s">
        <v>1002</v>
      </c>
      <c r="I81" s="21">
        <v>44741</v>
      </c>
      <c r="J81" s="21">
        <v>44743</v>
      </c>
      <c r="K81" s="21">
        <v>44835</v>
      </c>
      <c r="L81" s="21">
        <v>44743</v>
      </c>
      <c r="M81" s="22">
        <v>3175447.67</v>
      </c>
      <c r="N81" t="s">
        <v>14</v>
      </c>
      <c r="O81" s="32" t="s">
        <v>242</v>
      </c>
      <c r="P81" t="s">
        <v>15</v>
      </c>
      <c r="Q81" s="37">
        <v>1.95E-2</v>
      </c>
      <c r="R81" s="21">
        <v>44741</v>
      </c>
      <c r="S81" s="21">
        <v>44743</v>
      </c>
      <c r="T81" s="21">
        <v>44835</v>
      </c>
      <c r="U81" s="21">
        <v>44743</v>
      </c>
      <c r="V81" s="23">
        <v>0.25555555555555554</v>
      </c>
      <c r="W81">
        <v>92</v>
      </c>
      <c r="X81" s="24">
        <v>0</v>
      </c>
      <c r="Y81" s="24">
        <v>0</v>
      </c>
      <c r="Z81" s="24">
        <v>0</v>
      </c>
      <c r="AA81" s="24">
        <v>0</v>
      </c>
      <c r="AB81">
        <v>0</v>
      </c>
      <c r="AC81">
        <v>0</v>
      </c>
      <c r="AD81" s="38">
        <v>3175447.67</v>
      </c>
      <c r="AE81" s="37">
        <v>0</v>
      </c>
      <c r="AF81" s="5">
        <v>1.95E-2</v>
      </c>
      <c r="AG81" s="24">
        <v>0</v>
      </c>
      <c r="AH81" s="24">
        <v>-15824.314222166666</v>
      </c>
      <c r="AI81" s="27">
        <v>-15824.314222166666</v>
      </c>
      <c r="AJ81" t="s">
        <v>14</v>
      </c>
      <c r="AK81">
        <f t="shared" si="15"/>
        <v>-0.191</v>
      </c>
      <c r="AL81" s="91">
        <f t="shared" si="9"/>
        <v>8.09E-3</v>
      </c>
      <c r="AM81" s="91">
        <f t="shared" si="10"/>
        <v>-2.9100000000000003E-3</v>
      </c>
      <c r="AN81" s="91">
        <f t="shared" si="11"/>
        <v>0</v>
      </c>
      <c r="AO81" s="92">
        <f t="shared" si="12"/>
        <v>-22389.375866132221</v>
      </c>
      <c r="AP81" s="27">
        <f t="shared" si="13"/>
        <v>-15824.314222166666</v>
      </c>
      <c r="AQ81" s="27">
        <f t="shared" si="14"/>
        <v>-15824.314222166666</v>
      </c>
      <c r="AR81" s="88">
        <v>44488</v>
      </c>
      <c r="AS81" s="89">
        <v>-0.54800000000000004</v>
      </c>
    </row>
    <row r="82" spans="1:45" ht="15" customHeight="1" x14ac:dyDescent="0.25">
      <c r="A82">
        <v>266910</v>
      </c>
      <c r="B82" t="s">
        <v>552</v>
      </c>
      <c r="C82" t="s">
        <v>553</v>
      </c>
      <c r="D82">
        <v>11519</v>
      </c>
      <c r="E82" t="s">
        <v>16</v>
      </c>
      <c r="F82" t="s">
        <v>240</v>
      </c>
      <c r="G82" t="s">
        <v>19</v>
      </c>
      <c r="H82" t="s">
        <v>1002</v>
      </c>
      <c r="I82" s="21">
        <v>44833</v>
      </c>
      <c r="J82" s="21">
        <v>44835</v>
      </c>
      <c r="K82" s="21">
        <v>44927</v>
      </c>
      <c r="L82" s="21">
        <v>44835</v>
      </c>
      <c r="M82" s="22">
        <v>3081789.51</v>
      </c>
      <c r="N82" t="s">
        <v>14</v>
      </c>
      <c r="O82" s="32" t="s">
        <v>242</v>
      </c>
      <c r="P82" t="s">
        <v>15</v>
      </c>
      <c r="Q82" s="37">
        <v>1.95E-2</v>
      </c>
      <c r="R82" s="21">
        <v>44833</v>
      </c>
      <c r="S82" s="21">
        <v>44835</v>
      </c>
      <c r="T82" s="21">
        <v>44927</v>
      </c>
      <c r="U82" s="21">
        <v>44835</v>
      </c>
      <c r="V82" s="23">
        <v>0.25555555555555554</v>
      </c>
      <c r="W82">
        <v>92</v>
      </c>
      <c r="X82" s="24">
        <v>0</v>
      </c>
      <c r="Y82" s="24">
        <v>0</v>
      </c>
      <c r="Z82" s="24">
        <v>-9135.7937918666648</v>
      </c>
      <c r="AA82" s="24">
        <v>-9135.7937918666648</v>
      </c>
      <c r="AB82">
        <v>0</v>
      </c>
      <c r="AC82">
        <v>-266.23237155833328</v>
      </c>
      <c r="AD82" s="38">
        <v>3081789.51</v>
      </c>
      <c r="AE82" s="37">
        <v>1.1599999999999999E-2</v>
      </c>
      <c r="AF82" s="5">
        <v>1.95E-2</v>
      </c>
      <c r="AG82" s="24">
        <v>0</v>
      </c>
      <c r="AH82" s="24">
        <v>-15357.584391499997</v>
      </c>
      <c r="AI82" s="27">
        <v>-24493.378183366662</v>
      </c>
      <c r="AJ82" t="s">
        <v>14</v>
      </c>
      <c r="AK82">
        <f t="shared" si="15"/>
        <v>1.1599999999999999</v>
      </c>
      <c r="AL82" s="91">
        <f t="shared" si="9"/>
        <v>2.1600000000000001E-2</v>
      </c>
      <c r="AM82" s="91">
        <f t="shared" si="10"/>
        <v>1.0599999999999998E-2</v>
      </c>
      <c r="AN82" s="91">
        <f t="shared" si="11"/>
        <v>1.0599999999999998E-2</v>
      </c>
      <c r="AO82" s="92">
        <f t="shared" si="12"/>
        <v>-32369.062486699993</v>
      </c>
      <c r="AP82" s="27">
        <f t="shared" si="13"/>
        <v>-24493.378183366662</v>
      </c>
      <c r="AQ82" s="27">
        <f t="shared" si="14"/>
        <v>-23705.809753033329</v>
      </c>
      <c r="AR82" s="88">
        <v>44489</v>
      </c>
      <c r="AS82" s="89">
        <v>-0.54700000000000004</v>
      </c>
    </row>
    <row r="83" spans="1:45" ht="15" customHeight="1" x14ac:dyDescent="0.25">
      <c r="A83">
        <v>229367</v>
      </c>
      <c r="B83" t="s">
        <v>560</v>
      </c>
      <c r="C83" t="s">
        <v>561</v>
      </c>
      <c r="D83">
        <v>11527</v>
      </c>
      <c r="E83" t="s">
        <v>16</v>
      </c>
      <c r="F83" t="s">
        <v>240</v>
      </c>
      <c r="G83" t="s">
        <v>19</v>
      </c>
      <c r="H83" t="s">
        <v>1713</v>
      </c>
      <c r="I83" s="21">
        <v>44741</v>
      </c>
      <c r="J83" s="21">
        <v>44743</v>
      </c>
      <c r="K83" s="21">
        <v>44835</v>
      </c>
      <c r="L83" s="21">
        <v>44743</v>
      </c>
      <c r="M83" s="22">
        <v>12888736.67</v>
      </c>
      <c r="N83" t="s">
        <v>14</v>
      </c>
      <c r="O83" s="5" t="s">
        <v>242</v>
      </c>
      <c r="P83" t="s">
        <v>15</v>
      </c>
      <c r="Q83" s="37">
        <v>1.7999999999999999E-2</v>
      </c>
      <c r="R83" s="21">
        <v>44741</v>
      </c>
      <c r="S83" s="21">
        <v>44743</v>
      </c>
      <c r="T83" s="21">
        <v>44835</v>
      </c>
      <c r="U83" s="21">
        <v>44743</v>
      </c>
      <c r="V83" s="23">
        <v>0.25555555555555554</v>
      </c>
      <c r="W83">
        <v>92</v>
      </c>
      <c r="X83" s="24">
        <v>0</v>
      </c>
      <c r="Y83" s="24">
        <v>0</v>
      </c>
      <c r="Z83" s="24">
        <v>0</v>
      </c>
      <c r="AA83" s="24">
        <v>0</v>
      </c>
      <c r="AB83">
        <v>0</v>
      </c>
      <c r="AC83">
        <v>0</v>
      </c>
      <c r="AD83" s="38">
        <v>12888736.67</v>
      </c>
      <c r="AE83" s="37">
        <v>0</v>
      </c>
      <c r="AF83" s="5">
        <v>1.7999999999999999E-2</v>
      </c>
      <c r="AG83" s="24">
        <v>0</v>
      </c>
      <c r="AH83" s="24">
        <v>-59288.188681999985</v>
      </c>
      <c r="AI83" s="27">
        <v>-59288.188681999985</v>
      </c>
      <c r="AJ83" t="s">
        <v>14</v>
      </c>
      <c r="AK83">
        <f t="shared" si="15"/>
        <v>-0.191</v>
      </c>
      <c r="AL83" s="91">
        <f t="shared" si="9"/>
        <v>8.09E-3</v>
      </c>
      <c r="AM83" s="91">
        <f t="shared" si="10"/>
        <v>-2.9100000000000003E-3</v>
      </c>
      <c r="AN83" s="91">
        <f t="shared" si="11"/>
        <v>0</v>
      </c>
      <c r="AO83" s="92">
        <f t="shared" si="12"/>
        <v>-85934.935706298871</v>
      </c>
      <c r="AP83" s="27">
        <f t="shared" si="13"/>
        <v>-59288.188681999985</v>
      </c>
      <c r="AQ83" s="27">
        <f t="shared" si="14"/>
        <v>-59288.188681999985</v>
      </c>
      <c r="AR83" s="88">
        <v>44490</v>
      </c>
      <c r="AS83" s="89">
        <v>-0.54800000000000004</v>
      </c>
    </row>
    <row r="84" spans="1:45" ht="15" customHeight="1" x14ac:dyDescent="0.25">
      <c r="A84">
        <v>229368</v>
      </c>
      <c r="B84" t="s">
        <v>560</v>
      </c>
      <c r="C84" t="s">
        <v>561</v>
      </c>
      <c r="D84">
        <v>11527</v>
      </c>
      <c r="E84" t="s">
        <v>16</v>
      </c>
      <c r="F84" t="s">
        <v>240</v>
      </c>
      <c r="G84" t="s">
        <v>19</v>
      </c>
      <c r="H84" t="s">
        <v>1713</v>
      </c>
      <c r="I84" s="21">
        <v>44833</v>
      </c>
      <c r="J84" s="21">
        <v>44835</v>
      </c>
      <c r="K84" s="21">
        <v>44927</v>
      </c>
      <c r="L84" s="21">
        <v>44835</v>
      </c>
      <c r="M84" s="22">
        <v>12503563.470000001</v>
      </c>
      <c r="N84" t="s">
        <v>14</v>
      </c>
      <c r="O84" s="5" t="s">
        <v>242</v>
      </c>
      <c r="P84" t="s">
        <v>15</v>
      </c>
      <c r="Q84" s="37">
        <v>1.7999999999999999E-2</v>
      </c>
      <c r="R84" s="21">
        <v>44833</v>
      </c>
      <c r="S84" s="21">
        <v>44835</v>
      </c>
      <c r="T84" s="21">
        <v>44927</v>
      </c>
      <c r="U84" s="21">
        <v>44835</v>
      </c>
      <c r="V84" s="23">
        <v>0.25555555555555554</v>
      </c>
      <c r="W84">
        <v>92</v>
      </c>
      <c r="X84" s="24">
        <v>0</v>
      </c>
      <c r="Y84" s="24">
        <v>0</v>
      </c>
      <c r="Z84" s="24">
        <v>-37066.119264399997</v>
      </c>
      <c r="AA84" s="24">
        <v>-37066.119264399997</v>
      </c>
      <c r="AB84">
        <v>0</v>
      </c>
      <c r="AC84">
        <v>-1028.0707742</v>
      </c>
      <c r="AD84" s="38">
        <v>12503563.470000001</v>
      </c>
      <c r="AE84" s="37">
        <v>1.1599999999999999E-2</v>
      </c>
      <c r="AF84" s="5">
        <v>1.7999999999999999E-2</v>
      </c>
      <c r="AG84" s="24">
        <v>0</v>
      </c>
      <c r="AH84" s="24">
        <v>-57516.391961999994</v>
      </c>
      <c r="AI84" s="27">
        <v>-94582.511226399991</v>
      </c>
      <c r="AJ84" t="s">
        <v>14</v>
      </c>
      <c r="AK84">
        <f t="shared" si="15"/>
        <v>1.1599999999999999</v>
      </c>
      <c r="AL84" s="91">
        <f t="shared" si="9"/>
        <v>2.1600000000000001E-2</v>
      </c>
      <c r="AM84" s="91">
        <f t="shared" si="10"/>
        <v>1.0599999999999998E-2</v>
      </c>
      <c r="AN84" s="91">
        <f t="shared" si="11"/>
        <v>1.0599999999999998E-2</v>
      </c>
      <c r="AO84" s="92">
        <f t="shared" si="12"/>
        <v>-126536.0623164</v>
      </c>
      <c r="AP84" s="27">
        <f t="shared" si="13"/>
        <v>-94582.511226399991</v>
      </c>
      <c r="AQ84" s="27">
        <f t="shared" si="14"/>
        <v>-91387.15611739998</v>
      </c>
      <c r="AR84" s="88">
        <v>44491</v>
      </c>
      <c r="AS84" s="89">
        <v>-0.54900000000000004</v>
      </c>
    </row>
    <row r="85" spans="1:45" ht="15" customHeight="1" x14ac:dyDescent="0.25">
      <c r="A85">
        <v>229322</v>
      </c>
      <c r="B85" t="s">
        <v>562</v>
      </c>
      <c r="C85" t="s">
        <v>563</v>
      </c>
      <c r="D85">
        <v>11528</v>
      </c>
      <c r="E85" t="s">
        <v>16</v>
      </c>
      <c r="F85" t="s">
        <v>240</v>
      </c>
      <c r="G85" t="s">
        <v>19</v>
      </c>
      <c r="H85" t="s">
        <v>1713</v>
      </c>
      <c r="I85" s="21">
        <v>44741</v>
      </c>
      <c r="J85" s="21">
        <v>44743</v>
      </c>
      <c r="K85" s="21">
        <v>44835</v>
      </c>
      <c r="L85" s="21">
        <v>44743</v>
      </c>
      <c r="M85" s="22">
        <v>6727334.5800000001</v>
      </c>
      <c r="N85" t="s">
        <v>14</v>
      </c>
      <c r="O85" s="5" t="s">
        <v>242</v>
      </c>
      <c r="P85" t="s">
        <v>15</v>
      </c>
      <c r="Q85" s="37">
        <v>1.7999999999999999E-2</v>
      </c>
      <c r="R85" s="21">
        <v>44741</v>
      </c>
      <c r="S85" s="21">
        <v>44743</v>
      </c>
      <c r="T85" s="21">
        <v>44835</v>
      </c>
      <c r="U85" s="21">
        <v>44743</v>
      </c>
      <c r="V85" s="23">
        <v>0.25555555555555554</v>
      </c>
      <c r="W85">
        <v>92</v>
      </c>
      <c r="X85" s="24">
        <v>0</v>
      </c>
      <c r="Y85" s="24">
        <v>0</v>
      </c>
      <c r="Z85" s="24">
        <v>0</v>
      </c>
      <c r="AA85" s="24">
        <v>0</v>
      </c>
      <c r="AB85">
        <v>0</v>
      </c>
      <c r="AC85">
        <v>0</v>
      </c>
      <c r="AD85" s="38">
        <v>6727334.5800000001</v>
      </c>
      <c r="AE85" s="37">
        <v>0</v>
      </c>
      <c r="AF85" s="5">
        <v>1.7999999999999999E-2</v>
      </c>
      <c r="AG85" s="24">
        <v>0</v>
      </c>
      <c r="AH85" s="24">
        <v>-30945.739067999995</v>
      </c>
      <c r="AI85" s="27">
        <v>-30945.739067999995</v>
      </c>
      <c r="AJ85" t="s">
        <v>14</v>
      </c>
      <c r="AK85">
        <f t="shared" si="15"/>
        <v>-0.191</v>
      </c>
      <c r="AL85" s="91">
        <f t="shared" si="9"/>
        <v>8.09E-3</v>
      </c>
      <c r="AM85" s="91">
        <f t="shared" si="10"/>
        <v>-2.9100000000000003E-3</v>
      </c>
      <c r="AN85" s="91">
        <f t="shared" si="11"/>
        <v>0</v>
      </c>
      <c r="AO85" s="92">
        <f t="shared" si="12"/>
        <v>-44854.129571339996</v>
      </c>
      <c r="AP85" s="27">
        <f t="shared" si="13"/>
        <v>-30945.739067999995</v>
      </c>
      <c r="AQ85" s="27">
        <f t="shared" si="14"/>
        <v>-30945.739067999995</v>
      </c>
      <c r="AR85" s="88">
        <v>44492</v>
      </c>
      <c r="AS85" s="89">
        <v>-0.54900000000000004</v>
      </c>
    </row>
    <row r="86" spans="1:45" ht="15" customHeight="1" x14ac:dyDescent="0.25">
      <c r="A86">
        <v>229323</v>
      </c>
      <c r="B86" t="s">
        <v>562</v>
      </c>
      <c r="C86" t="s">
        <v>563</v>
      </c>
      <c r="D86">
        <v>11528</v>
      </c>
      <c r="E86" t="s">
        <v>16</v>
      </c>
      <c r="F86" t="s">
        <v>240</v>
      </c>
      <c r="G86" t="s">
        <v>19</v>
      </c>
      <c r="H86" t="s">
        <v>1713</v>
      </c>
      <c r="I86" s="21">
        <v>44833</v>
      </c>
      <c r="J86" s="21">
        <v>44835</v>
      </c>
      <c r="K86" s="21">
        <v>44927</v>
      </c>
      <c r="L86" s="21">
        <v>44835</v>
      </c>
      <c r="M86" s="22">
        <v>6526844.3700000001</v>
      </c>
      <c r="N86" t="s">
        <v>14</v>
      </c>
      <c r="O86" s="5" t="s">
        <v>242</v>
      </c>
      <c r="P86" t="s">
        <v>15</v>
      </c>
      <c r="Q86" s="37">
        <v>1.7999999999999999E-2</v>
      </c>
      <c r="R86" s="21">
        <v>44833</v>
      </c>
      <c r="S86" s="21">
        <v>44835</v>
      </c>
      <c r="T86" s="21">
        <v>44927</v>
      </c>
      <c r="U86" s="21">
        <v>44835</v>
      </c>
      <c r="V86" s="23">
        <v>0.25555555555555554</v>
      </c>
      <c r="W86">
        <v>92</v>
      </c>
      <c r="X86" s="24">
        <v>0</v>
      </c>
      <c r="Y86" s="24">
        <v>0</v>
      </c>
      <c r="Z86" s="24">
        <v>-19348.467532399998</v>
      </c>
      <c r="AA86" s="24">
        <v>-19348.467532399998</v>
      </c>
      <c r="AB86">
        <v>0</v>
      </c>
      <c r="AC86">
        <v>-536.65164819999995</v>
      </c>
      <c r="AD86" s="38">
        <v>6526844.3700000001</v>
      </c>
      <c r="AE86" s="37">
        <v>1.1599999999999999E-2</v>
      </c>
      <c r="AF86" s="5">
        <v>1.7999999999999999E-2</v>
      </c>
      <c r="AG86" s="24">
        <v>0</v>
      </c>
      <c r="AH86" s="24">
        <v>-30023.484101999995</v>
      </c>
      <c r="AI86" s="27">
        <v>-49371.951634399993</v>
      </c>
      <c r="AJ86" t="s">
        <v>14</v>
      </c>
      <c r="AK86">
        <f t="shared" si="15"/>
        <v>1.1599999999999999</v>
      </c>
      <c r="AL86" s="91">
        <f t="shared" si="9"/>
        <v>2.1600000000000001E-2</v>
      </c>
      <c r="AM86" s="91">
        <f t="shared" si="10"/>
        <v>1.0599999999999998E-2</v>
      </c>
      <c r="AN86" s="91">
        <f t="shared" si="11"/>
        <v>1.0599999999999998E-2</v>
      </c>
      <c r="AO86" s="92">
        <f t="shared" si="12"/>
        <v>-66051.66502439999</v>
      </c>
      <c r="AP86" s="27">
        <f t="shared" si="13"/>
        <v>-49371.951634399993</v>
      </c>
      <c r="AQ86" s="27">
        <f t="shared" si="14"/>
        <v>-47703.980295399997</v>
      </c>
      <c r="AR86" s="88">
        <v>44493</v>
      </c>
      <c r="AS86" s="89">
        <v>-0.54900000000000004</v>
      </c>
    </row>
    <row r="87" spans="1:45" ht="15" customHeight="1" x14ac:dyDescent="0.25">
      <c r="A87">
        <v>266860</v>
      </c>
      <c r="B87" t="s">
        <v>568</v>
      </c>
      <c r="C87" t="s">
        <v>569</v>
      </c>
      <c r="D87">
        <v>11533</v>
      </c>
      <c r="E87" t="s">
        <v>16</v>
      </c>
      <c r="F87" t="s">
        <v>240</v>
      </c>
      <c r="G87" t="s">
        <v>19</v>
      </c>
      <c r="H87" t="s">
        <v>1002</v>
      </c>
      <c r="I87" s="21">
        <v>44741</v>
      </c>
      <c r="J87" s="21">
        <v>44743</v>
      </c>
      <c r="K87" s="21">
        <v>44835</v>
      </c>
      <c r="L87" s="21">
        <v>44743</v>
      </c>
      <c r="M87" s="22">
        <v>2787933.13</v>
      </c>
      <c r="N87" t="s">
        <v>14</v>
      </c>
      <c r="O87" t="s">
        <v>242</v>
      </c>
      <c r="P87" t="s">
        <v>15</v>
      </c>
      <c r="Q87" s="37">
        <v>1.95E-2</v>
      </c>
      <c r="R87" s="21">
        <v>44741</v>
      </c>
      <c r="S87" s="21">
        <v>44743</v>
      </c>
      <c r="T87" s="21">
        <v>44835</v>
      </c>
      <c r="U87" s="21">
        <v>44743</v>
      </c>
      <c r="V87" s="23">
        <v>0.25555555555555554</v>
      </c>
      <c r="W87">
        <v>92</v>
      </c>
      <c r="X87" s="24">
        <v>0</v>
      </c>
      <c r="Y87" s="24">
        <v>0</v>
      </c>
      <c r="Z87" s="24">
        <v>0</v>
      </c>
      <c r="AA87" s="24">
        <v>0</v>
      </c>
      <c r="AB87">
        <v>0</v>
      </c>
      <c r="AC87">
        <v>0</v>
      </c>
      <c r="AD87" s="38">
        <v>2787933.13</v>
      </c>
      <c r="AE87" s="37">
        <v>0</v>
      </c>
      <c r="AF87" s="5">
        <v>1.95E-2</v>
      </c>
      <c r="AG87" s="24">
        <v>0</v>
      </c>
      <c r="AH87" s="24">
        <v>-13893.200097833333</v>
      </c>
      <c r="AI87" s="27">
        <v>-13893.200097833333</v>
      </c>
      <c r="AJ87" t="s">
        <v>14</v>
      </c>
      <c r="AK87">
        <f t="shared" si="15"/>
        <v>-0.191</v>
      </c>
      <c r="AL87" s="91">
        <f t="shared" si="9"/>
        <v>8.09E-3</v>
      </c>
      <c r="AM87" s="91">
        <f t="shared" si="10"/>
        <v>-2.9100000000000003E-3</v>
      </c>
      <c r="AN87" s="91">
        <f t="shared" si="11"/>
        <v>0</v>
      </c>
      <c r="AO87" s="92">
        <f t="shared" si="12"/>
        <v>-19657.096958934442</v>
      </c>
      <c r="AP87" s="27">
        <f t="shared" si="13"/>
        <v>-13893.200097833333</v>
      </c>
      <c r="AQ87" s="27">
        <f t="shared" si="14"/>
        <v>-13893.200097833333</v>
      </c>
      <c r="AR87" s="88">
        <v>44494</v>
      </c>
      <c r="AS87" s="89">
        <v>-0.54800000000000004</v>
      </c>
    </row>
    <row r="88" spans="1:45" ht="15" customHeight="1" x14ac:dyDescent="0.25">
      <c r="A88">
        <v>266861</v>
      </c>
      <c r="B88" t="s">
        <v>568</v>
      </c>
      <c r="C88" t="s">
        <v>569</v>
      </c>
      <c r="D88">
        <v>11533</v>
      </c>
      <c r="E88" t="s">
        <v>16</v>
      </c>
      <c r="F88" t="s">
        <v>240</v>
      </c>
      <c r="G88" t="s">
        <v>19</v>
      </c>
      <c r="H88" t="s">
        <v>1002</v>
      </c>
      <c r="I88" s="21">
        <v>44833</v>
      </c>
      <c r="J88" s="21">
        <v>44835</v>
      </c>
      <c r="K88" s="21">
        <v>44927</v>
      </c>
      <c r="L88" s="21">
        <v>44835</v>
      </c>
      <c r="M88" s="22">
        <v>2698720.02</v>
      </c>
      <c r="N88" t="s">
        <v>14</v>
      </c>
      <c r="O88" t="s">
        <v>242</v>
      </c>
      <c r="P88" t="s">
        <v>15</v>
      </c>
      <c r="Q88" s="37">
        <v>1.95E-2</v>
      </c>
      <c r="R88" s="21">
        <v>44833</v>
      </c>
      <c r="S88" s="21">
        <v>44835</v>
      </c>
      <c r="T88" s="21">
        <v>44927</v>
      </c>
      <c r="U88" s="21">
        <v>44835</v>
      </c>
      <c r="V88" s="23">
        <v>0.25555555555555554</v>
      </c>
      <c r="W88">
        <v>92</v>
      </c>
      <c r="X88" s="24">
        <v>0</v>
      </c>
      <c r="Y88" s="24">
        <v>0</v>
      </c>
      <c r="Z88" s="24">
        <v>-8000.2055703999986</v>
      </c>
      <c r="AA88" s="24">
        <v>-8000.2055703999986</v>
      </c>
      <c r="AB88">
        <v>0</v>
      </c>
      <c r="AC88">
        <v>-233.13942394999998</v>
      </c>
      <c r="AD88" s="38">
        <v>2698720.02</v>
      </c>
      <c r="AE88" s="37">
        <v>1.1599999999999999E-2</v>
      </c>
      <c r="AF88" s="5">
        <v>1.95E-2</v>
      </c>
      <c r="AG88" s="24">
        <v>0</v>
      </c>
      <c r="AH88" s="24">
        <v>-13448.621433</v>
      </c>
      <c r="AI88" s="27">
        <v>-21448.827003399998</v>
      </c>
      <c r="AJ88" t="s">
        <v>14</v>
      </c>
      <c r="AK88">
        <f t="shared" si="15"/>
        <v>1.1599999999999999</v>
      </c>
      <c r="AL88" s="91">
        <f t="shared" si="9"/>
        <v>2.1600000000000001E-2</v>
      </c>
      <c r="AM88" s="91">
        <f t="shared" si="10"/>
        <v>1.0599999999999998E-2</v>
      </c>
      <c r="AN88" s="91">
        <f t="shared" si="11"/>
        <v>1.0599999999999998E-2</v>
      </c>
      <c r="AO88" s="92">
        <f t="shared" si="12"/>
        <v>-28345.555943399995</v>
      </c>
      <c r="AP88" s="27">
        <f t="shared" si="13"/>
        <v>-21448.827003399998</v>
      </c>
      <c r="AQ88" s="27">
        <f t="shared" si="14"/>
        <v>-20759.154109399999</v>
      </c>
      <c r="AR88" s="88">
        <v>44495</v>
      </c>
      <c r="AS88" s="89">
        <v>-0.55000000000000004</v>
      </c>
    </row>
    <row r="89" spans="1:45" ht="15" customHeight="1" x14ac:dyDescent="0.25">
      <c r="A89">
        <v>228630</v>
      </c>
      <c r="B89" t="s">
        <v>570</v>
      </c>
      <c r="C89" t="s">
        <v>571</v>
      </c>
      <c r="D89">
        <v>11537</v>
      </c>
      <c r="E89" t="s">
        <v>16</v>
      </c>
      <c r="F89" t="s">
        <v>240</v>
      </c>
      <c r="G89" t="s">
        <v>19</v>
      </c>
      <c r="H89" t="s">
        <v>1914</v>
      </c>
      <c r="I89" s="21">
        <v>44684</v>
      </c>
      <c r="J89" s="21">
        <v>44686</v>
      </c>
      <c r="K89" s="21">
        <v>44778</v>
      </c>
      <c r="L89" s="21">
        <v>44778</v>
      </c>
      <c r="M89" s="22">
        <v>1029454.33</v>
      </c>
      <c r="N89" t="s">
        <v>14</v>
      </c>
      <c r="O89" t="s">
        <v>242</v>
      </c>
      <c r="P89" t="s">
        <v>15</v>
      </c>
      <c r="Q89" s="37">
        <v>1.2999999999999999E-2</v>
      </c>
      <c r="R89" s="21">
        <v>44684</v>
      </c>
      <c r="S89" s="21">
        <v>44686</v>
      </c>
      <c r="T89" s="21">
        <v>44778</v>
      </c>
      <c r="U89" s="21">
        <v>44778</v>
      </c>
      <c r="V89" s="23">
        <v>0.25555555555555554</v>
      </c>
      <c r="W89">
        <v>92</v>
      </c>
      <c r="X89" s="24">
        <v>0</v>
      </c>
      <c r="Y89" s="24">
        <v>0</v>
      </c>
      <c r="Z89" s="24">
        <v>0</v>
      </c>
      <c r="AA89" s="24">
        <v>0</v>
      </c>
      <c r="AB89">
        <v>0</v>
      </c>
      <c r="AC89">
        <v>0</v>
      </c>
      <c r="AD89" s="38">
        <v>1029454.33</v>
      </c>
      <c r="AE89" s="37">
        <v>0</v>
      </c>
      <c r="AF89" s="5">
        <v>1.2999999999999999E-2</v>
      </c>
      <c r="AG89" s="24">
        <v>0</v>
      </c>
      <c r="AH89" s="24">
        <v>-3420.0760518888883</v>
      </c>
      <c r="AI89" s="27">
        <v>-3420.0760518888883</v>
      </c>
      <c r="AJ89" t="s">
        <v>14</v>
      </c>
      <c r="AK89">
        <f t="shared" si="15"/>
        <v>-0.42499999999999999</v>
      </c>
      <c r="AL89" s="91">
        <f t="shared" si="9"/>
        <v>5.7499999999999999E-3</v>
      </c>
      <c r="AM89" s="91">
        <f t="shared" si="10"/>
        <v>-5.2500000000000003E-3</v>
      </c>
      <c r="AN89" s="91">
        <f t="shared" si="11"/>
        <v>0</v>
      </c>
      <c r="AO89" s="92">
        <f t="shared" si="12"/>
        <v>-4932.8019979166666</v>
      </c>
      <c r="AP89" s="27">
        <f t="shared" si="13"/>
        <v>-3420.0760518888883</v>
      </c>
      <c r="AQ89" s="27">
        <f t="shared" si="14"/>
        <v>-3420.0760518888883</v>
      </c>
      <c r="AR89" s="88">
        <v>44496</v>
      </c>
      <c r="AS89" s="89">
        <v>-0.55600000000000005</v>
      </c>
    </row>
    <row r="90" spans="1:45" ht="15" customHeight="1" x14ac:dyDescent="0.25">
      <c r="A90">
        <v>228631</v>
      </c>
      <c r="B90" t="s">
        <v>570</v>
      </c>
      <c r="C90" t="s">
        <v>571</v>
      </c>
      <c r="D90">
        <v>11537</v>
      </c>
      <c r="E90" t="s">
        <v>16</v>
      </c>
      <c r="F90" t="s">
        <v>240</v>
      </c>
      <c r="G90" t="s">
        <v>19</v>
      </c>
      <c r="H90" t="s">
        <v>1914</v>
      </c>
      <c r="I90" s="21">
        <v>44776</v>
      </c>
      <c r="J90" s="21">
        <v>44778</v>
      </c>
      <c r="K90" s="21">
        <v>44870</v>
      </c>
      <c r="L90" s="21">
        <v>44870</v>
      </c>
      <c r="M90" s="22">
        <v>515562.25</v>
      </c>
      <c r="N90" t="s">
        <v>14</v>
      </c>
      <c r="O90" t="s">
        <v>242</v>
      </c>
      <c r="P90" t="s">
        <v>15</v>
      </c>
      <c r="R90" s="21">
        <v>44776</v>
      </c>
      <c r="S90" s="21">
        <v>44778</v>
      </c>
      <c r="T90" s="21">
        <v>44870</v>
      </c>
      <c r="U90" s="21">
        <v>44870</v>
      </c>
      <c r="V90" s="23">
        <v>0.25555555555555554</v>
      </c>
      <c r="W90">
        <v>92</v>
      </c>
      <c r="X90" s="24">
        <v>0</v>
      </c>
      <c r="Y90" s="24">
        <v>0</v>
      </c>
      <c r="Z90" s="24">
        <v>-332.02208899999999</v>
      </c>
      <c r="AA90" s="24">
        <v>-332.02208899999999</v>
      </c>
      <c r="AB90">
        <v>0</v>
      </c>
      <c r="AC90">
        <v>0</v>
      </c>
      <c r="AD90" s="38">
        <v>515562.25</v>
      </c>
      <c r="AE90" s="37">
        <v>2.5200000000000001E-3</v>
      </c>
      <c r="AF90" s="5">
        <v>0</v>
      </c>
      <c r="AG90" s="24">
        <v>0</v>
      </c>
      <c r="AH90" s="24">
        <v>0</v>
      </c>
      <c r="AI90" s="27">
        <v>-332.02208899999999</v>
      </c>
      <c r="AJ90" t="s">
        <v>14</v>
      </c>
      <c r="AK90">
        <f t="shared" si="15"/>
        <v>0.252</v>
      </c>
      <c r="AL90" s="91">
        <f t="shared" si="9"/>
        <v>1.252E-2</v>
      </c>
      <c r="AM90" s="91">
        <f t="shared" si="10"/>
        <v>1.5200000000000001E-3</v>
      </c>
      <c r="AN90" s="91">
        <f t="shared" si="11"/>
        <v>1.5200000000000001E-3</v>
      </c>
      <c r="AO90" s="92">
        <f t="shared" si="12"/>
        <v>-1649.570061222222</v>
      </c>
      <c r="AP90" s="27">
        <f t="shared" si="13"/>
        <v>-332.02208899999999</v>
      </c>
      <c r="AQ90" s="27">
        <f t="shared" si="14"/>
        <v>-200.26729177777776</v>
      </c>
      <c r="AR90" s="88">
        <v>44497</v>
      </c>
      <c r="AS90" s="89">
        <v>-0.55700000000000005</v>
      </c>
    </row>
    <row r="91" spans="1:45" ht="15" customHeight="1" x14ac:dyDescent="0.25">
      <c r="A91">
        <v>228649</v>
      </c>
      <c r="B91" t="s">
        <v>572</v>
      </c>
      <c r="C91" t="s">
        <v>573</v>
      </c>
      <c r="D91">
        <v>11538</v>
      </c>
      <c r="E91" t="s">
        <v>16</v>
      </c>
      <c r="F91" t="s">
        <v>240</v>
      </c>
      <c r="G91" t="s">
        <v>19</v>
      </c>
      <c r="H91" t="s">
        <v>1946</v>
      </c>
      <c r="I91" s="21">
        <v>44564</v>
      </c>
      <c r="J91" s="21">
        <v>44566</v>
      </c>
      <c r="K91" s="21">
        <v>44747</v>
      </c>
      <c r="L91" s="21">
        <v>44747</v>
      </c>
      <c r="M91" s="22">
        <v>35000000</v>
      </c>
      <c r="N91" t="s">
        <v>14</v>
      </c>
      <c r="O91" t="s">
        <v>1912</v>
      </c>
      <c r="P91" t="s">
        <v>15</v>
      </c>
      <c r="Q91" s="37">
        <v>1.4E-2</v>
      </c>
      <c r="R91" s="21">
        <v>44564</v>
      </c>
      <c r="S91" s="21">
        <v>44566</v>
      </c>
      <c r="T91" s="21">
        <v>44747</v>
      </c>
      <c r="U91" s="21">
        <v>44747</v>
      </c>
      <c r="V91" s="23">
        <v>0.50277777777777777</v>
      </c>
      <c r="W91">
        <v>181</v>
      </c>
      <c r="X91" s="24">
        <v>0</v>
      </c>
      <c r="Y91" s="24">
        <v>0</v>
      </c>
      <c r="Z91" s="24">
        <v>0</v>
      </c>
      <c r="AA91" s="24">
        <v>0</v>
      </c>
      <c r="AB91">
        <v>0</v>
      </c>
      <c r="AC91">
        <v>0</v>
      </c>
      <c r="AD91" s="38">
        <v>35000000</v>
      </c>
      <c r="AE91" s="37">
        <v>0</v>
      </c>
      <c r="AF91" s="5">
        <v>1.4E-2</v>
      </c>
      <c r="AG91" s="24">
        <v>0</v>
      </c>
      <c r="AH91" s="24">
        <v>-246361.11111111109</v>
      </c>
      <c r="AI91" s="27">
        <v>-246361.11111111109</v>
      </c>
      <c r="AJ91" t="s">
        <v>14</v>
      </c>
      <c r="AK91">
        <f t="shared" si="15"/>
        <v>-0.56999999999999995</v>
      </c>
      <c r="AL91" s="91">
        <f t="shared" si="9"/>
        <v>4.3000000000000009E-3</v>
      </c>
      <c r="AM91" s="91">
        <f t="shared" si="10"/>
        <v>-6.6999999999999994E-3</v>
      </c>
      <c r="AN91" s="91">
        <f t="shared" si="11"/>
        <v>0</v>
      </c>
      <c r="AO91" s="92">
        <f t="shared" si="12"/>
        <v>-322029.16666666669</v>
      </c>
      <c r="AP91" s="27">
        <f t="shared" si="13"/>
        <v>-246361.11111111109</v>
      </c>
      <c r="AQ91" s="27">
        <f t="shared" si="14"/>
        <v>-246361.11111111109</v>
      </c>
      <c r="AR91" s="88">
        <v>44498</v>
      </c>
      <c r="AS91" s="89">
        <v>-0.55300000000000005</v>
      </c>
    </row>
    <row r="92" spans="1:45" ht="15" customHeight="1" x14ac:dyDescent="0.25">
      <c r="A92">
        <v>230828</v>
      </c>
      <c r="B92" t="s">
        <v>576</v>
      </c>
      <c r="C92" t="s">
        <v>577</v>
      </c>
      <c r="D92">
        <v>11545</v>
      </c>
      <c r="E92" t="s">
        <v>16</v>
      </c>
      <c r="F92" t="s">
        <v>240</v>
      </c>
      <c r="G92" t="s">
        <v>19</v>
      </c>
      <c r="H92" t="s">
        <v>1947</v>
      </c>
      <c r="I92" s="21">
        <v>44652</v>
      </c>
      <c r="J92" s="21">
        <v>44717</v>
      </c>
      <c r="K92" s="21">
        <v>44747</v>
      </c>
      <c r="L92" s="21">
        <v>44747</v>
      </c>
      <c r="M92" s="22">
        <v>9056666.4900000002</v>
      </c>
      <c r="N92" t="s">
        <v>14</v>
      </c>
      <c r="O92" s="50" t="s">
        <v>242</v>
      </c>
      <c r="P92" t="s">
        <v>15</v>
      </c>
      <c r="Q92" s="37">
        <v>1.8749999999999999E-2</v>
      </c>
      <c r="R92" s="21">
        <v>44652</v>
      </c>
      <c r="S92" s="21">
        <v>44717</v>
      </c>
      <c r="T92" s="21">
        <v>44747</v>
      </c>
      <c r="U92" s="21">
        <v>44747</v>
      </c>
      <c r="V92" s="23">
        <v>8.3333333333333329E-2</v>
      </c>
      <c r="W92">
        <v>30</v>
      </c>
      <c r="X92" s="24">
        <v>0</v>
      </c>
      <c r="Y92" s="24">
        <v>0</v>
      </c>
      <c r="Z92" s="24">
        <v>0</v>
      </c>
      <c r="AA92" s="24">
        <v>0</v>
      </c>
      <c r="AB92">
        <v>0</v>
      </c>
      <c r="AC92">
        <v>0</v>
      </c>
      <c r="AD92" s="38">
        <v>9056666.4900000002</v>
      </c>
      <c r="AE92" s="52">
        <v>0</v>
      </c>
      <c r="AF92" s="5">
        <v>1.8749999999999999E-2</v>
      </c>
      <c r="AG92" s="24">
        <v>0</v>
      </c>
      <c r="AH92" s="24">
        <v>-14151.041390625</v>
      </c>
      <c r="AI92" s="27">
        <v>-14151.041390625</v>
      </c>
      <c r="AJ92" t="s">
        <v>14</v>
      </c>
      <c r="AK92">
        <f t="shared" si="15"/>
        <v>-0.46100000000000002</v>
      </c>
      <c r="AL92" s="91">
        <f t="shared" si="9"/>
        <v>5.3899999999999998E-3</v>
      </c>
      <c r="AM92" s="91">
        <f t="shared" si="10"/>
        <v>-5.6100000000000004E-3</v>
      </c>
      <c r="AN92" s="91">
        <f t="shared" si="11"/>
        <v>0</v>
      </c>
      <c r="AO92" s="92">
        <f t="shared" si="12"/>
        <v>-18218.99408905</v>
      </c>
      <c r="AP92" s="27">
        <f t="shared" si="13"/>
        <v>-14151.041390625</v>
      </c>
      <c r="AQ92" s="27">
        <f t="shared" si="14"/>
        <v>-14151.041390625</v>
      </c>
      <c r="AR92" s="88">
        <v>44499</v>
      </c>
      <c r="AS92" s="89">
        <v>-0.55300000000000005</v>
      </c>
    </row>
    <row r="93" spans="1:45" ht="15" customHeight="1" x14ac:dyDescent="0.25">
      <c r="A93">
        <v>230829</v>
      </c>
      <c r="B93" t="s">
        <v>576</v>
      </c>
      <c r="C93" t="s">
        <v>577</v>
      </c>
      <c r="D93">
        <v>11545</v>
      </c>
      <c r="E93" t="s">
        <v>16</v>
      </c>
      <c r="F93" t="s">
        <v>240</v>
      </c>
      <c r="G93" t="s">
        <v>19</v>
      </c>
      <c r="H93" t="s">
        <v>1947</v>
      </c>
      <c r="I93" s="21">
        <v>44743</v>
      </c>
      <c r="J93" s="21">
        <v>44747</v>
      </c>
      <c r="K93" s="21">
        <v>44778</v>
      </c>
      <c r="L93" s="21">
        <v>44778</v>
      </c>
      <c r="M93" s="22">
        <v>9019999.8200000003</v>
      </c>
      <c r="N93" t="s">
        <v>14</v>
      </c>
      <c r="O93" s="50" t="s">
        <v>242</v>
      </c>
      <c r="P93" t="s">
        <v>15</v>
      </c>
      <c r="Q93" s="37">
        <v>1.8749999999999999E-2</v>
      </c>
      <c r="R93" s="21">
        <v>44743</v>
      </c>
      <c r="S93" s="21">
        <v>44747</v>
      </c>
      <c r="T93" s="21">
        <v>44778</v>
      </c>
      <c r="U93" s="21">
        <v>44778</v>
      </c>
      <c r="V93" s="23">
        <v>8.611111111111111E-2</v>
      </c>
      <c r="W93">
        <v>31</v>
      </c>
      <c r="X93" s="24">
        <v>0</v>
      </c>
      <c r="Y93" s="24">
        <v>0</v>
      </c>
      <c r="Z93" s="24">
        <v>0</v>
      </c>
      <c r="AA93" s="24">
        <v>0</v>
      </c>
      <c r="AB93">
        <v>0</v>
      </c>
      <c r="AC93">
        <v>0</v>
      </c>
      <c r="AD93" s="38">
        <v>9019999.8200000003</v>
      </c>
      <c r="AE93" s="52">
        <v>0</v>
      </c>
      <c r="AF93" s="5">
        <v>1.8749999999999999E-2</v>
      </c>
      <c r="AG93" s="24">
        <v>0</v>
      </c>
      <c r="AH93" s="24">
        <v>-14563.541376041667</v>
      </c>
      <c r="AI93" s="27">
        <v>-14563.541376041667</v>
      </c>
      <c r="AJ93" t="s">
        <v>14</v>
      </c>
      <c r="AK93">
        <f t="shared" si="15"/>
        <v>-0.17599999999999999</v>
      </c>
      <c r="AL93" s="91">
        <f t="shared" si="9"/>
        <v>8.2400000000000008E-3</v>
      </c>
      <c r="AM93" s="91">
        <f t="shared" si="10"/>
        <v>-2.7599999999999999E-3</v>
      </c>
      <c r="AN93" s="91">
        <f t="shared" si="11"/>
        <v>0</v>
      </c>
      <c r="AO93" s="92">
        <f t="shared" si="12"/>
        <v>-20963.732359432779</v>
      </c>
      <c r="AP93" s="27">
        <f t="shared" si="13"/>
        <v>-14563.541376041667</v>
      </c>
      <c r="AQ93" s="27">
        <f t="shared" si="14"/>
        <v>-14563.541376041667</v>
      </c>
      <c r="AR93" s="88">
        <v>44500</v>
      </c>
      <c r="AS93" s="89">
        <v>-0.55300000000000005</v>
      </c>
    </row>
    <row r="94" spans="1:45" ht="15" customHeight="1" x14ac:dyDescent="0.25">
      <c r="A94">
        <v>230830</v>
      </c>
      <c r="B94" t="s">
        <v>576</v>
      </c>
      <c r="C94" t="s">
        <v>577</v>
      </c>
      <c r="D94">
        <v>11545</v>
      </c>
      <c r="E94" t="s">
        <v>16</v>
      </c>
      <c r="F94" t="s">
        <v>240</v>
      </c>
      <c r="G94" t="s">
        <v>19</v>
      </c>
      <c r="H94" t="s">
        <v>1947</v>
      </c>
      <c r="I94" s="21">
        <v>44743</v>
      </c>
      <c r="J94" s="21">
        <v>44778</v>
      </c>
      <c r="K94" s="21">
        <v>44809</v>
      </c>
      <c r="L94" s="21">
        <v>44809</v>
      </c>
      <c r="M94" s="22">
        <v>8983333.1500000004</v>
      </c>
      <c r="N94" t="s">
        <v>14</v>
      </c>
      <c r="O94" s="50" t="s">
        <v>242</v>
      </c>
      <c r="P94" t="s">
        <v>15</v>
      </c>
      <c r="Q94" s="37">
        <v>1.8749999999999999E-2</v>
      </c>
      <c r="R94" s="21">
        <v>44743</v>
      </c>
      <c r="S94" s="21">
        <v>44778</v>
      </c>
      <c r="T94" s="21">
        <v>44809</v>
      </c>
      <c r="U94" s="21">
        <v>44809</v>
      </c>
      <c r="V94" s="23">
        <v>8.611111111111111E-2</v>
      </c>
      <c r="W94">
        <v>31</v>
      </c>
      <c r="X94" s="24">
        <v>0</v>
      </c>
      <c r="Y94" s="24">
        <v>0</v>
      </c>
      <c r="Z94" s="24">
        <v>0</v>
      </c>
      <c r="AA94" s="24">
        <v>0</v>
      </c>
      <c r="AB94">
        <v>0</v>
      </c>
      <c r="AC94">
        <v>0</v>
      </c>
      <c r="AD94" s="38">
        <v>8983333.1500000004</v>
      </c>
      <c r="AE94" s="52">
        <v>0</v>
      </c>
      <c r="AF94" s="5">
        <v>1.8749999999999999E-2</v>
      </c>
      <c r="AG94" s="24">
        <v>0</v>
      </c>
      <c r="AH94" s="24">
        <v>-14504.339981770832</v>
      </c>
      <c r="AI94" s="27">
        <v>-14504.339981770832</v>
      </c>
      <c r="AJ94" t="s">
        <v>14</v>
      </c>
      <c r="AK94">
        <f t="shared" si="15"/>
        <v>-0.17599999999999999</v>
      </c>
      <c r="AL94" s="91">
        <f t="shared" si="9"/>
        <v>8.2400000000000008E-3</v>
      </c>
      <c r="AM94" s="91">
        <f t="shared" si="10"/>
        <v>-2.7599999999999999E-3</v>
      </c>
      <c r="AN94" s="91">
        <f t="shared" si="11"/>
        <v>0</v>
      </c>
      <c r="AO94" s="92">
        <f t="shared" si="12"/>
        <v>-20878.513925759726</v>
      </c>
      <c r="AP94" s="27">
        <f t="shared" si="13"/>
        <v>-14504.339981770832</v>
      </c>
      <c r="AQ94" s="27">
        <f t="shared" si="14"/>
        <v>-14504.339981770832</v>
      </c>
      <c r="AR94" s="88">
        <v>44501</v>
      </c>
      <c r="AS94" s="89">
        <v>-0.55800000000000005</v>
      </c>
    </row>
    <row r="95" spans="1:45" ht="15" customHeight="1" x14ac:dyDescent="0.25">
      <c r="A95">
        <v>230831</v>
      </c>
      <c r="B95" t="s">
        <v>576</v>
      </c>
      <c r="C95" t="s">
        <v>577</v>
      </c>
      <c r="D95">
        <v>11545</v>
      </c>
      <c r="E95" t="s">
        <v>16</v>
      </c>
      <c r="F95" t="s">
        <v>240</v>
      </c>
      <c r="G95" t="s">
        <v>19</v>
      </c>
      <c r="H95" t="s">
        <v>1947</v>
      </c>
      <c r="I95" s="21">
        <v>44743</v>
      </c>
      <c r="J95" s="21">
        <v>44809</v>
      </c>
      <c r="K95" s="21">
        <v>44839</v>
      </c>
      <c r="L95" s="21">
        <v>44839</v>
      </c>
      <c r="M95" s="22">
        <v>8946666.4800000004</v>
      </c>
      <c r="N95" t="s">
        <v>14</v>
      </c>
      <c r="O95" s="50" t="s">
        <v>242</v>
      </c>
      <c r="P95" t="s">
        <v>15</v>
      </c>
      <c r="Q95" s="37">
        <v>1.8749999999999999E-2</v>
      </c>
      <c r="R95" s="21">
        <v>44743</v>
      </c>
      <c r="S95" s="21">
        <v>44809</v>
      </c>
      <c r="T95" s="21">
        <v>44839</v>
      </c>
      <c r="U95" s="21">
        <v>44839</v>
      </c>
      <c r="V95" s="23">
        <v>8.3333333333333329E-2</v>
      </c>
      <c r="W95">
        <v>30</v>
      </c>
      <c r="X95" s="24">
        <v>0</v>
      </c>
      <c r="Y95" s="24">
        <v>0</v>
      </c>
      <c r="Z95" s="24">
        <v>0</v>
      </c>
      <c r="AA95" s="24">
        <v>0</v>
      </c>
      <c r="AB95">
        <v>0</v>
      </c>
      <c r="AC95">
        <v>0</v>
      </c>
      <c r="AD95" s="38">
        <v>8946666.4800000004</v>
      </c>
      <c r="AE95" s="52">
        <v>0</v>
      </c>
      <c r="AF95" s="5">
        <v>1.8749999999999999E-2</v>
      </c>
      <c r="AG95" s="24">
        <v>0</v>
      </c>
      <c r="AH95" s="24">
        <v>-13979.166375000001</v>
      </c>
      <c r="AI95" s="27">
        <v>-13979.166375000001</v>
      </c>
      <c r="AJ95" t="s">
        <v>14</v>
      </c>
      <c r="AK95">
        <f t="shared" si="15"/>
        <v>-0.17599999999999999</v>
      </c>
      <c r="AL95" s="91">
        <f t="shared" si="9"/>
        <v>8.2400000000000008E-3</v>
      </c>
      <c r="AM95" s="91">
        <f t="shared" si="10"/>
        <v>-2.7599999999999999E-3</v>
      </c>
      <c r="AN95" s="91">
        <f t="shared" si="11"/>
        <v>0</v>
      </c>
      <c r="AO95" s="92">
        <f t="shared" si="12"/>
        <v>-20122.5440246</v>
      </c>
      <c r="AP95" s="27">
        <f t="shared" si="13"/>
        <v>-13979.166375000001</v>
      </c>
      <c r="AQ95" s="27">
        <f t="shared" si="14"/>
        <v>-13979.166375000001</v>
      </c>
      <c r="AR95" s="88">
        <v>44502</v>
      </c>
      <c r="AS95" s="89">
        <v>-0.56699999999999995</v>
      </c>
    </row>
    <row r="96" spans="1:45" ht="15" customHeight="1" x14ac:dyDescent="0.25">
      <c r="A96">
        <v>230832</v>
      </c>
      <c r="B96" t="s">
        <v>576</v>
      </c>
      <c r="C96" t="s">
        <v>577</v>
      </c>
      <c r="D96">
        <v>11545</v>
      </c>
      <c r="E96" t="s">
        <v>16</v>
      </c>
      <c r="F96" t="s">
        <v>240</v>
      </c>
      <c r="G96" t="s">
        <v>19</v>
      </c>
      <c r="H96" t="s">
        <v>1947</v>
      </c>
      <c r="I96" s="21">
        <v>44837</v>
      </c>
      <c r="J96" s="21">
        <v>44839</v>
      </c>
      <c r="K96" s="21">
        <v>44870</v>
      </c>
      <c r="L96" s="21">
        <v>44870</v>
      </c>
      <c r="M96" s="22">
        <v>8909999.8100000005</v>
      </c>
      <c r="N96" t="s">
        <v>14</v>
      </c>
      <c r="O96" s="50" t="s">
        <v>242</v>
      </c>
      <c r="P96" t="s">
        <v>15</v>
      </c>
      <c r="Q96" s="37">
        <v>1.8749999999999999E-2</v>
      </c>
      <c r="R96" s="21">
        <v>44837</v>
      </c>
      <c r="S96" s="21">
        <v>44839</v>
      </c>
      <c r="T96" s="21">
        <v>44870</v>
      </c>
      <c r="U96" s="21">
        <v>44870</v>
      </c>
      <c r="V96" s="23">
        <v>8.611111111111111E-2</v>
      </c>
      <c r="W96">
        <v>31</v>
      </c>
      <c r="X96" s="24">
        <v>0</v>
      </c>
      <c r="Y96" s="24">
        <v>0</v>
      </c>
      <c r="Z96" s="24">
        <v>-9091.9123061208338</v>
      </c>
      <c r="AA96" s="24">
        <v>-9091.9123061208338</v>
      </c>
      <c r="AB96">
        <v>0</v>
      </c>
      <c r="AC96">
        <v>0</v>
      </c>
      <c r="AD96" s="38">
        <v>8909999.8100000005</v>
      </c>
      <c r="AE96" s="52">
        <v>1.1850000000000001E-2</v>
      </c>
      <c r="AF96" s="5">
        <v>1.8749999999999999E-2</v>
      </c>
      <c r="AG96" s="24">
        <v>0</v>
      </c>
      <c r="AH96" s="24">
        <v>-14385.937193229167</v>
      </c>
      <c r="AI96" s="27">
        <v>-23477.849499349999</v>
      </c>
      <c r="AJ96" t="s">
        <v>14</v>
      </c>
      <c r="AK96">
        <f t="shared" si="15"/>
        <v>1.1850000000000001</v>
      </c>
      <c r="AL96" s="91">
        <f t="shared" si="9"/>
        <v>2.1850000000000001E-2</v>
      </c>
      <c r="AM96" s="91">
        <f t="shared" si="10"/>
        <v>1.0850000000000002E-2</v>
      </c>
      <c r="AN96" s="91">
        <f t="shared" si="11"/>
        <v>1.0850000000000002E-2</v>
      </c>
      <c r="AO96" s="92">
        <f t="shared" si="12"/>
        <v>-31150.349335738887</v>
      </c>
      <c r="AP96" s="27">
        <f t="shared" si="13"/>
        <v>-23477.849499349999</v>
      </c>
      <c r="AQ96" s="27">
        <f t="shared" si="14"/>
        <v>-22710.599515711114</v>
      </c>
      <c r="AR96" s="88">
        <v>44503</v>
      </c>
      <c r="AS96" s="89">
        <v>-0.57299999999999995</v>
      </c>
    </row>
    <row r="97" spans="1:45" ht="15" customHeight="1" x14ac:dyDescent="0.25">
      <c r="A97">
        <v>230833</v>
      </c>
      <c r="B97" t="s">
        <v>576</v>
      </c>
      <c r="C97" t="s">
        <v>577</v>
      </c>
      <c r="D97">
        <v>11545</v>
      </c>
      <c r="E97" t="s">
        <v>16</v>
      </c>
      <c r="F97" t="s">
        <v>240</v>
      </c>
      <c r="G97" t="s">
        <v>19</v>
      </c>
      <c r="H97" t="s">
        <v>1947</v>
      </c>
      <c r="I97" s="21">
        <v>44837</v>
      </c>
      <c r="J97" s="21">
        <v>44870</v>
      </c>
      <c r="K97" s="21">
        <v>44900</v>
      </c>
      <c r="L97" s="21">
        <v>44900</v>
      </c>
      <c r="M97" s="22">
        <v>8873333.1400000006</v>
      </c>
      <c r="N97" t="s">
        <v>14</v>
      </c>
      <c r="O97" s="50" t="s">
        <v>242</v>
      </c>
      <c r="P97" t="s">
        <v>15</v>
      </c>
      <c r="Q97" s="37">
        <v>1.8749999999999999E-2</v>
      </c>
      <c r="R97" s="21">
        <v>44837</v>
      </c>
      <c r="S97" s="21">
        <v>44870</v>
      </c>
      <c r="T97" s="21">
        <v>44900</v>
      </c>
      <c r="U97" s="21">
        <v>44900</v>
      </c>
      <c r="V97" s="23">
        <v>8.3333333333333329E-2</v>
      </c>
      <c r="W97">
        <v>30</v>
      </c>
      <c r="X97" s="24">
        <v>0</v>
      </c>
      <c r="Y97" s="24">
        <v>0</v>
      </c>
      <c r="Z97" s="24">
        <v>-8762.4164757500002</v>
      </c>
      <c r="AA97" s="24">
        <v>-8762.4164757500002</v>
      </c>
      <c r="AB97">
        <v>0</v>
      </c>
      <c r="AC97">
        <v>0</v>
      </c>
      <c r="AD97" s="38">
        <v>8873333.1400000006</v>
      </c>
      <c r="AE97" s="52">
        <v>1.1850000000000001E-2</v>
      </c>
      <c r="AF97" s="5">
        <v>1.8749999999999999E-2</v>
      </c>
      <c r="AG97" s="24">
        <v>0</v>
      </c>
      <c r="AH97" s="24">
        <v>-13864.58303125</v>
      </c>
      <c r="AI97" s="27">
        <v>-22626.999507</v>
      </c>
      <c r="AJ97" t="s">
        <v>14</v>
      </c>
      <c r="AK97">
        <f t="shared" si="15"/>
        <v>1.1850000000000001</v>
      </c>
      <c r="AL97" s="91">
        <f t="shared" si="9"/>
        <v>2.1850000000000001E-2</v>
      </c>
      <c r="AM97" s="91">
        <f t="shared" si="10"/>
        <v>1.0850000000000002E-2</v>
      </c>
      <c r="AN97" s="91">
        <f t="shared" si="11"/>
        <v>1.0850000000000002E-2</v>
      </c>
      <c r="AO97" s="92">
        <f t="shared" si="12"/>
        <v>-30021.443790333331</v>
      </c>
      <c r="AP97" s="27">
        <f t="shared" si="13"/>
        <v>-22626.999507</v>
      </c>
      <c r="AQ97" s="27">
        <f t="shared" si="14"/>
        <v>-21887.555078666664</v>
      </c>
      <c r="AR97" s="88">
        <v>44504</v>
      </c>
      <c r="AS97" s="89">
        <v>-0.56799999999999995</v>
      </c>
    </row>
    <row r="98" spans="1:45" ht="15" customHeight="1" x14ac:dyDescent="0.25">
      <c r="A98">
        <v>229642</v>
      </c>
      <c r="B98" t="s">
        <v>578</v>
      </c>
      <c r="C98" t="s">
        <v>579</v>
      </c>
      <c r="D98">
        <v>11548</v>
      </c>
      <c r="E98" t="s">
        <v>16</v>
      </c>
      <c r="F98" t="s">
        <v>240</v>
      </c>
      <c r="G98" t="s">
        <v>19</v>
      </c>
      <c r="H98" t="s">
        <v>1895</v>
      </c>
      <c r="I98" s="21">
        <v>44725</v>
      </c>
      <c r="J98" s="21">
        <v>44727</v>
      </c>
      <c r="K98" s="21">
        <v>44819</v>
      </c>
      <c r="L98" s="21">
        <v>44819</v>
      </c>
      <c r="M98" s="22">
        <v>7714285.7199999997</v>
      </c>
      <c r="N98" t="s">
        <v>14</v>
      </c>
      <c r="O98" s="50" t="s">
        <v>242</v>
      </c>
      <c r="P98" t="s">
        <v>15</v>
      </c>
      <c r="Q98" s="37">
        <v>1.8200000000000001E-2</v>
      </c>
      <c r="R98" s="21">
        <v>44725</v>
      </c>
      <c r="S98" s="21">
        <v>44727</v>
      </c>
      <c r="T98" s="21">
        <v>44819</v>
      </c>
      <c r="U98" s="21">
        <v>44819</v>
      </c>
      <c r="V98" s="23">
        <v>0.25555555555555554</v>
      </c>
      <c r="W98">
        <v>92</v>
      </c>
      <c r="X98" s="24">
        <v>0</v>
      </c>
      <c r="Y98" s="24">
        <v>0</v>
      </c>
      <c r="Z98" s="24">
        <v>0</v>
      </c>
      <c r="AA98" s="24">
        <v>0</v>
      </c>
      <c r="AB98">
        <v>0</v>
      </c>
      <c r="AC98">
        <v>0</v>
      </c>
      <c r="AD98" s="38">
        <v>7714285.7199999997</v>
      </c>
      <c r="AE98" s="52">
        <v>0</v>
      </c>
      <c r="AF98" s="5">
        <v>1.8200000000000001E-2</v>
      </c>
      <c r="AG98" s="24">
        <v>0</v>
      </c>
      <c r="AH98" s="24">
        <v>-35880.000026577778</v>
      </c>
      <c r="AI98" s="27">
        <v>-35880.000026577778</v>
      </c>
      <c r="AJ98" t="s">
        <v>14</v>
      </c>
      <c r="AK98">
        <f t="shared" si="15"/>
        <v>-0.28100000000000003</v>
      </c>
      <c r="AL98" s="91">
        <f t="shared" si="9"/>
        <v>7.1900000000000002E-3</v>
      </c>
      <c r="AM98" s="91">
        <f t="shared" si="10"/>
        <v>-3.8100000000000005E-3</v>
      </c>
      <c r="AN98" s="91">
        <f t="shared" si="11"/>
        <v>0</v>
      </c>
      <c r="AO98" s="92">
        <f t="shared" si="12"/>
        <v>-50054.571465648893</v>
      </c>
      <c r="AP98" s="27">
        <f t="shared" si="13"/>
        <v>-35880.000026577778</v>
      </c>
      <c r="AQ98" s="27">
        <f t="shared" si="14"/>
        <v>-35880.000026577778</v>
      </c>
      <c r="AR98" s="88">
        <v>44505</v>
      </c>
      <c r="AS98" s="89">
        <v>-0.56699999999999995</v>
      </c>
    </row>
    <row r="99" spans="1:45" ht="15" customHeight="1" x14ac:dyDescent="0.25">
      <c r="A99">
        <v>229643</v>
      </c>
      <c r="B99" t="s">
        <v>578</v>
      </c>
      <c r="C99" t="s">
        <v>579</v>
      </c>
      <c r="D99">
        <v>11548</v>
      </c>
      <c r="E99" t="s">
        <v>16</v>
      </c>
      <c r="F99" t="s">
        <v>240</v>
      </c>
      <c r="G99" t="s">
        <v>19</v>
      </c>
      <c r="H99" t="s">
        <v>1895</v>
      </c>
      <c r="I99" s="21">
        <v>44817</v>
      </c>
      <c r="J99" s="21">
        <v>44819</v>
      </c>
      <c r="K99" s="21">
        <v>44881</v>
      </c>
      <c r="L99" s="21">
        <v>44881</v>
      </c>
      <c r="M99" s="22">
        <v>7714285.7199999997</v>
      </c>
      <c r="N99" t="s">
        <v>14</v>
      </c>
      <c r="O99" s="50" t="s">
        <v>242</v>
      </c>
      <c r="P99" t="s">
        <v>15</v>
      </c>
      <c r="Q99" s="37">
        <v>1.8200000000000001E-2</v>
      </c>
      <c r="R99" s="21">
        <v>44817</v>
      </c>
      <c r="S99" s="21">
        <v>44819</v>
      </c>
      <c r="T99" s="21">
        <v>44881</v>
      </c>
      <c r="U99" s="21">
        <v>44881</v>
      </c>
      <c r="V99" s="23">
        <v>0.17222222222222222</v>
      </c>
      <c r="W99">
        <v>62</v>
      </c>
      <c r="X99" s="24">
        <v>0</v>
      </c>
      <c r="Y99" s="24">
        <v>0</v>
      </c>
      <c r="Z99" s="24">
        <v>-13285.714295555556</v>
      </c>
      <c r="AA99" s="24">
        <v>-13285.714295555556</v>
      </c>
      <c r="AB99">
        <v>0</v>
      </c>
      <c r="AC99">
        <v>0</v>
      </c>
      <c r="AD99" s="38">
        <v>7714285.7199999997</v>
      </c>
      <c r="AE99" s="52">
        <v>0.01</v>
      </c>
      <c r="AF99" s="5">
        <v>1.8200000000000001E-2</v>
      </c>
      <c r="AG99" s="24">
        <v>0</v>
      </c>
      <c r="AH99" s="24">
        <v>-24180.000017911112</v>
      </c>
      <c r="AI99" s="27">
        <v>-37465.714313466669</v>
      </c>
      <c r="AJ99" t="s">
        <v>14</v>
      </c>
      <c r="AK99">
        <f t="shared" si="15"/>
        <v>1</v>
      </c>
      <c r="AL99" s="91">
        <f t="shared" si="9"/>
        <v>0.02</v>
      </c>
      <c r="AM99" s="91">
        <f t="shared" si="10"/>
        <v>9.0000000000000011E-3</v>
      </c>
      <c r="AN99" s="91">
        <f t="shared" si="11"/>
        <v>9.0000000000000011E-3</v>
      </c>
      <c r="AO99" s="92">
        <f t="shared" si="12"/>
        <v>-50751.428609022216</v>
      </c>
      <c r="AP99" s="27">
        <f t="shared" si="13"/>
        <v>-37465.714313466669</v>
      </c>
      <c r="AQ99" s="27">
        <f t="shared" si="14"/>
        <v>-36137.142883911118</v>
      </c>
      <c r="AR99" s="88">
        <v>44506</v>
      </c>
      <c r="AS99" s="89">
        <v>-0.56699999999999995</v>
      </c>
    </row>
    <row r="100" spans="1:45" ht="15" customHeight="1" x14ac:dyDescent="0.25">
      <c r="A100">
        <v>231092</v>
      </c>
      <c r="B100" t="s">
        <v>580</v>
      </c>
      <c r="C100" t="s">
        <v>581</v>
      </c>
      <c r="D100">
        <v>11551</v>
      </c>
      <c r="E100" t="s">
        <v>16</v>
      </c>
      <c r="F100" t="s">
        <v>240</v>
      </c>
      <c r="G100" t="s">
        <v>19</v>
      </c>
      <c r="H100" t="s">
        <v>1904</v>
      </c>
      <c r="I100" s="21">
        <v>44685</v>
      </c>
      <c r="J100" s="21">
        <v>44687</v>
      </c>
      <c r="K100" s="21">
        <v>44779</v>
      </c>
      <c r="L100" s="21">
        <v>44779</v>
      </c>
      <c r="M100" s="22">
        <v>3750000</v>
      </c>
      <c r="N100" t="s">
        <v>14</v>
      </c>
      <c r="O100" s="50" t="s">
        <v>242</v>
      </c>
      <c r="P100" t="s">
        <v>15</v>
      </c>
      <c r="Q100" s="37">
        <v>1.4999999999999999E-2</v>
      </c>
      <c r="R100" s="21">
        <v>44685</v>
      </c>
      <c r="S100" s="21">
        <v>44687</v>
      </c>
      <c r="T100" s="21">
        <v>44779</v>
      </c>
      <c r="U100" s="21">
        <v>44779</v>
      </c>
      <c r="V100" s="23">
        <v>0.25555555555555554</v>
      </c>
      <c r="W100">
        <v>92</v>
      </c>
      <c r="X100" s="24">
        <v>0</v>
      </c>
      <c r="Y100" s="24">
        <v>0</v>
      </c>
      <c r="Z100" s="24">
        <v>0</v>
      </c>
      <c r="AA100" s="24">
        <v>0</v>
      </c>
      <c r="AB100">
        <v>0</v>
      </c>
      <c r="AC100">
        <v>0</v>
      </c>
      <c r="AD100" s="38">
        <v>3750000</v>
      </c>
      <c r="AE100" s="52">
        <v>0</v>
      </c>
      <c r="AF100" s="5">
        <v>1.4999999999999999E-2</v>
      </c>
      <c r="AG100" s="24">
        <v>0</v>
      </c>
      <c r="AH100" s="24">
        <v>-14374.999999999998</v>
      </c>
      <c r="AI100" s="27">
        <v>-14374.999999999998</v>
      </c>
      <c r="AJ100" t="s">
        <v>14</v>
      </c>
      <c r="AK100">
        <f t="shared" si="15"/>
        <v>-0.42699999999999999</v>
      </c>
      <c r="AL100" s="91">
        <f t="shared" si="9"/>
        <v>5.7300000000000007E-3</v>
      </c>
      <c r="AM100" s="91">
        <f t="shared" si="10"/>
        <v>-5.2699999999999995E-3</v>
      </c>
      <c r="AN100" s="91">
        <f t="shared" si="11"/>
        <v>0</v>
      </c>
      <c r="AO100" s="92">
        <f t="shared" si="12"/>
        <v>-19866.25</v>
      </c>
      <c r="AP100" s="27">
        <f t="shared" si="13"/>
        <v>-14374.999999999998</v>
      </c>
      <c r="AQ100" s="27">
        <f t="shared" si="14"/>
        <v>-14374.999999999998</v>
      </c>
      <c r="AR100" s="88">
        <v>44507</v>
      </c>
      <c r="AS100" s="89">
        <v>-0.56699999999999995</v>
      </c>
    </row>
    <row r="101" spans="1:45" ht="15" customHeight="1" x14ac:dyDescent="0.25">
      <c r="A101">
        <v>231093</v>
      </c>
      <c r="B101" t="s">
        <v>580</v>
      </c>
      <c r="C101" t="s">
        <v>581</v>
      </c>
      <c r="D101">
        <v>11551</v>
      </c>
      <c r="E101" t="s">
        <v>16</v>
      </c>
      <c r="F101" t="s">
        <v>240</v>
      </c>
      <c r="G101" t="s">
        <v>19</v>
      </c>
      <c r="H101" t="s">
        <v>1904</v>
      </c>
      <c r="I101" s="21">
        <v>44777</v>
      </c>
      <c r="J101" s="21">
        <v>44779</v>
      </c>
      <c r="K101" s="21">
        <v>44871</v>
      </c>
      <c r="L101" s="21">
        <v>44871</v>
      </c>
      <c r="M101" s="22">
        <v>2500000</v>
      </c>
      <c r="N101" t="s">
        <v>14</v>
      </c>
      <c r="O101" s="50" t="s">
        <v>242</v>
      </c>
      <c r="P101" t="s">
        <v>15</v>
      </c>
      <c r="R101" s="21">
        <v>44777</v>
      </c>
      <c r="S101" s="21">
        <v>44779</v>
      </c>
      <c r="T101" s="21">
        <v>44871</v>
      </c>
      <c r="U101" s="21">
        <v>44871</v>
      </c>
      <c r="V101" s="23">
        <v>0.25555555555555554</v>
      </c>
      <c r="W101">
        <v>92</v>
      </c>
      <c r="X101" s="24">
        <v>0</v>
      </c>
      <c r="Y101" s="24">
        <v>0</v>
      </c>
      <c r="Z101" s="24">
        <v>-1718.6111111111111</v>
      </c>
      <c r="AA101" s="24">
        <v>-1718.6111111111111</v>
      </c>
      <c r="AB101">
        <v>0</v>
      </c>
      <c r="AC101">
        <v>0</v>
      </c>
      <c r="AD101" s="38">
        <v>2500000</v>
      </c>
      <c r="AE101" s="52">
        <v>2.6900000000000001E-3</v>
      </c>
      <c r="AF101" s="5">
        <v>0</v>
      </c>
      <c r="AG101" s="24">
        <v>0</v>
      </c>
      <c r="AH101" s="24">
        <v>0</v>
      </c>
      <c r="AI101" s="27">
        <v>-1718.6111111111111</v>
      </c>
      <c r="AJ101" t="s">
        <v>14</v>
      </c>
      <c r="AK101">
        <f t="shared" si="15"/>
        <v>0.26900000000000002</v>
      </c>
      <c r="AL101" s="91">
        <f t="shared" si="9"/>
        <v>1.269E-2</v>
      </c>
      <c r="AM101" s="91">
        <f t="shared" si="10"/>
        <v>1.6900000000000001E-3</v>
      </c>
      <c r="AN101" s="91">
        <f t="shared" si="11"/>
        <v>1.6900000000000001E-3</v>
      </c>
      <c r="AO101" s="92">
        <f t="shared" si="12"/>
        <v>-8107.4999999999991</v>
      </c>
      <c r="AP101" s="27">
        <f t="shared" si="13"/>
        <v>-1718.6111111111111</v>
      </c>
      <c r="AQ101" s="27">
        <f t="shared" si="14"/>
        <v>-1079.7222222222222</v>
      </c>
      <c r="AR101" s="88">
        <v>44508</v>
      </c>
      <c r="AS101" s="89">
        <v>-0.57199999999999995</v>
      </c>
    </row>
    <row r="102" spans="1:45" ht="15" customHeight="1" x14ac:dyDescent="0.25">
      <c r="A102">
        <v>231094</v>
      </c>
      <c r="B102" t="s">
        <v>580</v>
      </c>
      <c r="C102" t="s">
        <v>581</v>
      </c>
      <c r="D102">
        <v>11551</v>
      </c>
      <c r="E102" t="s">
        <v>16</v>
      </c>
      <c r="F102" t="s">
        <v>240</v>
      </c>
      <c r="G102" t="s">
        <v>19</v>
      </c>
      <c r="H102" t="s">
        <v>1904</v>
      </c>
      <c r="I102" s="21">
        <v>44868</v>
      </c>
      <c r="J102" s="21">
        <v>44871</v>
      </c>
      <c r="K102" s="21">
        <v>44881</v>
      </c>
      <c r="L102" s="21">
        <v>44881</v>
      </c>
      <c r="M102" s="22">
        <v>1250000</v>
      </c>
      <c r="N102" t="s">
        <v>14</v>
      </c>
      <c r="O102" s="50" t="s">
        <v>242</v>
      </c>
      <c r="P102" t="s">
        <v>15</v>
      </c>
      <c r="Q102" s="37">
        <v>1.4999999999999999E-2</v>
      </c>
      <c r="R102" s="21">
        <v>44868</v>
      </c>
      <c r="S102" s="21">
        <v>44871</v>
      </c>
      <c r="T102" s="21">
        <v>44881</v>
      </c>
      <c r="U102" s="21">
        <v>44881</v>
      </c>
      <c r="V102" s="23">
        <v>2.7777777777777776E-2</v>
      </c>
      <c r="W102">
        <v>10</v>
      </c>
      <c r="X102" s="24">
        <v>0</v>
      </c>
      <c r="Y102" s="24">
        <v>0</v>
      </c>
      <c r="Z102" s="24">
        <v>-601.3888888888888</v>
      </c>
      <c r="AA102" s="24">
        <v>-601.3888888888888</v>
      </c>
      <c r="AB102">
        <v>0</v>
      </c>
      <c r="AC102">
        <v>0</v>
      </c>
      <c r="AD102" s="38">
        <v>1250000</v>
      </c>
      <c r="AE102" s="52">
        <v>1.7319999999999999E-2</v>
      </c>
      <c r="AF102" s="5">
        <v>1.4999999999999999E-2</v>
      </c>
      <c r="AG102" s="24">
        <v>0</v>
      </c>
      <c r="AH102" s="24">
        <v>-520.83333333333326</v>
      </c>
      <c r="AI102" s="27">
        <v>-1122.2222222222222</v>
      </c>
      <c r="AJ102" t="s">
        <v>14</v>
      </c>
      <c r="AK102">
        <f t="shared" si="15"/>
        <v>1.732</v>
      </c>
      <c r="AL102" s="91">
        <f t="shared" si="9"/>
        <v>2.7319999999999997E-2</v>
      </c>
      <c r="AM102" s="91">
        <f t="shared" si="10"/>
        <v>1.6319999999999998E-2</v>
      </c>
      <c r="AN102" s="91">
        <f t="shared" si="11"/>
        <v>1.6319999999999998E-2</v>
      </c>
      <c r="AO102" s="92">
        <f t="shared" si="12"/>
        <v>-1469.4444444444441</v>
      </c>
      <c r="AP102" s="27">
        <f t="shared" si="13"/>
        <v>-1122.2222222222222</v>
      </c>
      <c r="AQ102" s="27">
        <f t="shared" si="14"/>
        <v>-1087.5</v>
      </c>
      <c r="AR102" s="88">
        <v>44509</v>
      </c>
      <c r="AS102" s="89">
        <v>-0.56499999999999995</v>
      </c>
    </row>
    <row r="103" spans="1:45" ht="15" customHeight="1" x14ac:dyDescent="0.25">
      <c r="A103">
        <v>231103</v>
      </c>
      <c r="B103" t="s">
        <v>582</v>
      </c>
      <c r="C103" t="s">
        <v>583</v>
      </c>
      <c r="D103">
        <v>11552</v>
      </c>
      <c r="E103" t="s">
        <v>16</v>
      </c>
      <c r="F103" t="s">
        <v>240</v>
      </c>
      <c r="G103" t="s">
        <v>19</v>
      </c>
      <c r="H103" t="s">
        <v>1949</v>
      </c>
      <c r="I103" s="21">
        <v>44564</v>
      </c>
      <c r="J103" s="21">
        <v>44566</v>
      </c>
      <c r="K103" s="21">
        <v>44747</v>
      </c>
      <c r="L103" s="21">
        <v>44747</v>
      </c>
      <c r="M103" s="22">
        <v>18000000</v>
      </c>
      <c r="N103" t="s">
        <v>14</v>
      </c>
      <c r="O103" s="50" t="s">
        <v>1912</v>
      </c>
      <c r="P103" t="s">
        <v>15</v>
      </c>
      <c r="Q103" s="37">
        <v>1.4999999999999999E-2</v>
      </c>
      <c r="R103" s="21">
        <v>44564</v>
      </c>
      <c r="S103" s="21">
        <v>44566</v>
      </c>
      <c r="T103" s="21">
        <v>44747</v>
      </c>
      <c r="U103" s="21">
        <v>44747</v>
      </c>
      <c r="V103" s="23">
        <v>0.50277777777777777</v>
      </c>
      <c r="W103">
        <v>181</v>
      </c>
      <c r="X103" s="24">
        <v>0</v>
      </c>
      <c r="Y103" s="24">
        <v>0</v>
      </c>
      <c r="Z103" s="24">
        <v>0</v>
      </c>
      <c r="AA103" s="24">
        <v>0</v>
      </c>
      <c r="AB103">
        <v>0</v>
      </c>
      <c r="AC103">
        <v>0</v>
      </c>
      <c r="AD103" s="38">
        <v>18000000</v>
      </c>
      <c r="AE103" s="52">
        <v>0</v>
      </c>
      <c r="AF103" s="5">
        <v>1.4999999999999999E-2</v>
      </c>
      <c r="AG103" s="24">
        <v>0</v>
      </c>
      <c r="AH103" s="24">
        <v>-135750</v>
      </c>
      <c r="AI103" s="27">
        <v>-135750</v>
      </c>
      <c r="AJ103" t="s">
        <v>14</v>
      </c>
      <c r="AK103">
        <f t="shared" si="15"/>
        <v>-0.56999999999999995</v>
      </c>
      <c r="AL103" s="91">
        <f t="shared" si="9"/>
        <v>4.3000000000000009E-3</v>
      </c>
      <c r="AM103" s="91">
        <f t="shared" si="10"/>
        <v>-6.6999999999999994E-3</v>
      </c>
      <c r="AN103" s="91">
        <f t="shared" si="11"/>
        <v>0</v>
      </c>
      <c r="AO103" s="92">
        <f t="shared" si="12"/>
        <v>-174665</v>
      </c>
      <c r="AP103" s="27">
        <f t="shared" si="13"/>
        <v>-135750</v>
      </c>
      <c r="AQ103" s="27">
        <f t="shared" si="14"/>
        <v>-135750</v>
      </c>
      <c r="AR103" s="88">
        <v>44510</v>
      </c>
      <c r="AS103" s="89">
        <v>-0.56899999999999995</v>
      </c>
    </row>
    <row r="104" spans="1:45" ht="15" customHeight="1" x14ac:dyDescent="0.25">
      <c r="A104">
        <v>231136</v>
      </c>
      <c r="B104" t="s">
        <v>584</v>
      </c>
      <c r="C104" t="s">
        <v>585</v>
      </c>
      <c r="D104">
        <v>11553</v>
      </c>
      <c r="E104" t="s">
        <v>16</v>
      </c>
      <c r="F104" t="s">
        <v>240</v>
      </c>
      <c r="G104" t="s">
        <v>19</v>
      </c>
      <c r="H104" t="s">
        <v>1910</v>
      </c>
      <c r="I104" s="21">
        <v>44693</v>
      </c>
      <c r="J104" s="21">
        <v>44695</v>
      </c>
      <c r="K104" s="21">
        <v>44787</v>
      </c>
      <c r="L104" s="21">
        <v>44787</v>
      </c>
      <c r="M104" s="22">
        <v>2250000</v>
      </c>
      <c r="N104" t="s">
        <v>14</v>
      </c>
      <c r="O104" s="50" t="s">
        <v>242</v>
      </c>
      <c r="P104" t="s">
        <v>138</v>
      </c>
      <c r="Q104" s="37">
        <v>1.6500000000000001E-2</v>
      </c>
      <c r="R104" s="21">
        <v>44693</v>
      </c>
      <c r="S104" s="21">
        <v>44695</v>
      </c>
      <c r="T104" s="21">
        <v>44787</v>
      </c>
      <c r="U104" s="21">
        <v>44787</v>
      </c>
      <c r="V104" s="23">
        <v>0.25</v>
      </c>
      <c r="W104">
        <v>90</v>
      </c>
      <c r="X104" s="24">
        <v>0</v>
      </c>
      <c r="Y104" s="24">
        <v>0</v>
      </c>
      <c r="Z104" s="24">
        <v>0</v>
      </c>
      <c r="AA104" s="24">
        <v>0</v>
      </c>
      <c r="AB104">
        <v>0</v>
      </c>
      <c r="AC104">
        <v>0</v>
      </c>
      <c r="AD104" s="38">
        <v>2250000</v>
      </c>
      <c r="AE104" s="52">
        <v>0</v>
      </c>
      <c r="AF104" s="5">
        <v>1.6500000000000001E-2</v>
      </c>
      <c r="AG104" s="24">
        <v>0</v>
      </c>
      <c r="AH104" s="24">
        <v>-9281.25</v>
      </c>
      <c r="AI104" s="27">
        <v>-9281.25</v>
      </c>
      <c r="AJ104" t="s">
        <v>14</v>
      </c>
      <c r="AK104">
        <f t="shared" si="15"/>
        <v>-0.40600000000000003</v>
      </c>
      <c r="AL104" s="91">
        <f t="shared" si="9"/>
        <v>5.94E-3</v>
      </c>
      <c r="AM104" s="91">
        <f t="shared" si="10"/>
        <v>-5.0600000000000003E-3</v>
      </c>
      <c r="AN104" s="91">
        <f t="shared" si="11"/>
        <v>0</v>
      </c>
      <c r="AO104" s="92">
        <f t="shared" si="12"/>
        <v>-12622.5</v>
      </c>
      <c r="AP104" s="27">
        <f t="shared" si="13"/>
        <v>-9281.25</v>
      </c>
      <c r="AQ104" s="27">
        <f t="shared" si="14"/>
        <v>-9281.25</v>
      </c>
      <c r="AR104" s="88">
        <v>44511</v>
      </c>
      <c r="AS104" s="89">
        <v>-0.56299999999999994</v>
      </c>
    </row>
    <row r="105" spans="1:45" ht="15" customHeight="1" x14ac:dyDescent="0.25">
      <c r="A105">
        <v>231137</v>
      </c>
      <c r="B105" t="s">
        <v>584</v>
      </c>
      <c r="C105" t="s">
        <v>585</v>
      </c>
      <c r="D105">
        <v>11553</v>
      </c>
      <c r="E105" t="s">
        <v>16</v>
      </c>
      <c r="F105" t="s">
        <v>240</v>
      </c>
      <c r="G105" t="s">
        <v>19</v>
      </c>
      <c r="H105" t="s">
        <v>1910</v>
      </c>
      <c r="I105" s="21">
        <v>44784</v>
      </c>
      <c r="J105" s="21">
        <v>44787</v>
      </c>
      <c r="K105" s="21">
        <v>44879</v>
      </c>
      <c r="L105" s="21">
        <v>44879</v>
      </c>
      <c r="M105" s="22">
        <v>1500000</v>
      </c>
      <c r="N105" t="s">
        <v>14</v>
      </c>
      <c r="O105" s="50" t="s">
        <v>242</v>
      </c>
      <c r="P105" t="s">
        <v>138</v>
      </c>
      <c r="Q105" s="37">
        <v>1.6500000000000001E-2</v>
      </c>
      <c r="R105" s="21">
        <v>44784</v>
      </c>
      <c r="S105" s="21">
        <v>44787</v>
      </c>
      <c r="T105" s="21">
        <v>44879</v>
      </c>
      <c r="U105" s="21">
        <v>44879</v>
      </c>
      <c r="V105" s="23">
        <v>0.25</v>
      </c>
      <c r="W105">
        <v>90</v>
      </c>
      <c r="X105" s="24">
        <v>0</v>
      </c>
      <c r="Y105" s="24">
        <v>0</v>
      </c>
      <c r="Z105" s="24">
        <v>-1203.75</v>
      </c>
      <c r="AA105" s="24">
        <v>-1203.75</v>
      </c>
      <c r="AB105">
        <v>0</v>
      </c>
      <c r="AC105">
        <v>0</v>
      </c>
      <c r="AD105" s="38">
        <v>1500000</v>
      </c>
      <c r="AE105" s="52">
        <v>3.2100000000000002E-3</v>
      </c>
      <c r="AF105" s="5">
        <v>1.6500000000000001E-2</v>
      </c>
      <c r="AG105" s="24">
        <v>0</v>
      </c>
      <c r="AH105" s="24">
        <v>-6187.5</v>
      </c>
      <c r="AI105" s="27">
        <v>-7391.25</v>
      </c>
      <c r="AJ105" t="s">
        <v>14</v>
      </c>
      <c r="AK105">
        <f t="shared" si="15"/>
        <v>0.32100000000000001</v>
      </c>
      <c r="AL105" s="91">
        <f t="shared" si="9"/>
        <v>1.321E-2</v>
      </c>
      <c r="AM105" s="91">
        <f t="shared" si="10"/>
        <v>2.2100000000000002E-3</v>
      </c>
      <c r="AN105" s="91">
        <f t="shared" si="11"/>
        <v>2.2100000000000002E-3</v>
      </c>
      <c r="AO105" s="92">
        <f t="shared" si="12"/>
        <v>-11141.25</v>
      </c>
      <c r="AP105" s="27">
        <f t="shared" si="13"/>
        <v>-7391.25</v>
      </c>
      <c r="AQ105" s="27">
        <f t="shared" si="14"/>
        <v>-7016.25</v>
      </c>
      <c r="AR105" s="88">
        <v>44512</v>
      </c>
      <c r="AS105" s="89">
        <v>-0.56200000000000006</v>
      </c>
    </row>
    <row r="106" spans="1:45" ht="15" customHeight="1" x14ac:dyDescent="0.25">
      <c r="A106">
        <v>231138</v>
      </c>
      <c r="B106" t="s">
        <v>584</v>
      </c>
      <c r="C106" t="s">
        <v>585</v>
      </c>
      <c r="D106">
        <v>11553</v>
      </c>
      <c r="E106" t="s">
        <v>16</v>
      </c>
      <c r="F106" t="s">
        <v>240</v>
      </c>
      <c r="G106" t="s">
        <v>19</v>
      </c>
      <c r="H106" t="s">
        <v>1910</v>
      </c>
      <c r="I106" s="21">
        <v>44875</v>
      </c>
      <c r="J106" s="21">
        <v>44879</v>
      </c>
      <c r="K106" s="21">
        <v>44895</v>
      </c>
      <c r="L106" s="21">
        <v>44895</v>
      </c>
      <c r="M106" s="22">
        <v>750000</v>
      </c>
      <c r="N106" t="s">
        <v>14</v>
      </c>
      <c r="O106" s="50" t="s">
        <v>242</v>
      </c>
      <c r="P106" t="s">
        <v>138</v>
      </c>
      <c r="Q106" s="37">
        <v>1.6500000000000001E-2</v>
      </c>
      <c r="R106" s="21">
        <v>44875</v>
      </c>
      <c r="S106" s="21">
        <v>44879</v>
      </c>
      <c r="T106" s="21">
        <v>44895</v>
      </c>
      <c r="U106" s="21">
        <v>44895</v>
      </c>
      <c r="V106" s="23">
        <v>4.4444444444444446E-2</v>
      </c>
      <c r="W106">
        <v>16</v>
      </c>
      <c r="X106" s="24">
        <v>0</v>
      </c>
      <c r="Y106" s="24">
        <v>0</v>
      </c>
      <c r="Z106" s="24">
        <v>-599.33333333333337</v>
      </c>
      <c r="AA106" s="24">
        <v>-599.33333333333337</v>
      </c>
      <c r="AB106">
        <v>0</v>
      </c>
      <c r="AC106">
        <v>0</v>
      </c>
      <c r="AD106" s="38">
        <v>750000</v>
      </c>
      <c r="AE106" s="52">
        <v>1.7979999999999999E-2</v>
      </c>
      <c r="AF106" s="5">
        <v>1.6500000000000001E-2</v>
      </c>
      <c r="AG106" s="24">
        <v>0</v>
      </c>
      <c r="AH106" s="24">
        <v>-550</v>
      </c>
      <c r="AI106" s="27">
        <v>-1149.3333333333335</v>
      </c>
      <c r="AJ106" t="s">
        <v>14</v>
      </c>
      <c r="AK106">
        <f t="shared" si="15"/>
        <v>1.798</v>
      </c>
      <c r="AL106" s="91">
        <f t="shared" si="9"/>
        <v>2.7979999999999998E-2</v>
      </c>
      <c r="AM106" s="91">
        <f t="shared" si="10"/>
        <v>1.6979999999999999E-2</v>
      </c>
      <c r="AN106" s="91">
        <f t="shared" si="11"/>
        <v>1.6979999999999999E-2</v>
      </c>
      <c r="AO106" s="92">
        <f t="shared" si="12"/>
        <v>-1482.6666666666667</v>
      </c>
      <c r="AP106" s="27">
        <f t="shared" si="13"/>
        <v>-1149.3333333333335</v>
      </c>
      <c r="AQ106" s="27">
        <f t="shared" si="14"/>
        <v>-1115.9999999999998</v>
      </c>
      <c r="AR106" s="88">
        <v>44513</v>
      </c>
      <c r="AS106" s="89">
        <v>-0.56200000000000006</v>
      </c>
    </row>
    <row r="107" spans="1:45" ht="15" customHeight="1" x14ac:dyDescent="0.25">
      <c r="A107">
        <v>234501</v>
      </c>
      <c r="B107" t="s">
        <v>586</v>
      </c>
      <c r="C107" t="s">
        <v>587</v>
      </c>
      <c r="D107">
        <v>11557</v>
      </c>
      <c r="E107" t="s">
        <v>16</v>
      </c>
      <c r="F107" t="s">
        <v>240</v>
      </c>
      <c r="G107" t="s">
        <v>19</v>
      </c>
      <c r="H107" t="s">
        <v>1898</v>
      </c>
      <c r="I107" s="21">
        <v>44623</v>
      </c>
      <c r="J107" s="21">
        <v>44666</v>
      </c>
      <c r="K107" s="21">
        <v>44792</v>
      </c>
      <c r="L107" s="21">
        <v>44792</v>
      </c>
      <c r="M107" s="22">
        <v>17234013.93</v>
      </c>
      <c r="N107" t="s">
        <v>14</v>
      </c>
      <c r="O107" t="s">
        <v>1912</v>
      </c>
      <c r="P107" t="s">
        <v>138</v>
      </c>
      <c r="Q107" s="37">
        <v>1.7000000000000001E-2</v>
      </c>
      <c r="R107" s="21">
        <v>44623</v>
      </c>
      <c r="S107" s="21">
        <v>44666</v>
      </c>
      <c r="T107" s="21">
        <v>44792</v>
      </c>
      <c r="U107" s="21">
        <v>44792</v>
      </c>
      <c r="V107" s="23">
        <v>0.34444444444444444</v>
      </c>
      <c r="W107">
        <v>124</v>
      </c>
      <c r="X107" s="24">
        <v>0</v>
      </c>
      <c r="Y107" s="24">
        <v>0</v>
      </c>
      <c r="Z107" s="24">
        <v>0</v>
      </c>
      <c r="AA107" s="24">
        <v>0</v>
      </c>
      <c r="AB107">
        <v>0</v>
      </c>
      <c r="AC107">
        <v>0</v>
      </c>
      <c r="AD107" s="38">
        <v>17234013.93</v>
      </c>
      <c r="AE107" s="52">
        <v>0</v>
      </c>
      <c r="AF107" s="5">
        <v>1.7000000000000001E-2</v>
      </c>
      <c r="AG107" s="24">
        <v>0</v>
      </c>
      <c r="AH107" s="24">
        <v>-100914.72601233334</v>
      </c>
      <c r="AI107" s="27">
        <v>-100914.72601233334</v>
      </c>
      <c r="AJ107" t="s">
        <v>14</v>
      </c>
      <c r="AK107">
        <f t="shared" si="15"/>
        <v>-0.52600000000000002</v>
      </c>
      <c r="AL107" s="91">
        <f t="shared" si="9"/>
        <v>4.7400000000000003E-3</v>
      </c>
      <c r="AM107" s="91">
        <f t="shared" si="10"/>
        <v>-6.2599999999999999E-3</v>
      </c>
      <c r="AN107" s="91">
        <f t="shared" si="11"/>
        <v>0</v>
      </c>
      <c r="AO107" s="92">
        <f t="shared" si="12"/>
        <v>-129052.12608871334</v>
      </c>
      <c r="AP107" s="27">
        <f t="shared" si="13"/>
        <v>-100914.72601233334</v>
      </c>
      <c r="AQ107" s="27">
        <f t="shared" si="14"/>
        <v>-100914.72601233334</v>
      </c>
      <c r="AR107" s="88">
        <v>44514</v>
      </c>
      <c r="AS107" s="89">
        <v>-0.56200000000000006</v>
      </c>
    </row>
    <row r="108" spans="1:45" ht="15" customHeight="1" x14ac:dyDescent="0.25">
      <c r="A108">
        <v>234606</v>
      </c>
      <c r="B108" t="s">
        <v>598</v>
      </c>
      <c r="C108" t="s">
        <v>599</v>
      </c>
      <c r="D108">
        <v>11585</v>
      </c>
      <c r="E108" t="s">
        <v>16</v>
      </c>
      <c r="F108" t="s">
        <v>240</v>
      </c>
      <c r="G108" t="s">
        <v>19</v>
      </c>
      <c r="H108" t="s">
        <v>1897</v>
      </c>
      <c r="I108" s="21">
        <v>44714</v>
      </c>
      <c r="J108" s="21">
        <v>44717</v>
      </c>
      <c r="K108" s="21">
        <v>44809</v>
      </c>
      <c r="L108" s="21">
        <v>44809</v>
      </c>
      <c r="M108" s="22">
        <v>4070227.29</v>
      </c>
      <c r="N108" t="s">
        <v>14</v>
      </c>
      <c r="O108" t="s">
        <v>242</v>
      </c>
      <c r="P108" t="s">
        <v>15</v>
      </c>
      <c r="Q108" s="37">
        <v>8.7500000000000008E-3</v>
      </c>
      <c r="R108" s="21">
        <v>44714</v>
      </c>
      <c r="S108" s="21">
        <v>44717</v>
      </c>
      <c r="T108" s="21">
        <v>44809</v>
      </c>
      <c r="U108" s="21">
        <v>44809</v>
      </c>
      <c r="V108" s="23">
        <v>0.25555555555555554</v>
      </c>
      <c r="W108">
        <v>92</v>
      </c>
      <c r="X108" s="24">
        <v>0</v>
      </c>
      <c r="Y108" s="24">
        <v>0</v>
      </c>
      <c r="Z108" s="24">
        <v>0</v>
      </c>
      <c r="AA108" s="24">
        <v>0</v>
      </c>
      <c r="AB108">
        <v>0</v>
      </c>
      <c r="AC108">
        <v>0</v>
      </c>
      <c r="AD108" s="38">
        <v>4070227.29</v>
      </c>
      <c r="AE108" s="52">
        <v>0</v>
      </c>
      <c r="AF108" s="5">
        <v>8.7500000000000008E-3</v>
      </c>
      <c r="AG108" s="24">
        <v>0</v>
      </c>
      <c r="AH108" s="24">
        <v>-9101.4804679166682</v>
      </c>
      <c r="AI108" s="27">
        <v>-9101.4804679166682</v>
      </c>
      <c r="AJ108" t="s">
        <v>14</v>
      </c>
      <c r="AK108">
        <f t="shared" si="15"/>
        <v>-0.32700000000000001</v>
      </c>
      <c r="AL108" s="91">
        <f t="shared" si="9"/>
        <v>6.7299999999999999E-3</v>
      </c>
      <c r="AM108" s="91">
        <f t="shared" si="10"/>
        <v>-4.2700000000000004E-3</v>
      </c>
      <c r="AN108" s="91">
        <f t="shared" si="11"/>
        <v>0</v>
      </c>
      <c r="AO108" s="92">
        <f t="shared" si="12"/>
        <v>-16101.81915924</v>
      </c>
      <c r="AP108" s="27">
        <f t="shared" si="13"/>
        <v>-9101.4804679166682</v>
      </c>
      <c r="AQ108" s="27">
        <f t="shared" si="14"/>
        <v>-9101.4804679166682</v>
      </c>
      <c r="AR108" s="88">
        <v>44515</v>
      </c>
      <c r="AS108" s="89">
        <v>-0.56100000000000005</v>
      </c>
    </row>
    <row r="109" spans="1:45" ht="15" customHeight="1" x14ac:dyDescent="0.25">
      <c r="A109">
        <v>234607</v>
      </c>
      <c r="B109" t="s">
        <v>598</v>
      </c>
      <c r="C109" t="s">
        <v>599</v>
      </c>
      <c r="D109">
        <v>11585</v>
      </c>
      <c r="E109" t="s">
        <v>16</v>
      </c>
      <c r="F109" t="s">
        <v>240</v>
      </c>
      <c r="G109" t="s">
        <v>19</v>
      </c>
      <c r="H109" t="s">
        <v>1897</v>
      </c>
      <c r="I109" s="21">
        <v>44805</v>
      </c>
      <c r="J109" s="21">
        <v>44809</v>
      </c>
      <c r="K109" s="21">
        <v>44881</v>
      </c>
      <c r="L109" s="21">
        <v>44881</v>
      </c>
      <c r="M109" s="22">
        <v>3056003.23</v>
      </c>
      <c r="N109" t="s">
        <v>14</v>
      </c>
      <c r="O109" t="s">
        <v>242</v>
      </c>
      <c r="P109" t="s">
        <v>15</v>
      </c>
      <c r="Q109" s="37">
        <v>8.7500000000000008E-3</v>
      </c>
      <c r="R109" s="21">
        <v>44805</v>
      </c>
      <c r="S109" s="21">
        <v>44809</v>
      </c>
      <c r="T109" s="21">
        <v>44881</v>
      </c>
      <c r="U109" s="21">
        <v>44881</v>
      </c>
      <c r="V109" s="23">
        <v>0.2</v>
      </c>
      <c r="W109">
        <v>72</v>
      </c>
      <c r="X109" s="24">
        <v>0</v>
      </c>
      <c r="Y109" s="24">
        <v>0</v>
      </c>
      <c r="Z109" s="24">
        <v>-4351.7485995199995</v>
      </c>
      <c r="AA109" s="24">
        <v>-4351.7485995199995</v>
      </c>
      <c r="AB109">
        <v>0</v>
      </c>
      <c r="AC109">
        <v>0</v>
      </c>
      <c r="AD109" s="38">
        <v>3056003.23</v>
      </c>
      <c r="AE109" s="52">
        <v>7.1199999999999996E-3</v>
      </c>
      <c r="AF109" s="5">
        <v>8.7500000000000008E-3</v>
      </c>
      <c r="AG109" s="24">
        <v>0</v>
      </c>
      <c r="AH109" s="24">
        <v>-5348.0056525000009</v>
      </c>
      <c r="AI109" s="27">
        <v>-9699.7542520200004</v>
      </c>
      <c r="AJ109" t="s">
        <v>14</v>
      </c>
      <c r="AK109">
        <f t="shared" si="15"/>
        <v>0.71199999999999997</v>
      </c>
      <c r="AL109" s="91">
        <f t="shared" si="9"/>
        <v>1.712E-2</v>
      </c>
      <c r="AM109" s="91">
        <f t="shared" si="10"/>
        <v>6.1199999999999996E-3</v>
      </c>
      <c r="AN109" s="91">
        <f t="shared" si="11"/>
        <v>6.1199999999999996E-3</v>
      </c>
      <c r="AO109" s="92">
        <f t="shared" si="12"/>
        <v>-15811.760712020001</v>
      </c>
      <c r="AP109" s="27">
        <f t="shared" si="13"/>
        <v>-9699.7542520200004</v>
      </c>
      <c r="AQ109" s="27">
        <f t="shared" si="14"/>
        <v>-9088.5536060200011</v>
      </c>
      <c r="AR109" s="88">
        <v>44516</v>
      </c>
      <c r="AS109" s="89">
        <v>-0.55800000000000005</v>
      </c>
    </row>
    <row r="110" spans="1:45" ht="15" customHeight="1" x14ac:dyDescent="0.25">
      <c r="A110">
        <v>234624</v>
      </c>
      <c r="B110" t="s">
        <v>600</v>
      </c>
      <c r="C110" t="s">
        <v>601</v>
      </c>
      <c r="D110">
        <v>11586</v>
      </c>
      <c r="E110" t="s">
        <v>16</v>
      </c>
      <c r="F110" t="s">
        <v>240</v>
      </c>
      <c r="G110" t="s">
        <v>19</v>
      </c>
      <c r="H110" t="s">
        <v>1913</v>
      </c>
      <c r="I110" s="21">
        <v>44712</v>
      </c>
      <c r="J110" s="21">
        <v>44714</v>
      </c>
      <c r="K110" s="21">
        <v>44806</v>
      </c>
      <c r="L110" s="21">
        <v>44806</v>
      </c>
      <c r="M110" s="22">
        <v>10000000</v>
      </c>
      <c r="N110" t="s">
        <v>14</v>
      </c>
      <c r="O110" t="s">
        <v>242</v>
      </c>
      <c r="P110" t="s">
        <v>15</v>
      </c>
      <c r="Q110" s="37">
        <v>0.02</v>
      </c>
      <c r="R110" s="21">
        <v>44712</v>
      </c>
      <c r="S110" s="21">
        <v>44714</v>
      </c>
      <c r="T110" s="21">
        <v>44806</v>
      </c>
      <c r="U110" s="21">
        <v>44806</v>
      </c>
      <c r="V110" s="23">
        <v>0.25555555555555554</v>
      </c>
      <c r="W110">
        <v>92</v>
      </c>
      <c r="X110" s="24">
        <v>0</v>
      </c>
      <c r="Y110" s="24">
        <v>0</v>
      </c>
      <c r="Z110" s="24">
        <v>0</v>
      </c>
      <c r="AA110" s="24">
        <v>0</v>
      </c>
      <c r="AB110">
        <v>0</v>
      </c>
      <c r="AC110">
        <v>0</v>
      </c>
      <c r="AD110" s="38">
        <v>10000000</v>
      </c>
      <c r="AE110" s="52">
        <v>0</v>
      </c>
      <c r="AF110" s="5">
        <v>0.02</v>
      </c>
      <c r="AG110" s="24">
        <v>0</v>
      </c>
      <c r="AH110" s="24">
        <v>-51111.111111111109</v>
      </c>
      <c r="AI110" s="27">
        <v>-51111.111111111109</v>
      </c>
      <c r="AJ110" t="s">
        <v>14</v>
      </c>
      <c r="AK110">
        <f t="shared" si="15"/>
        <v>-0.33800000000000002</v>
      </c>
      <c r="AL110" s="91">
        <f t="shared" si="9"/>
        <v>6.62E-3</v>
      </c>
      <c r="AM110" s="91">
        <f t="shared" si="10"/>
        <v>-4.3800000000000002E-3</v>
      </c>
      <c r="AN110" s="91">
        <f t="shared" si="11"/>
        <v>0</v>
      </c>
      <c r="AO110" s="92">
        <f t="shared" si="12"/>
        <v>-68028.888888888891</v>
      </c>
      <c r="AP110" s="27">
        <f t="shared" si="13"/>
        <v>-51111.111111111109</v>
      </c>
      <c r="AQ110" s="27">
        <f t="shared" si="14"/>
        <v>-51111.111111111109</v>
      </c>
      <c r="AR110" s="88">
        <v>44517</v>
      </c>
      <c r="AS110" s="89">
        <v>-0.56699999999999995</v>
      </c>
    </row>
    <row r="111" spans="1:45" ht="15" customHeight="1" x14ac:dyDescent="0.25">
      <c r="A111">
        <v>234625</v>
      </c>
      <c r="B111" t="s">
        <v>600</v>
      </c>
      <c r="C111" t="s">
        <v>601</v>
      </c>
      <c r="D111">
        <v>11586</v>
      </c>
      <c r="E111" t="s">
        <v>16</v>
      </c>
      <c r="F111" t="s">
        <v>240</v>
      </c>
      <c r="G111" t="s">
        <v>19</v>
      </c>
      <c r="H111" t="s">
        <v>1913</v>
      </c>
      <c r="I111" s="21">
        <v>44804</v>
      </c>
      <c r="J111" s="21">
        <v>44806</v>
      </c>
      <c r="K111" s="21">
        <v>44895</v>
      </c>
      <c r="L111" s="21">
        <v>44895</v>
      </c>
      <c r="M111" s="22">
        <v>10000000</v>
      </c>
      <c r="N111" t="s">
        <v>14</v>
      </c>
      <c r="O111" t="s">
        <v>242</v>
      </c>
      <c r="P111" t="s">
        <v>15</v>
      </c>
      <c r="Q111" s="37">
        <v>0.02</v>
      </c>
      <c r="R111" s="21">
        <v>44804</v>
      </c>
      <c r="S111" s="21">
        <v>44806</v>
      </c>
      <c r="T111" s="21">
        <v>44895</v>
      </c>
      <c r="U111" s="21">
        <v>44895</v>
      </c>
      <c r="V111" s="23">
        <v>0.24722222222222223</v>
      </c>
      <c r="W111">
        <v>89</v>
      </c>
      <c r="X111" s="24">
        <v>0</v>
      </c>
      <c r="Y111" s="24">
        <v>0</v>
      </c>
      <c r="Z111" s="24">
        <v>-16168.333333333336</v>
      </c>
      <c r="AA111" s="24">
        <v>-16168.333333333336</v>
      </c>
      <c r="AB111">
        <v>0</v>
      </c>
      <c r="AC111">
        <v>0</v>
      </c>
      <c r="AD111" s="38">
        <v>10000000</v>
      </c>
      <c r="AE111" s="52">
        <v>6.5400000000000007E-3</v>
      </c>
      <c r="AF111" s="5">
        <v>0.02</v>
      </c>
      <c r="AG111" s="24">
        <v>0</v>
      </c>
      <c r="AH111" s="24">
        <v>-49444.444444444445</v>
      </c>
      <c r="AI111" s="27">
        <v>-65612.777777777781</v>
      </c>
      <c r="AJ111" t="s">
        <v>14</v>
      </c>
      <c r="AK111">
        <f t="shared" si="15"/>
        <v>0.65400000000000003</v>
      </c>
      <c r="AL111" s="91">
        <f t="shared" si="9"/>
        <v>1.6539999999999999E-2</v>
      </c>
      <c r="AM111" s="91">
        <f t="shared" si="10"/>
        <v>5.5400000000000007E-3</v>
      </c>
      <c r="AN111" s="91">
        <f t="shared" si="11"/>
        <v>5.5400000000000007E-3</v>
      </c>
      <c r="AO111" s="92">
        <f t="shared" si="12"/>
        <v>-90335.000000000015</v>
      </c>
      <c r="AP111" s="27">
        <f t="shared" si="13"/>
        <v>-65612.777777777781</v>
      </c>
      <c r="AQ111" s="27">
        <f t="shared" si="14"/>
        <v>-63140.555555555555</v>
      </c>
      <c r="AR111" s="88">
        <v>44518</v>
      </c>
      <c r="AS111" s="89">
        <v>-0.56399999999999995</v>
      </c>
    </row>
    <row r="112" spans="1:45" ht="15" customHeight="1" x14ac:dyDescent="0.25">
      <c r="A112">
        <v>234642</v>
      </c>
      <c r="B112" t="s">
        <v>602</v>
      </c>
      <c r="C112" t="s">
        <v>603</v>
      </c>
      <c r="D112">
        <v>11587</v>
      </c>
      <c r="E112" t="s">
        <v>16</v>
      </c>
      <c r="F112" t="s">
        <v>240</v>
      </c>
      <c r="G112" t="s">
        <v>19</v>
      </c>
      <c r="H112" t="s">
        <v>1913</v>
      </c>
      <c r="I112" s="21">
        <v>44712</v>
      </c>
      <c r="J112" s="21">
        <v>44714</v>
      </c>
      <c r="K112" s="21">
        <v>44806</v>
      </c>
      <c r="L112" s="21">
        <v>44806</v>
      </c>
      <c r="M112" s="22">
        <v>20000000</v>
      </c>
      <c r="N112" t="s">
        <v>14</v>
      </c>
      <c r="O112" t="s">
        <v>242</v>
      </c>
      <c r="P112" t="s">
        <v>15</v>
      </c>
      <c r="Q112" s="37">
        <v>1.6E-2</v>
      </c>
      <c r="R112" s="21">
        <v>44712</v>
      </c>
      <c r="S112" s="21">
        <v>44714</v>
      </c>
      <c r="T112" s="21">
        <v>44806</v>
      </c>
      <c r="U112" s="21">
        <v>44806</v>
      </c>
      <c r="V112" s="23">
        <v>0.25555555555555554</v>
      </c>
      <c r="W112">
        <v>92</v>
      </c>
      <c r="X112" s="24">
        <v>0</v>
      </c>
      <c r="Y112" s="24">
        <v>0</v>
      </c>
      <c r="Z112" s="24">
        <v>0</v>
      </c>
      <c r="AA112" s="24">
        <v>0</v>
      </c>
      <c r="AB112">
        <v>0</v>
      </c>
      <c r="AC112">
        <v>0</v>
      </c>
      <c r="AD112" s="38">
        <v>20000000</v>
      </c>
      <c r="AE112" s="52">
        <v>0</v>
      </c>
      <c r="AF112" s="5">
        <v>1.6E-2</v>
      </c>
      <c r="AG112" s="24">
        <v>0</v>
      </c>
      <c r="AH112" s="24">
        <v>-81777.777777777766</v>
      </c>
      <c r="AI112" s="27">
        <v>-81777.777777777766</v>
      </c>
      <c r="AJ112" t="s">
        <v>14</v>
      </c>
      <c r="AK112">
        <f t="shared" si="15"/>
        <v>-0.33800000000000002</v>
      </c>
      <c r="AL112" s="91">
        <f t="shared" si="9"/>
        <v>6.62E-3</v>
      </c>
      <c r="AM112" s="91">
        <f t="shared" si="10"/>
        <v>-4.3800000000000002E-3</v>
      </c>
      <c r="AN112" s="91">
        <f t="shared" si="11"/>
        <v>0</v>
      </c>
      <c r="AO112" s="92">
        <f t="shared" si="12"/>
        <v>-115613.33333333333</v>
      </c>
      <c r="AP112" s="27">
        <f t="shared" si="13"/>
        <v>-81777.777777777766</v>
      </c>
      <c r="AQ112" s="27">
        <f t="shared" si="14"/>
        <v>-81777.777777777766</v>
      </c>
      <c r="AR112" s="88">
        <v>44519</v>
      </c>
      <c r="AS112" s="89">
        <v>-0.55900000000000005</v>
      </c>
    </row>
    <row r="113" spans="1:45" ht="15" customHeight="1" x14ac:dyDescent="0.25">
      <c r="A113">
        <v>234643</v>
      </c>
      <c r="B113" t="s">
        <v>602</v>
      </c>
      <c r="C113" t="s">
        <v>603</v>
      </c>
      <c r="D113">
        <v>11587</v>
      </c>
      <c r="E113" t="s">
        <v>16</v>
      </c>
      <c r="F113" t="s">
        <v>240</v>
      </c>
      <c r="G113" t="s">
        <v>19</v>
      </c>
      <c r="H113" t="s">
        <v>1913</v>
      </c>
      <c r="I113" s="21">
        <v>44804</v>
      </c>
      <c r="J113" s="21">
        <v>44806</v>
      </c>
      <c r="K113" s="21">
        <v>44897</v>
      </c>
      <c r="L113" s="21">
        <v>44895</v>
      </c>
      <c r="M113" s="22">
        <v>20000000</v>
      </c>
      <c r="N113" t="s">
        <v>14</v>
      </c>
      <c r="O113" t="s">
        <v>242</v>
      </c>
      <c r="P113" t="s">
        <v>15</v>
      </c>
      <c r="R113" s="21">
        <v>44804</v>
      </c>
      <c r="S113" s="21">
        <v>44806</v>
      </c>
      <c r="T113" s="21">
        <v>44897</v>
      </c>
      <c r="U113" s="21">
        <v>44895</v>
      </c>
      <c r="V113" s="23">
        <v>0.25277777777777777</v>
      </c>
      <c r="W113">
        <v>91</v>
      </c>
      <c r="X113" s="24">
        <v>0</v>
      </c>
      <c r="Y113" s="24">
        <v>0</v>
      </c>
      <c r="Z113" s="24">
        <v>-33063.333333333336</v>
      </c>
      <c r="AA113" s="24">
        <v>-33063.333333333336</v>
      </c>
      <c r="AB113">
        <v>0</v>
      </c>
      <c r="AC113">
        <v>0</v>
      </c>
      <c r="AD113" s="38">
        <v>20000000</v>
      </c>
      <c r="AE113" s="52">
        <v>6.5400000000000007E-3</v>
      </c>
      <c r="AF113" s="5">
        <v>0</v>
      </c>
      <c r="AG113" s="24">
        <v>0</v>
      </c>
      <c r="AH113" s="24">
        <v>0</v>
      </c>
      <c r="AI113" s="27">
        <v>-33063.333333333336</v>
      </c>
      <c r="AJ113" t="s">
        <v>14</v>
      </c>
      <c r="AK113">
        <f t="shared" si="15"/>
        <v>0.65400000000000003</v>
      </c>
      <c r="AL113" s="91">
        <f t="shared" si="9"/>
        <v>1.6539999999999999E-2</v>
      </c>
      <c r="AM113" s="91">
        <f t="shared" si="10"/>
        <v>5.5400000000000007E-3</v>
      </c>
      <c r="AN113" s="91">
        <f t="shared" si="11"/>
        <v>5.5400000000000007E-3</v>
      </c>
      <c r="AO113" s="92">
        <f t="shared" si="12"/>
        <v>-83618.888888888891</v>
      </c>
      <c r="AP113" s="27">
        <f t="shared" si="13"/>
        <v>-33063.333333333336</v>
      </c>
      <c r="AQ113" s="27">
        <f t="shared" si="14"/>
        <v>-28007.777777777781</v>
      </c>
      <c r="AR113" s="88">
        <v>44520</v>
      </c>
      <c r="AS113" s="89">
        <v>-0.55900000000000005</v>
      </c>
    </row>
    <row r="114" spans="1:45" ht="15" customHeight="1" x14ac:dyDescent="0.25">
      <c r="A114">
        <v>234644</v>
      </c>
      <c r="B114" t="s">
        <v>602</v>
      </c>
      <c r="C114" t="s">
        <v>603</v>
      </c>
      <c r="D114">
        <v>11587</v>
      </c>
      <c r="E114" t="s">
        <v>16</v>
      </c>
      <c r="F114" t="s">
        <v>240</v>
      </c>
      <c r="G114" t="s">
        <v>19</v>
      </c>
      <c r="H114" t="s">
        <v>1913</v>
      </c>
      <c r="I114" s="21">
        <v>44804</v>
      </c>
      <c r="J114" s="21">
        <v>44806</v>
      </c>
      <c r="K114" s="21">
        <v>44897</v>
      </c>
      <c r="L114" s="21">
        <v>44897</v>
      </c>
      <c r="M114" s="22">
        <v>19698874.239999998</v>
      </c>
      <c r="N114" t="s">
        <v>14</v>
      </c>
      <c r="O114" t="s">
        <v>242</v>
      </c>
      <c r="P114" t="s">
        <v>15</v>
      </c>
      <c r="R114" s="21">
        <v>44804</v>
      </c>
      <c r="S114" s="21">
        <v>44806</v>
      </c>
      <c r="T114" s="21">
        <v>44897</v>
      </c>
      <c r="U114" s="21">
        <v>44897</v>
      </c>
      <c r="V114" s="23">
        <v>0.25277777777777777</v>
      </c>
      <c r="W114">
        <v>91</v>
      </c>
      <c r="X114" s="24">
        <v>0</v>
      </c>
      <c r="Y114" s="24">
        <v>0</v>
      </c>
      <c r="Z114" s="24">
        <v>-32565.522264426665</v>
      </c>
      <c r="AA114" s="24">
        <v>-32565.522264426665</v>
      </c>
      <c r="AB114">
        <v>0</v>
      </c>
      <c r="AC114">
        <v>0</v>
      </c>
      <c r="AD114" s="38">
        <v>19698874.239999998</v>
      </c>
      <c r="AE114" s="52">
        <v>6.5400000000000007E-3</v>
      </c>
      <c r="AF114" s="5">
        <v>0</v>
      </c>
      <c r="AG114" s="24">
        <v>0</v>
      </c>
      <c r="AH114" s="24">
        <v>0</v>
      </c>
      <c r="AI114" s="27">
        <v>-32565.522264426665</v>
      </c>
      <c r="AJ114" t="s">
        <v>14</v>
      </c>
      <c r="AK114">
        <f t="shared" si="15"/>
        <v>0.65400000000000003</v>
      </c>
      <c r="AL114" s="91">
        <f t="shared" si="9"/>
        <v>1.6539999999999999E-2</v>
      </c>
      <c r="AM114" s="91">
        <f t="shared" si="10"/>
        <v>5.5400000000000007E-3</v>
      </c>
      <c r="AN114" s="91">
        <f t="shared" si="11"/>
        <v>5.5400000000000007E-3</v>
      </c>
      <c r="AO114" s="92">
        <f t="shared" si="12"/>
        <v>-82359.898815537759</v>
      </c>
      <c r="AP114" s="27">
        <f t="shared" si="13"/>
        <v>-32565.522264426665</v>
      </c>
      <c r="AQ114" s="27">
        <f t="shared" si="14"/>
        <v>-27586.084609315556</v>
      </c>
      <c r="AR114" s="88">
        <v>44521</v>
      </c>
      <c r="AS114" s="89">
        <v>-0.55900000000000005</v>
      </c>
    </row>
    <row r="115" spans="1:45" ht="15" customHeight="1" x14ac:dyDescent="0.25">
      <c r="A115">
        <v>234667</v>
      </c>
      <c r="B115" t="s">
        <v>604</v>
      </c>
      <c r="C115" t="s">
        <v>605</v>
      </c>
      <c r="D115">
        <v>11588</v>
      </c>
      <c r="E115" t="s">
        <v>16</v>
      </c>
      <c r="F115" t="s">
        <v>240</v>
      </c>
      <c r="G115" t="s">
        <v>19</v>
      </c>
      <c r="H115" t="s">
        <v>1913</v>
      </c>
      <c r="I115" s="21">
        <v>44712</v>
      </c>
      <c r="J115" s="21">
        <v>44714</v>
      </c>
      <c r="K115" s="21">
        <v>44806</v>
      </c>
      <c r="L115" s="21">
        <v>44806</v>
      </c>
      <c r="M115" s="22">
        <v>20000000</v>
      </c>
      <c r="N115" t="s">
        <v>14</v>
      </c>
      <c r="O115" t="s">
        <v>242</v>
      </c>
      <c r="P115" t="s">
        <v>15</v>
      </c>
      <c r="Q115" s="37">
        <v>1.7999999999999999E-2</v>
      </c>
      <c r="R115" s="21">
        <v>44712</v>
      </c>
      <c r="S115" s="21">
        <v>44714</v>
      </c>
      <c r="T115" s="21">
        <v>44806</v>
      </c>
      <c r="U115" s="21">
        <v>44806</v>
      </c>
      <c r="V115" s="23">
        <v>0.25555555555555554</v>
      </c>
      <c r="W115">
        <v>92</v>
      </c>
      <c r="X115" s="24">
        <v>0</v>
      </c>
      <c r="Y115" s="24">
        <v>0</v>
      </c>
      <c r="Z115" s="24">
        <v>0</v>
      </c>
      <c r="AA115" s="24">
        <v>0</v>
      </c>
      <c r="AB115">
        <v>0</v>
      </c>
      <c r="AC115">
        <v>0</v>
      </c>
      <c r="AD115" s="38">
        <v>20000000</v>
      </c>
      <c r="AE115" s="52">
        <v>0</v>
      </c>
      <c r="AF115" s="5">
        <v>1.7999999999999999E-2</v>
      </c>
      <c r="AG115" s="24">
        <v>0</v>
      </c>
      <c r="AH115" s="24">
        <v>-92000</v>
      </c>
      <c r="AI115" s="27">
        <v>-92000</v>
      </c>
      <c r="AJ115" t="s">
        <v>14</v>
      </c>
      <c r="AK115">
        <f t="shared" si="15"/>
        <v>-0.33800000000000002</v>
      </c>
      <c r="AL115" s="91">
        <f t="shared" si="9"/>
        <v>6.62E-3</v>
      </c>
      <c r="AM115" s="91">
        <f t="shared" si="10"/>
        <v>-4.3800000000000002E-3</v>
      </c>
      <c r="AN115" s="91">
        <f t="shared" si="11"/>
        <v>0</v>
      </c>
      <c r="AO115" s="92">
        <f t="shared" si="12"/>
        <v>-125835.55555555555</v>
      </c>
      <c r="AP115" s="27">
        <f t="shared" si="13"/>
        <v>-92000</v>
      </c>
      <c r="AQ115" s="27">
        <f t="shared" si="14"/>
        <v>-92000</v>
      </c>
      <c r="AR115" s="88">
        <v>44522</v>
      </c>
      <c r="AS115" s="89">
        <v>-0.56399999999999995</v>
      </c>
    </row>
    <row r="116" spans="1:45" ht="15" customHeight="1" x14ac:dyDescent="0.25">
      <c r="A116">
        <v>234668</v>
      </c>
      <c r="B116" t="s">
        <v>604</v>
      </c>
      <c r="C116" t="s">
        <v>605</v>
      </c>
      <c r="D116">
        <v>11588</v>
      </c>
      <c r="E116" t="s">
        <v>16</v>
      </c>
      <c r="F116" t="s">
        <v>240</v>
      </c>
      <c r="G116" t="s">
        <v>19</v>
      </c>
      <c r="H116" t="s">
        <v>1913</v>
      </c>
      <c r="I116" s="21">
        <v>44804</v>
      </c>
      <c r="J116" s="21">
        <v>44806</v>
      </c>
      <c r="K116" s="21">
        <v>44895</v>
      </c>
      <c r="L116" s="21">
        <v>44895</v>
      </c>
      <c r="M116" s="22">
        <v>20000000</v>
      </c>
      <c r="N116" t="s">
        <v>14</v>
      </c>
      <c r="O116" t="s">
        <v>242</v>
      </c>
      <c r="P116" t="s">
        <v>15</v>
      </c>
      <c r="Q116" s="37">
        <v>1.7999999999999999E-2</v>
      </c>
      <c r="R116" s="21">
        <v>44804</v>
      </c>
      <c r="S116" s="21">
        <v>44806</v>
      </c>
      <c r="T116" s="21">
        <v>44895</v>
      </c>
      <c r="U116" s="21">
        <v>44895</v>
      </c>
      <c r="V116" s="23">
        <v>0.24722222222222223</v>
      </c>
      <c r="W116">
        <v>89</v>
      </c>
      <c r="X116" s="24">
        <v>0</v>
      </c>
      <c r="Y116" s="24">
        <v>0</v>
      </c>
      <c r="Z116" s="24">
        <v>-32336.666666666672</v>
      </c>
      <c r="AA116" s="24">
        <v>-32336.666666666672</v>
      </c>
      <c r="AB116">
        <v>0</v>
      </c>
      <c r="AC116">
        <v>0</v>
      </c>
      <c r="AD116" s="38">
        <v>20000000</v>
      </c>
      <c r="AE116" s="52">
        <v>6.5400000000000007E-3</v>
      </c>
      <c r="AF116" s="5">
        <v>1.7999999999999999E-2</v>
      </c>
      <c r="AG116" s="24">
        <v>0</v>
      </c>
      <c r="AH116" s="24">
        <v>-89000</v>
      </c>
      <c r="AI116" s="27">
        <v>-121336.66666666667</v>
      </c>
      <c r="AJ116" t="s">
        <v>14</v>
      </c>
      <c r="AK116">
        <f t="shared" si="15"/>
        <v>0.65400000000000003</v>
      </c>
      <c r="AL116" s="91">
        <f t="shared" si="9"/>
        <v>1.6539999999999999E-2</v>
      </c>
      <c r="AM116" s="91">
        <f t="shared" si="10"/>
        <v>5.5400000000000007E-3</v>
      </c>
      <c r="AN116" s="91">
        <f t="shared" si="11"/>
        <v>5.5400000000000007E-3</v>
      </c>
      <c r="AO116" s="92">
        <f t="shared" si="12"/>
        <v>-170781.11111111112</v>
      </c>
      <c r="AP116" s="27">
        <f t="shared" si="13"/>
        <v>-121336.66666666667</v>
      </c>
      <c r="AQ116" s="27">
        <f t="shared" si="14"/>
        <v>-116392.22222222222</v>
      </c>
      <c r="AR116" s="88">
        <v>44523</v>
      </c>
      <c r="AS116" s="89">
        <v>-0.57199999999999995</v>
      </c>
    </row>
    <row r="117" spans="1:45" ht="15" customHeight="1" x14ac:dyDescent="0.25">
      <c r="A117">
        <v>234685</v>
      </c>
      <c r="B117" t="s">
        <v>606</v>
      </c>
      <c r="C117" t="s">
        <v>607</v>
      </c>
      <c r="D117">
        <v>11591</v>
      </c>
      <c r="E117" t="s">
        <v>16</v>
      </c>
      <c r="F117" t="s">
        <v>240</v>
      </c>
      <c r="G117" t="s">
        <v>19</v>
      </c>
      <c r="H117" t="s">
        <v>1713</v>
      </c>
      <c r="I117" s="21">
        <v>44735</v>
      </c>
      <c r="J117" s="21">
        <v>44739</v>
      </c>
      <c r="K117" s="21">
        <v>44831</v>
      </c>
      <c r="L117" s="21">
        <v>44830</v>
      </c>
      <c r="M117" s="22">
        <v>23326666.719999999</v>
      </c>
      <c r="N117" t="s">
        <v>14</v>
      </c>
      <c r="O117" t="s">
        <v>242</v>
      </c>
      <c r="P117" t="s">
        <v>15</v>
      </c>
      <c r="R117" s="21">
        <v>44735</v>
      </c>
      <c r="S117" s="21">
        <v>44739</v>
      </c>
      <c r="T117" s="21">
        <v>44831</v>
      </c>
      <c r="U117" s="21">
        <v>44830</v>
      </c>
      <c r="V117" s="23">
        <v>0.25555555555555554</v>
      </c>
      <c r="W117">
        <v>92</v>
      </c>
      <c r="X117" s="24">
        <v>0</v>
      </c>
      <c r="Y117" s="24">
        <v>0</v>
      </c>
      <c r="Z117" s="24">
        <v>0</v>
      </c>
      <c r="AA117" s="24">
        <v>0</v>
      </c>
      <c r="AB117">
        <v>0</v>
      </c>
      <c r="AC117">
        <v>0</v>
      </c>
      <c r="AD117" s="38">
        <v>23326666.719999999</v>
      </c>
      <c r="AE117" s="52">
        <v>0</v>
      </c>
      <c r="AF117" s="5">
        <v>0</v>
      </c>
      <c r="AG117" s="24">
        <v>0</v>
      </c>
      <c r="AH117" s="24">
        <v>0</v>
      </c>
      <c r="AI117" s="27">
        <v>0</v>
      </c>
      <c r="AJ117" t="s">
        <v>14</v>
      </c>
      <c r="AK117">
        <f t="shared" si="15"/>
        <v>-0.186</v>
      </c>
      <c r="AL117" s="91">
        <f t="shared" si="9"/>
        <v>8.1399999999999997E-3</v>
      </c>
      <c r="AM117" s="91">
        <f t="shared" si="10"/>
        <v>-2.8599999999999997E-3</v>
      </c>
      <c r="AN117" s="91">
        <f t="shared" si="11"/>
        <v>0</v>
      </c>
      <c r="AO117" s="92">
        <f t="shared" si="12"/>
        <v>-48524.650481315548</v>
      </c>
      <c r="AP117" s="27">
        <f t="shared" si="13"/>
        <v>0</v>
      </c>
      <c r="AQ117" s="27">
        <f t="shared" si="14"/>
        <v>0</v>
      </c>
      <c r="AR117" s="88">
        <v>44524</v>
      </c>
      <c r="AS117" s="89">
        <v>-0.58299999999999996</v>
      </c>
    </row>
    <row r="118" spans="1:45" ht="15" customHeight="1" x14ac:dyDescent="0.25">
      <c r="A118">
        <v>234686</v>
      </c>
      <c r="B118" t="s">
        <v>606</v>
      </c>
      <c r="C118" t="s">
        <v>607</v>
      </c>
      <c r="D118">
        <v>11591</v>
      </c>
      <c r="E118" t="s">
        <v>16</v>
      </c>
      <c r="F118" t="s">
        <v>240</v>
      </c>
      <c r="G118" t="s">
        <v>19</v>
      </c>
      <c r="H118" t="s">
        <v>1713</v>
      </c>
      <c r="I118" s="21">
        <v>44735</v>
      </c>
      <c r="J118" s="21">
        <v>44739</v>
      </c>
      <c r="K118" s="21">
        <v>44831</v>
      </c>
      <c r="L118" s="21">
        <v>44831</v>
      </c>
      <c r="M118" s="22">
        <v>14993333.279999999</v>
      </c>
      <c r="N118" t="s">
        <v>14</v>
      </c>
      <c r="O118" t="s">
        <v>242</v>
      </c>
      <c r="P118" t="s">
        <v>15</v>
      </c>
      <c r="R118" s="21">
        <v>44735</v>
      </c>
      <c r="S118" s="21">
        <v>44739</v>
      </c>
      <c r="T118" s="21">
        <v>44831</v>
      </c>
      <c r="U118" s="21">
        <v>44831</v>
      </c>
      <c r="V118" s="23">
        <v>0.25555555555555554</v>
      </c>
      <c r="W118">
        <v>92</v>
      </c>
      <c r="X118" s="24">
        <v>0</v>
      </c>
      <c r="Y118" s="24">
        <v>0</v>
      </c>
      <c r="Z118" s="24">
        <v>0</v>
      </c>
      <c r="AA118" s="24">
        <v>0</v>
      </c>
      <c r="AB118">
        <v>0</v>
      </c>
      <c r="AC118">
        <v>0</v>
      </c>
      <c r="AD118" s="38">
        <v>14993333.279999999</v>
      </c>
      <c r="AE118" s="52">
        <v>0</v>
      </c>
      <c r="AF118" s="5">
        <v>0</v>
      </c>
      <c r="AG118" s="24">
        <v>0</v>
      </c>
      <c r="AH118" s="24">
        <v>0</v>
      </c>
      <c r="AI118" s="27">
        <v>0</v>
      </c>
      <c r="AJ118" t="s">
        <v>14</v>
      </c>
      <c r="AK118">
        <f t="shared" si="15"/>
        <v>-0.186</v>
      </c>
      <c r="AL118" s="91">
        <f t="shared" si="9"/>
        <v>8.1399999999999997E-3</v>
      </c>
      <c r="AM118" s="91">
        <f t="shared" si="10"/>
        <v>-2.8599999999999997E-3</v>
      </c>
      <c r="AN118" s="91">
        <f t="shared" si="11"/>
        <v>0</v>
      </c>
      <c r="AO118" s="92">
        <f t="shared" si="12"/>
        <v>-31189.465074239997</v>
      </c>
      <c r="AP118" s="27">
        <f t="shared" si="13"/>
        <v>0</v>
      </c>
      <c r="AQ118" s="27">
        <f t="shared" si="14"/>
        <v>0</v>
      </c>
      <c r="AR118" s="88">
        <v>44525</v>
      </c>
      <c r="AS118" s="89">
        <v>-0.57499999999999996</v>
      </c>
    </row>
    <row r="119" spans="1:45" ht="15" customHeight="1" x14ac:dyDescent="0.25">
      <c r="A119">
        <v>234687</v>
      </c>
      <c r="B119" t="s">
        <v>606</v>
      </c>
      <c r="C119" t="s">
        <v>607</v>
      </c>
      <c r="D119">
        <v>11591</v>
      </c>
      <c r="E119" t="s">
        <v>16</v>
      </c>
      <c r="F119" t="s">
        <v>240</v>
      </c>
      <c r="G119" t="s">
        <v>19</v>
      </c>
      <c r="H119" t="s">
        <v>1713</v>
      </c>
      <c r="I119" s="21">
        <v>44831</v>
      </c>
      <c r="J119" s="21">
        <v>44831</v>
      </c>
      <c r="K119" s="21">
        <v>44881</v>
      </c>
      <c r="L119" s="21">
        <v>44881</v>
      </c>
      <c r="M119" s="22">
        <v>13119166.619999999</v>
      </c>
      <c r="N119" t="s">
        <v>14</v>
      </c>
      <c r="O119" t="s">
        <v>242</v>
      </c>
      <c r="P119" t="s">
        <v>15</v>
      </c>
      <c r="Q119" s="37">
        <v>1.6500000000000001E-2</v>
      </c>
      <c r="R119" s="21">
        <v>44831</v>
      </c>
      <c r="S119" s="21">
        <v>44831</v>
      </c>
      <c r="T119" s="21">
        <v>44881</v>
      </c>
      <c r="U119" s="21">
        <v>44881</v>
      </c>
      <c r="V119" s="23">
        <v>0.1388888888888889</v>
      </c>
      <c r="W119">
        <v>50</v>
      </c>
      <c r="X119" s="24">
        <v>0</v>
      </c>
      <c r="Y119" s="24">
        <v>0</v>
      </c>
      <c r="Z119" s="24">
        <v>-22375.467513</v>
      </c>
      <c r="AA119" s="24">
        <v>-22375.467513</v>
      </c>
      <c r="AB119">
        <v>0</v>
      </c>
      <c r="AC119">
        <v>0</v>
      </c>
      <c r="AD119" s="38">
        <v>13119166.619999999</v>
      </c>
      <c r="AE119" s="52">
        <v>1.2279999999999999E-2</v>
      </c>
      <c r="AF119" s="5">
        <v>1.6500000000000001E-2</v>
      </c>
      <c r="AG119" s="24">
        <v>0</v>
      </c>
      <c r="AH119" s="24">
        <v>-30064.756837500001</v>
      </c>
      <c r="AI119" s="27">
        <v>-52440.224350500001</v>
      </c>
      <c r="AJ119" t="s">
        <v>14</v>
      </c>
      <c r="AK119">
        <f t="shared" si="15"/>
        <v>1.228</v>
      </c>
      <c r="AL119" s="91">
        <f t="shared" si="9"/>
        <v>2.2280000000000001E-2</v>
      </c>
      <c r="AM119" s="91">
        <f t="shared" si="10"/>
        <v>1.1279999999999998E-2</v>
      </c>
      <c r="AN119" s="91">
        <f t="shared" si="11"/>
        <v>1.1279999999999998E-2</v>
      </c>
      <c r="AO119" s="92">
        <f t="shared" si="12"/>
        <v>-70661.289100499998</v>
      </c>
      <c r="AP119" s="27">
        <f t="shared" si="13"/>
        <v>-52440.224350500001</v>
      </c>
      <c r="AQ119" s="27">
        <f t="shared" si="14"/>
        <v>-50618.1178755</v>
      </c>
      <c r="AR119" s="88">
        <v>44526</v>
      </c>
      <c r="AS119" s="89">
        <v>-0.57199999999999995</v>
      </c>
    </row>
    <row r="120" spans="1:45" ht="15" customHeight="1" x14ac:dyDescent="0.25">
      <c r="A120">
        <v>237232</v>
      </c>
      <c r="B120" t="s">
        <v>616</v>
      </c>
      <c r="C120" t="s">
        <v>617</v>
      </c>
      <c r="D120">
        <v>11601</v>
      </c>
      <c r="E120" t="s">
        <v>16</v>
      </c>
      <c r="F120" t="s">
        <v>240</v>
      </c>
      <c r="G120" t="s">
        <v>19</v>
      </c>
      <c r="H120" t="s">
        <v>1713</v>
      </c>
      <c r="I120" s="21">
        <v>44582</v>
      </c>
      <c r="J120" s="21">
        <v>44586</v>
      </c>
      <c r="K120" s="21">
        <v>44767</v>
      </c>
      <c r="L120" s="21">
        <v>44767</v>
      </c>
      <c r="M120" s="22">
        <v>40000000</v>
      </c>
      <c r="N120" t="s">
        <v>14</v>
      </c>
      <c r="O120" t="s">
        <v>1912</v>
      </c>
      <c r="P120" t="s">
        <v>15</v>
      </c>
      <c r="Q120" s="37">
        <v>1.4999999999999999E-2</v>
      </c>
      <c r="R120" s="21">
        <v>44582</v>
      </c>
      <c r="S120" s="21">
        <v>44586</v>
      </c>
      <c r="T120" s="21">
        <v>44767</v>
      </c>
      <c r="U120" s="21">
        <v>44767</v>
      </c>
      <c r="V120" s="23">
        <v>0.50277777777777777</v>
      </c>
      <c r="W120">
        <v>181</v>
      </c>
      <c r="X120" s="24">
        <v>0</v>
      </c>
      <c r="Y120" s="24">
        <v>0</v>
      </c>
      <c r="Z120" s="24">
        <v>0</v>
      </c>
      <c r="AA120" s="24">
        <v>0</v>
      </c>
      <c r="AB120">
        <v>0</v>
      </c>
      <c r="AC120">
        <v>0</v>
      </c>
      <c r="AD120" s="38">
        <v>40000000</v>
      </c>
      <c r="AE120" s="52">
        <v>0</v>
      </c>
      <c r="AF120" s="5">
        <v>1.4999999999999999E-2</v>
      </c>
      <c r="AG120" s="24">
        <v>0</v>
      </c>
      <c r="AH120" s="24">
        <v>-301666.66666666669</v>
      </c>
      <c r="AI120" s="27">
        <v>-301666.66666666669</v>
      </c>
      <c r="AJ120" t="s">
        <v>14</v>
      </c>
      <c r="AK120">
        <f t="shared" si="15"/>
        <v>-0.55200000000000005</v>
      </c>
      <c r="AL120" s="91">
        <f t="shared" si="9"/>
        <v>4.4799999999999996E-3</v>
      </c>
      <c r="AM120" s="91">
        <f t="shared" si="10"/>
        <v>-6.5200000000000006E-3</v>
      </c>
      <c r="AN120" s="91">
        <f t="shared" si="11"/>
        <v>0</v>
      </c>
      <c r="AO120" s="92">
        <f t="shared" si="12"/>
        <v>-391764.44444444438</v>
      </c>
      <c r="AP120" s="27">
        <f t="shared" si="13"/>
        <v>-301666.66666666669</v>
      </c>
      <c r="AQ120" s="27">
        <f t="shared" si="14"/>
        <v>-301666.66666666669</v>
      </c>
      <c r="AR120" s="88">
        <v>44527</v>
      </c>
      <c r="AS120" s="89">
        <v>-0.57199999999999995</v>
      </c>
    </row>
    <row r="121" spans="1:45" ht="15" customHeight="1" x14ac:dyDescent="0.25">
      <c r="A121">
        <v>237250</v>
      </c>
      <c r="B121" t="s">
        <v>620</v>
      </c>
      <c r="C121" t="s">
        <v>621</v>
      </c>
      <c r="D121">
        <v>11603</v>
      </c>
      <c r="E121" t="s">
        <v>16</v>
      </c>
      <c r="F121" t="s">
        <v>240</v>
      </c>
      <c r="G121" t="s">
        <v>19</v>
      </c>
      <c r="H121" t="s">
        <v>1713</v>
      </c>
      <c r="I121" s="21">
        <v>44582</v>
      </c>
      <c r="J121" s="21">
        <v>44586</v>
      </c>
      <c r="K121" s="21">
        <v>44767</v>
      </c>
      <c r="L121" s="21">
        <v>44767</v>
      </c>
      <c r="M121" s="22">
        <v>48000000</v>
      </c>
      <c r="N121" t="s">
        <v>14</v>
      </c>
      <c r="O121" t="s">
        <v>1912</v>
      </c>
      <c r="P121" t="s">
        <v>15</v>
      </c>
      <c r="Q121" s="37">
        <v>1.7000000000000001E-2</v>
      </c>
      <c r="R121" s="21">
        <v>44582</v>
      </c>
      <c r="S121" s="21">
        <v>44586</v>
      </c>
      <c r="T121" s="21">
        <v>44767</v>
      </c>
      <c r="U121" s="21">
        <v>44767</v>
      </c>
      <c r="V121" s="23">
        <v>0.50277777777777777</v>
      </c>
      <c r="W121">
        <v>181</v>
      </c>
      <c r="X121" s="24">
        <v>0</v>
      </c>
      <c r="Y121" s="24">
        <v>0</v>
      </c>
      <c r="Z121" s="24">
        <v>0</v>
      </c>
      <c r="AA121" s="24">
        <v>0</v>
      </c>
      <c r="AB121">
        <v>0</v>
      </c>
      <c r="AC121">
        <v>0</v>
      </c>
      <c r="AD121" s="38">
        <v>48000000</v>
      </c>
      <c r="AE121" s="52">
        <v>0</v>
      </c>
      <c r="AF121" s="5">
        <v>1.7000000000000001E-2</v>
      </c>
      <c r="AG121" s="24">
        <v>0</v>
      </c>
      <c r="AH121" s="24">
        <v>-410266.66666666674</v>
      </c>
      <c r="AI121" s="27">
        <v>-410266.66666666674</v>
      </c>
      <c r="AJ121" t="s">
        <v>14</v>
      </c>
      <c r="AK121">
        <f t="shared" si="15"/>
        <v>-0.55200000000000005</v>
      </c>
      <c r="AL121" s="91">
        <f t="shared" si="9"/>
        <v>4.4799999999999996E-3</v>
      </c>
      <c r="AM121" s="91">
        <f t="shared" si="10"/>
        <v>-6.5200000000000006E-3</v>
      </c>
      <c r="AN121" s="91">
        <f t="shared" si="11"/>
        <v>0</v>
      </c>
      <c r="AO121" s="92">
        <f t="shared" si="12"/>
        <v>-518384</v>
      </c>
      <c r="AP121" s="27">
        <f t="shared" si="13"/>
        <v>-410266.66666666674</v>
      </c>
      <c r="AQ121" s="27">
        <f t="shared" si="14"/>
        <v>-410266.66666666674</v>
      </c>
      <c r="AR121" s="88">
        <v>44528</v>
      </c>
      <c r="AS121" s="89">
        <v>-0.57199999999999995</v>
      </c>
    </row>
    <row r="122" spans="1:45" ht="15" customHeight="1" x14ac:dyDescent="0.25">
      <c r="A122">
        <v>237276</v>
      </c>
      <c r="B122" t="s">
        <v>626</v>
      </c>
      <c r="C122" t="s">
        <v>627</v>
      </c>
      <c r="D122">
        <v>11606</v>
      </c>
      <c r="E122" t="s">
        <v>16</v>
      </c>
      <c r="F122" t="s">
        <v>240</v>
      </c>
      <c r="G122" t="s">
        <v>19</v>
      </c>
      <c r="H122" t="s">
        <v>1713</v>
      </c>
      <c r="I122" s="21">
        <v>44582</v>
      </c>
      <c r="J122" s="21">
        <v>44586</v>
      </c>
      <c r="K122" s="21">
        <v>44767</v>
      </c>
      <c r="L122" s="21">
        <v>44767</v>
      </c>
      <c r="M122" s="22">
        <v>165000000</v>
      </c>
      <c r="N122" t="s">
        <v>14</v>
      </c>
      <c r="O122" t="s">
        <v>1912</v>
      </c>
      <c r="P122" t="s">
        <v>15</v>
      </c>
      <c r="Q122" s="37">
        <v>1.4E-2</v>
      </c>
      <c r="R122" s="21">
        <v>44582</v>
      </c>
      <c r="S122" s="21">
        <v>44586</v>
      </c>
      <c r="T122" s="21">
        <v>44767</v>
      </c>
      <c r="U122" s="21">
        <v>44767</v>
      </c>
      <c r="V122" s="23">
        <v>0.50277777777777777</v>
      </c>
      <c r="W122">
        <v>181</v>
      </c>
      <c r="X122" s="24">
        <v>0</v>
      </c>
      <c r="Y122" s="24">
        <v>0</v>
      </c>
      <c r="Z122" s="24">
        <v>0</v>
      </c>
      <c r="AA122" s="24">
        <v>0</v>
      </c>
      <c r="AB122">
        <v>0</v>
      </c>
      <c r="AC122">
        <v>0</v>
      </c>
      <c r="AD122" s="38">
        <v>165000000</v>
      </c>
      <c r="AE122" s="52">
        <v>0</v>
      </c>
      <c r="AF122" s="5">
        <v>1.4E-2</v>
      </c>
      <c r="AG122" s="24">
        <v>0</v>
      </c>
      <c r="AH122" s="24">
        <v>-1161416.6666666667</v>
      </c>
      <c r="AI122" s="27">
        <v>-1161416.6666666667</v>
      </c>
      <c r="AJ122" t="s">
        <v>14</v>
      </c>
      <c r="AK122">
        <f t="shared" si="15"/>
        <v>-0.55200000000000005</v>
      </c>
      <c r="AL122" s="91">
        <f t="shared" si="9"/>
        <v>4.4799999999999996E-3</v>
      </c>
      <c r="AM122" s="91">
        <f t="shared" si="10"/>
        <v>-6.5200000000000006E-3</v>
      </c>
      <c r="AN122" s="91">
        <f t="shared" si="11"/>
        <v>0</v>
      </c>
      <c r="AO122" s="92">
        <f t="shared" si="12"/>
        <v>-1533070</v>
      </c>
      <c r="AP122" s="27">
        <f t="shared" si="13"/>
        <v>-1161416.6666666667</v>
      </c>
      <c r="AQ122" s="27">
        <f t="shared" si="14"/>
        <v>-1161416.6666666667</v>
      </c>
      <c r="AR122" s="88">
        <v>44529</v>
      </c>
      <c r="AS122" s="89">
        <v>-0.56999999999999995</v>
      </c>
    </row>
    <row r="123" spans="1:45" ht="15" customHeight="1" x14ac:dyDescent="0.25">
      <c r="A123">
        <v>237295</v>
      </c>
      <c r="B123" t="s">
        <v>628</v>
      </c>
      <c r="C123" t="s">
        <v>629</v>
      </c>
      <c r="D123">
        <v>11607</v>
      </c>
      <c r="E123" t="s">
        <v>16</v>
      </c>
      <c r="F123" t="s">
        <v>240</v>
      </c>
      <c r="G123" t="s">
        <v>19</v>
      </c>
      <c r="H123" t="s">
        <v>1917</v>
      </c>
      <c r="I123" s="21">
        <v>44679</v>
      </c>
      <c r="J123" s="21">
        <v>44683</v>
      </c>
      <c r="K123" s="21">
        <v>44774</v>
      </c>
      <c r="L123" s="21">
        <v>44774</v>
      </c>
      <c r="M123" s="22">
        <v>17250000</v>
      </c>
      <c r="N123" t="s">
        <v>14</v>
      </c>
      <c r="O123" t="s">
        <v>242</v>
      </c>
      <c r="P123" t="s">
        <v>15</v>
      </c>
      <c r="Q123" s="37">
        <v>1.8499999999999999E-2</v>
      </c>
      <c r="R123" s="21">
        <v>44679</v>
      </c>
      <c r="S123" s="21">
        <v>44683</v>
      </c>
      <c r="T123" s="21">
        <v>44774</v>
      </c>
      <c r="U123" s="21">
        <v>44774</v>
      </c>
      <c r="V123" s="23">
        <v>0.25277777777777777</v>
      </c>
      <c r="W123">
        <v>91</v>
      </c>
      <c r="X123" s="24">
        <v>0</v>
      </c>
      <c r="Y123" s="24">
        <v>0</v>
      </c>
      <c r="Z123" s="24">
        <v>0</v>
      </c>
      <c r="AA123" s="24">
        <v>0</v>
      </c>
      <c r="AB123">
        <v>0</v>
      </c>
      <c r="AC123">
        <v>0</v>
      </c>
      <c r="AD123" s="38">
        <v>17250000</v>
      </c>
      <c r="AE123" s="52">
        <v>0</v>
      </c>
      <c r="AF123" s="5">
        <v>1.8499999999999999E-2</v>
      </c>
      <c r="AG123" s="24">
        <v>0</v>
      </c>
      <c r="AH123" s="24">
        <v>-80667.708333333328</v>
      </c>
      <c r="AI123" s="27">
        <v>-80667.708333333328</v>
      </c>
      <c r="AJ123" t="s">
        <v>14</v>
      </c>
      <c r="AK123">
        <f t="shared" si="15"/>
        <v>-0.438</v>
      </c>
      <c r="AL123" s="91">
        <f t="shared" si="9"/>
        <v>5.62E-3</v>
      </c>
      <c r="AM123" s="91">
        <f t="shared" si="10"/>
        <v>-5.3800000000000002E-3</v>
      </c>
      <c r="AN123" s="91">
        <f t="shared" si="11"/>
        <v>0</v>
      </c>
      <c r="AO123" s="92">
        <f t="shared" si="12"/>
        <v>-105173.25</v>
      </c>
      <c r="AP123" s="27">
        <f t="shared" si="13"/>
        <v>-80667.708333333328</v>
      </c>
      <c r="AQ123" s="27">
        <f t="shared" si="14"/>
        <v>-80667.708333333328</v>
      </c>
      <c r="AR123" s="88">
        <v>44530</v>
      </c>
      <c r="AS123" s="89">
        <v>-0.57299999999999995</v>
      </c>
    </row>
    <row r="124" spans="1:45" ht="15" customHeight="1" x14ac:dyDescent="0.25">
      <c r="A124">
        <v>237296</v>
      </c>
      <c r="B124" t="s">
        <v>628</v>
      </c>
      <c r="C124" t="s">
        <v>629</v>
      </c>
      <c r="D124">
        <v>11607</v>
      </c>
      <c r="E124" t="s">
        <v>16</v>
      </c>
      <c r="F124" t="s">
        <v>240</v>
      </c>
      <c r="G124" t="s">
        <v>19</v>
      </c>
      <c r="H124" t="s">
        <v>1917</v>
      </c>
      <c r="I124" s="21">
        <v>44770</v>
      </c>
      <c r="J124" s="21">
        <v>44774</v>
      </c>
      <c r="K124" s="21">
        <v>44867</v>
      </c>
      <c r="L124" s="21">
        <v>44867</v>
      </c>
      <c r="M124" s="22">
        <v>13000000</v>
      </c>
      <c r="N124" t="s">
        <v>14</v>
      </c>
      <c r="O124" t="s">
        <v>242</v>
      </c>
      <c r="P124" t="s">
        <v>15</v>
      </c>
      <c r="Q124" s="37">
        <v>1.8499999999999999E-2</v>
      </c>
      <c r="R124" s="21">
        <v>44770</v>
      </c>
      <c r="S124" s="21">
        <v>44774</v>
      </c>
      <c r="T124" s="21">
        <v>44867</v>
      </c>
      <c r="U124" s="21">
        <v>44867</v>
      </c>
      <c r="V124" s="23">
        <v>0.25833333333333336</v>
      </c>
      <c r="W124">
        <v>93</v>
      </c>
      <c r="X124" s="24">
        <v>0</v>
      </c>
      <c r="Y124" s="24">
        <v>0</v>
      </c>
      <c r="Z124" s="24">
        <v>-8966.75</v>
      </c>
      <c r="AA124" s="24">
        <v>-8966.75</v>
      </c>
      <c r="AB124">
        <v>0</v>
      </c>
      <c r="AC124">
        <v>0</v>
      </c>
      <c r="AD124" s="38">
        <v>13000000</v>
      </c>
      <c r="AE124" s="52">
        <v>2.6700000000000001E-3</v>
      </c>
      <c r="AF124" s="5">
        <v>1.8499999999999999E-2</v>
      </c>
      <c r="AG124" s="24">
        <v>0</v>
      </c>
      <c r="AH124" s="24">
        <v>-62129.166666666672</v>
      </c>
      <c r="AI124" s="27">
        <v>-71095.916666666672</v>
      </c>
      <c r="AJ124" t="s">
        <v>14</v>
      </c>
      <c r="AK124">
        <f t="shared" si="15"/>
        <v>0.26700000000000002</v>
      </c>
      <c r="AL124" s="91">
        <f t="shared" si="9"/>
        <v>1.2670000000000001E-2</v>
      </c>
      <c r="AM124" s="91">
        <f t="shared" si="10"/>
        <v>1.67E-3</v>
      </c>
      <c r="AN124" s="91">
        <f t="shared" si="11"/>
        <v>1.67E-3</v>
      </c>
      <c r="AO124" s="92">
        <f t="shared" si="12"/>
        <v>-104679.25000000001</v>
      </c>
      <c r="AP124" s="27">
        <f t="shared" si="13"/>
        <v>-71095.916666666672</v>
      </c>
      <c r="AQ124" s="27">
        <f t="shared" si="14"/>
        <v>-67737.583333333343</v>
      </c>
      <c r="AR124" s="88">
        <v>44531</v>
      </c>
      <c r="AS124" s="89">
        <v>-0.57199999999999995</v>
      </c>
    </row>
    <row r="125" spans="1:45" ht="15" customHeight="1" x14ac:dyDescent="0.25">
      <c r="A125">
        <v>237297</v>
      </c>
      <c r="B125" t="s">
        <v>628</v>
      </c>
      <c r="C125" t="s">
        <v>629</v>
      </c>
      <c r="D125">
        <v>11607</v>
      </c>
      <c r="E125" t="s">
        <v>16</v>
      </c>
      <c r="F125" t="s">
        <v>240</v>
      </c>
      <c r="G125" t="s">
        <v>19</v>
      </c>
      <c r="H125" t="s">
        <v>1917</v>
      </c>
      <c r="I125" s="21">
        <v>44862</v>
      </c>
      <c r="J125" s="21">
        <v>44867</v>
      </c>
      <c r="K125" s="21">
        <v>44895</v>
      </c>
      <c r="L125" s="21">
        <v>44895</v>
      </c>
      <c r="M125" s="22">
        <v>13000000</v>
      </c>
      <c r="N125" t="s">
        <v>14</v>
      </c>
      <c r="O125" t="s">
        <v>242</v>
      </c>
      <c r="P125" t="s">
        <v>15</v>
      </c>
      <c r="Q125" s="37">
        <v>1.8499999999999999E-2</v>
      </c>
      <c r="R125" s="21">
        <v>44862</v>
      </c>
      <c r="S125" s="21">
        <v>44867</v>
      </c>
      <c r="T125" s="21">
        <v>44895</v>
      </c>
      <c r="U125" s="21">
        <v>44895</v>
      </c>
      <c r="V125" s="23">
        <v>7.7777777777777779E-2</v>
      </c>
      <c r="W125">
        <v>28</v>
      </c>
      <c r="X125" s="24">
        <v>0</v>
      </c>
      <c r="Y125" s="24">
        <v>0</v>
      </c>
      <c r="Z125" s="24">
        <v>-16592.333333333332</v>
      </c>
      <c r="AA125" s="24">
        <v>-16592.333333333332</v>
      </c>
      <c r="AB125">
        <v>0</v>
      </c>
      <c r="AC125">
        <v>0</v>
      </c>
      <c r="AD125" s="38">
        <v>13000000</v>
      </c>
      <c r="AE125" s="52">
        <v>1.6410000000000001E-2</v>
      </c>
      <c r="AF125" s="5">
        <v>1.8499999999999999E-2</v>
      </c>
      <c r="AG125" s="24">
        <v>0</v>
      </c>
      <c r="AH125" s="24">
        <v>-18705.555555555555</v>
      </c>
      <c r="AI125" s="27">
        <v>-35297.888888888891</v>
      </c>
      <c r="AJ125" t="s">
        <v>14</v>
      </c>
      <c r="AK125">
        <f t="shared" si="15"/>
        <v>1.641</v>
      </c>
      <c r="AL125" s="91">
        <f t="shared" si="9"/>
        <v>2.6410000000000003E-2</v>
      </c>
      <c r="AM125" s="91">
        <f t="shared" si="10"/>
        <v>1.541E-2</v>
      </c>
      <c r="AN125" s="91">
        <f t="shared" si="11"/>
        <v>1.541E-2</v>
      </c>
      <c r="AO125" s="92">
        <f t="shared" si="12"/>
        <v>-45409.000000000007</v>
      </c>
      <c r="AP125" s="27">
        <f t="shared" si="13"/>
        <v>-35297.888888888891</v>
      </c>
      <c r="AQ125" s="27">
        <f t="shared" si="14"/>
        <v>-34286.777777777774</v>
      </c>
      <c r="AR125" s="88">
        <v>44532</v>
      </c>
      <c r="AS125" s="89">
        <v>-0.56499999999999995</v>
      </c>
    </row>
    <row r="126" spans="1:45" ht="15" customHeight="1" x14ac:dyDescent="0.25">
      <c r="A126">
        <v>237313</v>
      </c>
      <c r="B126" t="s">
        <v>630</v>
      </c>
      <c r="C126" t="s">
        <v>631</v>
      </c>
      <c r="D126">
        <v>11608</v>
      </c>
      <c r="E126" t="s">
        <v>16</v>
      </c>
      <c r="F126" t="s">
        <v>240</v>
      </c>
      <c r="G126" t="s">
        <v>19</v>
      </c>
      <c r="H126" t="s">
        <v>1926</v>
      </c>
      <c r="I126" s="21">
        <v>44652</v>
      </c>
      <c r="J126" s="21">
        <v>44656</v>
      </c>
      <c r="K126" s="21">
        <v>44747</v>
      </c>
      <c r="L126" s="21">
        <v>44747</v>
      </c>
      <c r="M126" s="22">
        <v>4250552.7300000004</v>
      </c>
      <c r="N126" t="s">
        <v>14</v>
      </c>
      <c r="O126" t="s">
        <v>242</v>
      </c>
      <c r="P126" t="s">
        <v>15</v>
      </c>
      <c r="Q126" s="37">
        <v>1.15E-2</v>
      </c>
      <c r="R126" s="21">
        <v>44652</v>
      </c>
      <c r="S126" s="21">
        <v>44656</v>
      </c>
      <c r="T126" s="21">
        <v>44747</v>
      </c>
      <c r="U126" s="21">
        <v>44747</v>
      </c>
      <c r="V126" s="23">
        <v>0.25277777777777777</v>
      </c>
      <c r="W126">
        <v>91</v>
      </c>
      <c r="X126" s="24">
        <v>0</v>
      </c>
      <c r="Y126" s="24">
        <v>0</v>
      </c>
      <c r="Z126" s="24">
        <v>0</v>
      </c>
      <c r="AA126" s="24">
        <v>0</v>
      </c>
      <c r="AB126">
        <v>0</v>
      </c>
      <c r="AC126">
        <v>0</v>
      </c>
      <c r="AD126" s="38">
        <v>4250552.7300000004</v>
      </c>
      <c r="AE126" s="52">
        <v>0</v>
      </c>
      <c r="AF126" s="5">
        <v>1.15E-2</v>
      </c>
      <c r="AG126" s="24">
        <v>0</v>
      </c>
      <c r="AH126" s="24">
        <v>-12356.120644291666</v>
      </c>
      <c r="AI126" s="27">
        <v>-12356.120644291666</v>
      </c>
      <c r="AJ126" t="s">
        <v>14</v>
      </c>
      <c r="AK126">
        <f t="shared" si="15"/>
        <v>-0.46100000000000002</v>
      </c>
      <c r="AL126" s="91">
        <f t="shared" si="9"/>
        <v>5.3899999999999998E-3</v>
      </c>
      <c r="AM126" s="91">
        <f t="shared" si="10"/>
        <v>-5.6100000000000004E-3</v>
      </c>
      <c r="AN126" s="91">
        <f t="shared" si="11"/>
        <v>0</v>
      </c>
      <c r="AO126" s="92">
        <f t="shared" si="12"/>
        <v>-18147.380668007499</v>
      </c>
      <c r="AP126" s="27">
        <f t="shared" si="13"/>
        <v>-12356.120644291666</v>
      </c>
      <c r="AQ126" s="27">
        <f t="shared" si="14"/>
        <v>-12356.120644291666</v>
      </c>
      <c r="AR126" s="88">
        <v>44533</v>
      </c>
      <c r="AS126" s="89">
        <v>-0.56299999999999994</v>
      </c>
    </row>
    <row r="127" spans="1:45" ht="15" customHeight="1" x14ac:dyDescent="0.25">
      <c r="A127">
        <v>237314</v>
      </c>
      <c r="B127" t="s">
        <v>630</v>
      </c>
      <c r="C127" t="s">
        <v>631</v>
      </c>
      <c r="D127">
        <v>11608</v>
      </c>
      <c r="E127" t="s">
        <v>16</v>
      </c>
      <c r="F127" t="s">
        <v>240</v>
      </c>
      <c r="G127" t="s">
        <v>19</v>
      </c>
      <c r="H127" t="s">
        <v>1926</v>
      </c>
      <c r="I127" s="21">
        <v>44743</v>
      </c>
      <c r="J127" s="21">
        <v>44747</v>
      </c>
      <c r="K127" s="21">
        <v>44839</v>
      </c>
      <c r="L127" s="21">
        <v>44839</v>
      </c>
      <c r="M127" s="22">
        <v>3830967.67</v>
      </c>
      <c r="N127" t="s">
        <v>14</v>
      </c>
      <c r="O127" t="s">
        <v>242</v>
      </c>
      <c r="P127" t="s">
        <v>15</v>
      </c>
      <c r="Q127" s="37">
        <v>1.15E-2</v>
      </c>
      <c r="R127" s="21">
        <v>44743</v>
      </c>
      <c r="S127" s="21">
        <v>44747</v>
      </c>
      <c r="T127" s="21">
        <v>44839</v>
      </c>
      <c r="U127" s="21">
        <v>44839</v>
      </c>
      <c r="V127" s="23">
        <v>0.25555555555555554</v>
      </c>
      <c r="W127">
        <v>92</v>
      </c>
      <c r="X127" s="24">
        <v>0</v>
      </c>
      <c r="Y127" s="24">
        <v>0</v>
      </c>
      <c r="Z127" s="24">
        <v>0</v>
      </c>
      <c r="AA127" s="24">
        <v>0</v>
      </c>
      <c r="AB127">
        <v>0</v>
      </c>
      <c r="AC127">
        <v>0</v>
      </c>
      <c r="AD127" s="38">
        <v>3830967.67</v>
      </c>
      <c r="AE127" s="52">
        <v>0</v>
      </c>
      <c r="AF127" s="5">
        <v>1.15E-2</v>
      </c>
      <c r="AG127" s="24">
        <v>0</v>
      </c>
      <c r="AH127" s="24">
        <v>-11258.788319055555</v>
      </c>
      <c r="AI127" s="27">
        <v>-11258.788319055555</v>
      </c>
      <c r="AJ127" t="s">
        <v>14</v>
      </c>
      <c r="AK127">
        <f t="shared" si="15"/>
        <v>-0.17599999999999999</v>
      </c>
      <c r="AL127" s="91">
        <f t="shared" si="9"/>
        <v>8.2400000000000008E-3</v>
      </c>
      <c r="AM127" s="91">
        <f t="shared" si="10"/>
        <v>-2.7599999999999999E-3</v>
      </c>
      <c r="AN127" s="91">
        <f t="shared" si="11"/>
        <v>0</v>
      </c>
      <c r="AO127" s="92">
        <f t="shared" si="12"/>
        <v>-19325.954905926665</v>
      </c>
      <c r="AP127" s="27">
        <f t="shared" si="13"/>
        <v>-11258.788319055555</v>
      </c>
      <c r="AQ127" s="27">
        <f t="shared" si="14"/>
        <v>-11258.788319055555</v>
      </c>
      <c r="AR127" s="88">
        <v>44534</v>
      </c>
      <c r="AS127" s="89">
        <v>-0.56299999999999994</v>
      </c>
    </row>
    <row r="128" spans="1:45" ht="15" customHeight="1" x14ac:dyDescent="0.25">
      <c r="A128">
        <v>237315</v>
      </c>
      <c r="B128" t="s">
        <v>630</v>
      </c>
      <c r="C128" t="s">
        <v>631</v>
      </c>
      <c r="D128">
        <v>11608</v>
      </c>
      <c r="E128" t="s">
        <v>16</v>
      </c>
      <c r="F128" t="s">
        <v>240</v>
      </c>
      <c r="G128" t="s">
        <v>19</v>
      </c>
      <c r="H128" t="s">
        <v>1926</v>
      </c>
      <c r="I128" s="21">
        <v>44837</v>
      </c>
      <c r="J128" s="21">
        <v>44839</v>
      </c>
      <c r="K128" s="21">
        <v>44881</v>
      </c>
      <c r="L128" s="21">
        <v>44881</v>
      </c>
      <c r="M128" s="22">
        <v>3410176.3</v>
      </c>
      <c r="N128" t="s">
        <v>14</v>
      </c>
      <c r="O128" t="s">
        <v>242</v>
      </c>
      <c r="P128" t="s">
        <v>15</v>
      </c>
      <c r="Q128" s="37">
        <v>1.15E-2</v>
      </c>
      <c r="R128" s="21">
        <v>44837</v>
      </c>
      <c r="S128" s="21">
        <v>44839</v>
      </c>
      <c r="T128" s="21">
        <v>44881</v>
      </c>
      <c r="U128" s="21">
        <v>44881</v>
      </c>
      <c r="V128" s="23">
        <v>0.11666666666666667</v>
      </c>
      <c r="W128">
        <v>42</v>
      </c>
      <c r="X128" s="24">
        <v>0</v>
      </c>
      <c r="Y128" s="24">
        <v>0</v>
      </c>
      <c r="Z128" s="24">
        <v>-4714.5687347500007</v>
      </c>
      <c r="AA128" s="24">
        <v>-4714.5687347500007</v>
      </c>
      <c r="AB128">
        <v>0</v>
      </c>
      <c r="AC128">
        <v>0</v>
      </c>
      <c r="AD128" s="38">
        <v>3410176.3</v>
      </c>
      <c r="AE128" s="52">
        <v>1.1850000000000001E-2</v>
      </c>
      <c r="AF128" s="5">
        <v>1.15E-2</v>
      </c>
      <c r="AG128" s="24">
        <v>0</v>
      </c>
      <c r="AH128" s="24">
        <v>-4575.3198691666657</v>
      </c>
      <c r="AI128" s="27">
        <v>-9289.8886039166664</v>
      </c>
      <c r="AJ128" t="s">
        <v>14</v>
      </c>
      <c r="AK128">
        <f t="shared" si="15"/>
        <v>1.1850000000000001</v>
      </c>
      <c r="AL128" s="91">
        <f t="shared" si="9"/>
        <v>2.1850000000000001E-2</v>
      </c>
      <c r="AM128" s="91">
        <f t="shared" si="10"/>
        <v>1.0850000000000002E-2</v>
      </c>
      <c r="AN128" s="91">
        <f t="shared" si="11"/>
        <v>1.0850000000000002E-2</v>
      </c>
      <c r="AO128" s="92">
        <f t="shared" si="12"/>
        <v>-13268.427620583334</v>
      </c>
      <c r="AP128" s="27">
        <f t="shared" si="13"/>
        <v>-9289.8886039166664</v>
      </c>
      <c r="AQ128" s="27">
        <f t="shared" si="14"/>
        <v>-8892.0347022499991</v>
      </c>
      <c r="AR128" s="88">
        <v>44535</v>
      </c>
      <c r="AS128" s="89">
        <v>-0.56299999999999994</v>
      </c>
    </row>
    <row r="129" spans="1:45" ht="15" customHeight="1" x14ac:dyDescent="0.25">
      <c r="A129">
        <v>239306</v>
      </c>
      <c r="B129" t="s">
        <v>637</v>
      </c>
      <c r="C129" t="s">
        <v>638</v>
      </c>
      <c r="D129">
        <v>11612</v>
      </c>
      <c r="E129" t="s">
        <v>16</v>
      </c>
      <c r="F129" t="s">
        <v>240</v>
      </c>
      <c r="G129" t="s">
        <v>19</v>
      </c>
      <c r="H129" t="s">
        <v>1948</v>
      </c>
      <c r="I129" s="21">
        <v>44711</v>
      </c>
      <c r="J129" s="21">
        <v>44713</v>
      </c>
      <c r="K129" s="21">
        <v>44805</v>
      </c>
      <c r="L129" s="21">
        <v>44805</v>
      </c>
      <c r="M129" s="22">
        <v>25000000</v>
      </c>
      <c r="N129" t="s">
        <v>14</v>
      </c>
      <c r="O129" t="s">
        <v>242</v>
      </c>
      <c r="P129" t="s">
        <v>15</v>
      </c>
      <c r="Q129" s="37">
        <v>1.4E-2</v>
      </c>
      <c r="R129" s="21">
        <v>44711</v>
      </c>
      <c r="S129" s="21">
        <v>44713</v>
      </c>
      <c r="T129" s="21">
        <v>44805</v>
      </c>
      <c r="U129" s="21">
        <v>44805</v>
      </c>
      <c r="V129" s="23">
        <v>0.25555555555555554</v>
      </c>
      <c r="W129">
        <v>92</v>
      </c>
      <c r="X129" s="24">
        <v>0</v>
      </c>
      <c r="Y129" s="24">
        <v>0</v>
      </c>
      <c r="Z129" s="24">
        <v>0</v>
      </c>
      <c r="AA129" s="24">
        <v>0</v>
      </c>
      <c r="AB129">
        <v>0</v>
      </c>
      <c r="AC129">
        <v>0</v>
      </c>
      <c r="AD129" s="38">
        <v>25000000</v>
      </c>
      <c r="AE129" s="52">
        <v>0</v>
      </c>
      <c r="AF129" s="5">
        <v>1.4E-2</v>
      </c>
      <c r="AG129" s="24">
        <v>0</v>
      </c>
      <c r="AH129" s="24">
        <v>-89444.444444444438</v>
      </c>
      <c r="AI129" s="27">
        <v>-89444.444444444438</v>
      </c>
      <c r="AJ129" t="s">
        <v>14</v>
      </c>
      <c r="AK129">
        <f t="shared" si="15"/>
        <v>-0.35399999999999998</v>
      </c>
      <c r="AL129" s="91">
        <f t="shared" si="9"/>
        <v>6.4600000000000005E-3</v>
      </c>
      <c r="AM129" s="91">
        <f t="shared" si="10"/>
        <v>-4.5399999999999998E-3</v>
      </c>
      <c r="AN129" s="91">
        <f t="shared" si="11"/>
        <v>0</v>
      </c>
      <c r="AO129" s="92">
        <f t="shared" si="12"/>
        <v>-130716.66666666666</v>
      </c>
      <c r="AP129" s="27">
        <f t="shared" si="13"/>
        <v>-89444.444444444438</v>
      </c>
      <c r="AQ129" s="27">
        <f t="shared" si="14"/>
        <v>-89444.444444444438</v>
      </c>
      <c r="AR129" s="88">
        <v>44536</v>
      </c>
      <c r="AS129" s="89">
        <v>-0.56200000000000006</v>
      </c>
    </row>
    <row r="130" spans="1:45" ht="15" customHeight="1" x14ac:dyDescent="0.25">
      <c r="A130">
        <v>239307</v>
      </c>
      <c r="B130" t="s">
        <v>637</v>
      </c>
      <c r="C130" t="s">
        <v>638</v>
      </c>
      <c r="D130">
        <v>11612</v>
      </c>
      <c r="E130" t="s">
        <v>16</v>
      </c>
      <c r="F130" t="s">
        <v>240</v>
      </c>
      <c r="G130" t="s">
        <v>19</v>
      </c>
      <c r="H130" t="s">
        <v>1948</v>
      </c>
      <c r="I130" s="21">
        <v>44803</v>
      </c>
      <c r="J130" s="21">
        <v>44805</v>
      </c>
      <c r="K130" s="21">
        <v>44896</v>
      </c>
      <c r="L130" s="21">
        <v>44896</v>
      </c>
      <c r="M130" s="22">
        <v>25000000</v>
      </c>
      <c r="N130" t="s">
        <v>14</v>
      </c>
      <c r="O130" t="s">
        <v>242</v>
      </c>
      <c r="P130" t="s">
        <v>15</v>
      </c>
      <c r="Q130" s="37">
        <v>1.4E-2</v>
      </c>
      <c r="R130" s="21">
        <v>44803</v>
      </c>
      <c r="S130" s="21">
        <v>44805</v>
      </c>
      <c r="T130" s="21">
        <v>44896</v>
      </c>
      <c r="U130" s="21">
        <v>44896</v>
      </c>
      <c r="V130" s="23">
        <v>0.25277777777777777</v>
      </c>
      <c r="W130">
        <v>91</v>
      </c>
      <c r="X130" s="24">
        <v>0</v>
      </c>
      <c r="Y130" s="24">
        <v>0</v>
      </c>
      <c r="Z130" s="24">
        <v>-39180.555555555555</v>
      </c>
      <c r="AA130" s="24">
        <v>-39180.555555555555</v>
      </c>
      <c r="AB130">
        <v>0</v>
      </c>
      <c r="AC130">
        <v>0</v>
      </c>
      <c r="AD130" s="38">
        <v>25000000</v>
      </c>
      <c r="AE130" s="52">
        <v>6.1999999999999998E-3</v>
      </c>
      <c r="AF130" s="5">
        <v>1.4E-2</v>
      </c>
      <c r="AG130" s="24">
        <v>0</v>
      </c>
      <c r="AH130" s="24">
        <v>-88472.222222222219</v>
      </c>
      <c r="AI130" s="27">
        <v>-127652.77777777778</v>
      </c>
      <c r="AJ130" t="s">
        <v>14</v>
      </c>
      <c r="AK130">
        <f t="shared" si="15"/>
        <v>0.62</v>
      </c>
      <c r="AL130" s="91">
        <f t="shared" si="9"/>
        <v>1.6199999999999999E-2</v>
      </c>
      <c r="AM130" s="91">
        <f t="shared" si="10"/>
        <v>5.1999999999999998E-3</v>
      </c>
      <c r="AN130" s="91">
        <f t="shared" si="11"/>
        <v>5.1999999999999998E-3</v>
      </c>
      <c r="AO130" s="92">
        <f t="shared" si="12"/>
        <v>-190847.22222222222</v>
      </c>
      <c r="AP130" s="27">
        <f t="shared" si="13"/>
        <v>-127652.77777777778</v>
      </c>
      <c r="AQ130" s="27">
        <f t="shared" si="14"/>
        <v>-121333.33333333334</v>
      </c>
      <c r="AR130" s="88">
        <v>44537</v>
      </c>
      <c r="AS130" s="89">
        <v>-0.56499999999999995</v>
      </c>
    </row>
    <row r="131" spans="1:45" ht="15" customHeight="1" x14ac:dyDescent="0.25">
      <c r="A131">
        <v>238627</v>
      </c>
      <c r="B131" t="s">
        <v>639</v>
      </c>
      <c r="C131" t="s">
        <v>640</v>
      </c>
      <c r="D131">
        <v>11613</v>
      </c>
      <c r="E131" t="s">
        <v>16</v>
      </c>
      <c r="F131" t="s">
        <v>240</v>
      </c>
      <c r="G131" t="s">
        <v>19</v>
      </c>
      <c r="H131" t="s">
        <v>1910</v>
      </c>
      <c r="I131" s="21">
        <v>44707</v>
      </c>
      <c r="J131" s="21">
        <v>44711</v>
      </c>
      <c r="K131" s="21">
        <v>44895</v>
      </c>
      <c r="L131" s="21">
        <v>44895</v>
      </c>
      <c r="M131" s="22">
        <v>9750000</v>
      </c>
      <c r="N131" t="s">
        <v>14</v>
      </c>
      <c r="O131" t="s">
        <v>1912</v>
      </c>
      <c r="P131" t="s">
        <v>15</v>
      </c>
      <c r="Q131" s="37">
        <v>1.7500000000000002E-2</v>
      </c>
      <c r="R131" s="21">
        <v>44707</v>
      </c>
      <c r="S131" s="21">
        <v>44711</v>
      </c>
      <c r="T131" s="21">
        <v>44895</v>
      </c>
      <c r="U131" s="21">
        <v>44895</v>
      </c>
      <c r="V131" s="23">
        <v>0.51111111111111107</v>
      </c>
      <c r="W131">
        <v>184</v>
      </c>
      <c r="X131" s="24">
        <v>0</v>
      </c>
      <c r="Y131" s="24">
        <v>0</v>
      </c>
      <c r="Z131" s="24">
        <v>0</v>
      </c>
      <c r="AA131" s="24">
        <v>0</v>
      </c>
      <c r="AB131">
        <v>0</v>
      </c>
      <c r="AC131">
        <v>0</v>
      </c>
      <c r="AD131" s="38">
        <v>9750000</v>
      </c>
      <c r="AE131" s="52">
        <v>0</v>
      </c>
      <c r="AF131" s="5">
        <v>1.7500000000000002E-2</v>
      </c>
      <c r="AG131" s="24">
        <v>0</v>
      </c>
      <c r="AH131" s="24">
        <v>-87208.333333333343</v>
      </c>
      <c r="AI131" s="27">
        <v>-87208.333333333343</v>
      </c>
      <c r="AJ131" t="s">
        <v>14</v>
      </c>
      <c r="AK131">
        <f t="shared" si="15"/>
        <v>-0.35199999999999998</v>
      </c>
      <c r="AL131" s="91">
        <f t="shared" ref="AL131:AL194" si="16">AK131/100+$AT$1</f>
        <v>6.4800000000000005E-3</v>
      </c>
      <c r="AM131" s="91">
        <f t="shared" ref="AM131:AM194" si="17">AK131/100-0.1%</f>
        <v>-4.5199999999999997E-3</v>
      </c>
      <c r="AN131" s="91">
        <f t="shared" ref="AN131:AN194" si="18">IF(AM131&lt;0,0,AM131)</f>
        <v>0</v>
      </c>
      <c r="AO131" s="92">
        <f t="shared" ref="AO131:AO194" si="19">-(((AL131+AF131)*AD131*V131))</f>
        <v>-119500.33333333333</v>
      </c>
      <c r="AP131" s="27">
        <f t="shared" ref="AP131:AP194" si="20">AI131</f>
        <v>-87208.333333333343</v>
      </c>
      <c r="AQ131" s="27">
        <f t="shared" ref="AQ131:AQ194" si="21">-(((AN131+AF131)*AD131*V131))</f>
        <v>-87208.333333333343</v>
      </c>
      <c r="AR131" s="88">
        <v>44538</v>
      </c>
      <c r="AS131" s="89">
        <v>-0.57399999999999995</v>
      </c>
    </row>
    <row r="132" spans="1:45" ht="15" customHeight="1" x14ac:dyDescent="0.25">
      <c r="A132">
        <v>238887</v>
      </c>
      <c r="B132" t="s">
        <v>641</v>
      </c>
      <c r="C132" t="s">
        <v>642</v>
      </c>
      <c r="D132">
        <v>11614</v>
      </c>
      <c r="E132" t="s">
        <v>16</v>
      </c>
      <c r="F132" t="s">
        <v>240</v>
      </c>
      <c r="G132" t="s">
        <v>19</v>
      </c>
      <c r="H132" t="s">
        <v>1895</v>
      </c>
      <c r="I132" s="21">
        <v>44740</v>
      </c>
      <c r="J132" s="21">
        <v>44742</v>
      </c>
      <c r="K132" s="21">
        <v>44834</v>
      </c>
      <c r="L132" s="21">
        <v>44834</v>
      </c>
      <c r="M132" s="22">
        <v>10000000</v>
      </c>
      <c r="N132" t="s">
        <v>14</v>
      </c>
      <c r="O132" t="s">
        <v>242</v>
      </c>
      <c r="P132" t="s">
        <v>15</v>
      </c>
      <c r="Q132" s="37">
        <v>1.49E-2</v>
      </c>
      <c r="R132" s="21">
        <v>44740</v>
      </c>
      <c r="S132" s="21">
        <v>44742</v>
      </c>
      <c r="T132" s="21">
        <v>44834</v>
      </c>
      <c r="U132" s="21">
        <v>44834</v>
      </c>
      <c r="V132" s="23">
        <v>0.25555555555555554</v>
      </c>
      <c r="W132">
        <v>92</v>
      </c>
      <c r="X132" s="24">
        <v>0</v>
      </c>
      <c r="Y132" s="24">
        <v>0</v>
      </c>
      <c r="Z132" s="24">
        <v>0</v>
      </c>
      <c r="AA132" s="24">
        <v>0</v>
      </c>
      <c r="AB132">
        <v>0</v>
      </c>
      <c r="AC132">
        <v>0</v>
      </c>
      <c r="AD132" s="38">
        <v>10000000</v>
      </c>
      <c r="AE132" s="52">
        <v>0</v>
      </c>
      <c r="AF132" s="5">
        <v>1.49E-2</v>
      </c>
      <c r="AG132" s="24">
        <v>0</v>
      </c>
      <c r="AH132" s="24">
        <v>-38077.777777777774</v>
      </c>
      <c r="AI132" s="27">
        <v>-38077.777777777774</v>
      </c>
      <c r="AJ132" t="s">
        <v>14</v>
      </c>
      <c r="AK132">
        <f t="shared" si="15"/>
        <v>-0.21099999999999999</v>
      </c>
      <c r="AL132" s="91">
        <f t="shared" si="16"/>
        <v>7.8900000000000012E-3</v>
      </c>
      <c r="AM132" s="91">
        <f t="shared" si="17"/>
        <v>-3.1099999999999999E-3</v>
      </c>
      <c r="AN132" s="91">
        <f t="shared" si="18"/>
        <v>0</v>
      </c>
      <c r="AO132" s="92">
        <f t="shared" si="19"/>
        <v>-58241.111111111109</v>
      </c>
      <c r="AP132" s="27">
        <f t="shared" si="20"/>
        <v>-38077.777777777774</v>
      </c>
      <c r="AQ132" s="27">
        <f t="shared" si="21"/>
        <v>-38077.777777777774</v>
      </c>
      <c r="AR132" s="88">
        <v>44539</v>
      </c>
      <c r="AS132" s="89">
        <v>-0.58499999999999996</v>
      </c>
    </row>
    <row r="133" spans="1:45" ht="15" customHeight="1" x14ac:dyDescent="0.25">
      <c r="A133">
        <v>238888</v>
      </c>
      <c r="B133" t="s">
        <v>641</v>
      </c>
      <c r="C133" t="s">
        <v>642</v>
      </c>
      <c r="D133">
        <v>11614</v>
      </c>
      <c r="E133" t="s">
        <v>16</v>
      </c>
      <c r="F133" t="s">
        <v>240</v>
      </c>
      <c r="G133" t="s">
        <v>19</v>
      </c>
      <c r="H133" t="s">
        <v>1895</v>
      </c>
      <c r="I133" s="21">
        <v>44832</v>
      </c>
      <c r="J133" s="21">
        <v>44834</v>
      </c>
      <c r="K133" s="21">
        <v>44881</v>
      </c>
      <c r="L133" s="21">
        <v>44881</v>
      </c>
      <c r="M133" s="22">
        <v>5000000</v>
      </c>
      <c r="N133" t="s">
        <v>14</v>
      </c>
      <c r="O133" t="s">
        <v>242</v>
      </c>
      <c r="P133" t="s">
        <v>15</v>
      </c>
      <c r="Q133" s="37">
        <v>1.49E-2</v>
      </c>
      <c r="R133" s="21">
        <v>44832</v>
      </c>
      <c r="S133" s="21">
        <v>44834</v>
      </c>
      <c r="T133" s="21">
        <v>44881</v>
      </c>
      <c r="U133" s="21">
        <v>44881</v>
      </c>
      <c r="V133" s="23">
        <v>0.13055555555555556</v>
      </c>
      <c r="W133">
        <v>47</v>
      </c>
      <c r="X133" s="24">
        <v>0</v>
      </c>
      <c r="Y133" s="24">
        <v>0</v>
      </c>
      <c r="Z133" s="24">
        <v>-7787.6388888888905</v>
      </c>
      <c r="AA133" s="24">
        <v>-7787.6388888888905</v>
      </c>
      <c r="AB133">
        <v>0</v>
      </c>
      <c r="AC133">
        <v>0</v>
      </c>
      <c r="AD133" s="38">
        <v>5000000</v>
      </c>
      <c r="AE133" s="52">
        <v>1.1930000000000001E-2</v>
      </c>
      <c r="AF133" s="5">
        <v>1.49E-2</v>
      </c>
      <c r="AG133" s="24">
        <v>0</v>
      </c>
      <c r="AH133" s="24">
        <v>-9726.3888888888887</v>
      </c>
      <c r="AI133" s="27">
        <v>-17514.027777777781</v>
      </c>
      <c r="AJ133" t="s">
        <v>14</v>
      </c>
      <c r="AK133">
        <f t="shared" si="15"/>
        <v>1.1930000000000001</v>
      </c>
      <c r="AL133" s="91">
        <f t="shared" si="16"/>
        <v>2.1930000000000002E-2</v>
      </c>
      <c r="AM133" s="91">
        <f t="shared" si="17"/>
        <v>1.0930000000000002E-2</v>
      </c>
      <c r="AN133" s="91">
        <f t="shared" si="18"/>
        <v>1.0930000000000002E-2</v>
      </c>
      <c r="AO133" s="92">
        <f t="shared" si="19"/>
        <v>-24041.805555555558</v>
      </c>
      <c r="AP133" s="27">
        <f t="shared" si="20"/>
        <v>-17514.027777777781</v>
      </c>
      <c r="AQ133" s="27">
        <f t="shared" si="21"/>
        <v>-16861.250000000004</v>
      </c>
      <c r="AR133" s="88">
        <v>44540</v>
      </c>
      <c r="AS133" s="89">
        <v>-0.58799999999999997</v>
      </c>
    </row>
    <row r="134" spans="1:45" ht="15" customHeight="1" x14ac:dyDescent="0.25">
      <c r="A134">
        <v>238503</v>
      </c>
      <c r="B134" t="s">
        <v>643</v>
      </c>
      <c r="C134" t="s">
        <v>644</v>
      </c>
      <c r="D134">
        <v>11615</v>
      </c>
      <c r="E134" t="s">
        <v>16</v>
      </c>
      <c r="F134" t="s">
        <v>240</v>
      </c>
      <c r="G134" t="s">
        <v>19</v>
      </c>
      <c r="H134" t="s">
        <v>1948</v>
      </c>
      <c r="I134" s="21">
        <v>44740</v>
      </c>
      <c r="J134" s="21">
        <v>44742</v>
      </c>
      <c r="K134" s="21">
        <v>44834</v>
      </c>
      <c r="L134" s="21">
        <v>44834</v>
      </c>
      <c r="M134" s="22">
        <v>4999999.99</v>
      </c>
      <c r="N134" t="s">
        <v>14</v>
      </c>
      <c r="O134" t="s">
        <v>242</v>
      </c>
      <c r="P134" t="s">
        <v>15</v>
      </c>
      <c r="Q134" s="37">
        <v>1.5900000000000001E-2</v>
      </c>
      <c r="R134" s="21">
        <v>44740</v>
      </c>
      <c r="S134" s="21">
        <v>44742</v>
      </c>
      <c r="T134" s="21">
        <v>44834</v>
      </c>
      <c r="U134" s="21">
        <v>44834</v>
      </c>
      <c r="V134" s="23">
        <v>0.25555555555555554</v>
      </c>
      <c r="W134">
        <v>92</v>
      </c>
      <c r="X134" s="24">
        <v>0</v>
      </c>
      <c r="Y134" s="24">
        <v>0</v>
      </c>
      <c r="Z134" s="24">
        <v>0</v>
      </c>
      <c r="AA134" s="24">
        <v>0</v>
      </c>
      <c r="AB134">
        <v>0</v>
      </c>
      <c r="AC134">
        <v>0</v>
      </c>
      <c r="AD134" s="38">
        <v>4999999.99</v>
      </c>
      <c r="AE134" s="52">
        <v>0</v>
      </c>
      <c r="AF134" s="5">
        <v>1.5900000000000001E-2</v>
      </c>
      <c r="AG134" s="24">
        <v>0</v>
      </c>
      <c r="AH134" s="24">
        <v>-20316.666626033333</v>
      </c>
      <c r="AI134" s="27">
        <v>-20316.666626033333</v>
      </c>
      <c r="AJ134" t="s">
        <v>14</v>
      </c>
      <c r="AK134">
        <f t="shared" si="15"/>
        <v>-0.21099999999999999</v>
      </c>
      <c r="AL134" s="91">
        <f t="shared" si="16"/>
        <v>7.8900000000000012E-3</v>
      </c>
      <c r="AM134" s="91">
        <f t="shared" si="17"/>
        <v>-3.1099999999999999E-3</v>
      </c>
      <c r="AN134" s="91">
        <f t="shared" si="18"/>
        <v>0</v>
      </c>
      <c r="AO134" s="92">
        <f t="shared" si="19"/>
        <v>-30398.333272536671</v>
      </c>
      <c r="AP134" s="27">
        <f t="shared" si="20"/>
        <v>-20316.666626033333</v>
      </c>
      <c r="AQ134" s="27">
        <f t="shared" si="21"/>
        <v>-20316.666626033333</v>
      </c>
      <c r="AR134" s="88">
        <v>44541</v>
      </c>
      <c r="AS134" s="89">
        <v>-0.58799999999999997</v>
      </c>
    </row>
    <row r="135" spans="1:45" ht="15" customHeight="1" x14ac:dyDescent="0.25">
      <c r="A135">
        <v>238504</v>
      </c>
      <c r="B135" t="s">
        <v>643</v>
      </c>
      <c r="C135" t="s">
        <v>644</v>
      </c>
      <c r="D135">
        <v>11615</v>
      </c>
      <c r="E135" t="s">
        <v>16</v>
      </c>
      <c r="F135" t="s">
        <v>240</v>
      </c>
      <c r="G135" t="s">
        <v>19</v>
      </c>
      <c r="H135" t="s">
        <v>1948</v>
      </c>
      <c r="I135" s="21">
        <v>44832</v>
      </c>
      <c r="J135" s="21">
        <v>44834</v>
      </c>
      <c r="K135" s="21">
        <v>44881</v>
      </c>
      <c r="L135" s="21">
        <v>44881</v>
      </c>
      <c r="M135" s="22">
        <v>3333333.32</v>
      </c>
      <c r="N135" t="s">
        <v>14</v>
      </c>
      <c r="O135" t="s">
        <v>242</v>
      </c>
      <c r="P135" t="s">
        <v>15</v>
      </c>
      <c r="Q135" s="37">
        <v>1.5900000000000001E-2</v>
      </c>
      <c r="R135" s="21">
        <v>44832</v>
      </c>
      <c r="S135" s="21">
        <v>44834</v>
      </c>
      <c r="T135" s="21">
        <v>44881</v>
      </c>
      <c r="U135" s="21">
        <v>44881</v>
      </c>
      <c r="V135" s="23">
        <v>0.13055555555555556</v>
      </c>
      <c r="W135">
        <v>47</v>
      </c>
      <c r="X135" s="24">
        <v>0</v>
      </c>
      <c r="Y135" s="24">
        <v>0</v>
      </c>
      <c r="Z135" s="24">
        <v>-5191.7592384922227</v>
      </c>
      <c r="AA135" s="24">
        <v>-5191.7592384922227</v>
      </c>
      <c r="AB135">
        <v>0</v>
      </c>
      <c r="AC135">
        <v>0</v>
      </c>
      <c r="AD135" s="38">
        <v>3333333.32</v>
      </c>
      <c r="AE135" s="52">
        <v>1.1930000000000001E-2</v>
      </c>
      <c r="AF135" s="5">
        <v>1.5900000000000001E-2</v>
      </c>
      <c r="AG135" s="24">
        <v>0</v>
      </c>
      <c r="AH135" s="24">
        <v>-6919.444416766667</v>
      </c>
      <c r="AI135" s="27">
        <v>-12111.203655258891</v>
      </c>
      <c r="AJ135" t="s">
        <v>14</v>
      </c>
      <c r="AK135">
        <f t="shared" si="15"/>
        <v>1.1930000000000001</v>
      </c>
      <c r="AL135" s="91">
        <f t="shared" si="16"/>
        <v>2.1930000000000002E-2</v>
      </c>
      <c r="AM135" s="91">
        <f t="shared" si="17"/>
        <v>1.0930000000000002E-2</v>
      </c>
      <c r="AN135" s="91">
        <f t="shared" si="18"/>
        <v>1.0930000000000002E-2</v>
      </c>
      <c r="AO135" s="92">
        <f t="shared" si="19"/>
        <v>-16463.055489703336</v>
      </c>
      <c r="AP135" s="27">
        <f t="shared" si="20"/>
        <v>-12111.203655258891</v>
      </c>
      <c r="AQ135" s="27">
        <f t="shared" si="21"/>
        <v>-11676.018471814445</v>
      </c>
      <c r="AR135" s="88">
        <v>44542</v>
      </c>
      <c r="AS135" s="89">
        <v>-0.58799999999999997</v>
      </c>
    </row>
    <row r="136" spans="1:45" ht="15" customHeight="1" x14ac:dyDescent="0.25">
      <c r="A136">
        <v>238466</v>
      </c>
      <c r="B136" t="s">
        <v>645</v>
      </c>
      <c r="C136" t="s">
        <v>646</v>
      </c>
      <c r="D136">
        <v>11616</v>
      </c>
      <c r="E136" t="s">
        <v>16</v>
      </c>
      <c r="F136" t="s">
        <v>240</v>
      </c>
      <c r="G136" t="s">
        <v>19</v>
      </c>
      <c r="H136" t="s">
        <v>1895</v>
      </c>
      <c r="I136" s="21">
        <v>44740</v>
      </c>
      <c r="J136" s="21">
        <v>44742</v>
      </c>
      <c r="K136" s="21">
        <v>44834</v>
      </c>
      <c r="L136" s="21">
        <v>44834</v>
      </c>
      <c r="M136" s="22">
        <v>17500000.010000002</v>
      </c>
      <c r="N136" t="s">
        <v>14</v>
      </c>
      <c r="O136" t="s">
        <v>242</v>
      </c>
      <c r="P136" t="s">
        <v>15</v>
      </c>
      <c r="Q136" s="37">
        <v>1.5900000000000001E-2</v>
      </c>
      <c r="R136" s="21">
        <v>44740</v>
      </c>
      <c r="S136" s="21">
        <v>44742</v>
      </c>
      <c r="T136" s="21">
        <v>44834</v>
      </c>
      <c r="U136" s="21">
        <v>44834</v>
      </c>
      <c r="V136" s="23">
        <v>0.25555555555555554</v>
      </c>
      <c r="W136">
        <v>92</v>
      </c>
      <c r="X136" s="24">
        <v>0</v>
      </c>
      <c r="Y136" s="24">
        <v>0</v>
      </c>
      <c r="Z136" s="24">
        <v>0</v>
      </c>
      <c r="AA136" s="24">
        <v>0</v>
      </c>
      <c r="AB136">
        <v>0</v>
      </c>
      <c r="AC136">
        <v>0</v>
      </c>
      <c r="AD136" s="38">
        <v>17500000.010000002</v>
      </c>
      <c r="AE136" s="52">
        <v>0</v>
      </c>
      <c r="AF136" s="5">
        <v>1.5900000000000001E-2</v>
      </c>
      <c r="AG136" s="24">
        <v>0</v>
      </c>
      <c r="AH136" s="24">
        <v>-71108.33337396667</v>
      </c>
      <c r="AI136" s="27">
        <v>-71108.33337396667</v>
      </c>
      <c r="AJ136" t="s">
        <v>14</v>
      </c>
      <c r="AK136">
        <f t="shared" si="15"/>
        <v>-0.21099999999999999</v>
      </c>
      <c r="AL136" s="91">
        <f t="shared" si="16"/>
        <v>7.8900000000000012E-3</v>
      </c>
      <c r="AM136" s="91">
        <f t="shared" si="17"/>
        <v>-3.1099999999999999E-3</v>
      </c>
      <c r="AN136" s="91">
        <f t="shared" si="18"/>
        <v>0</v>
      </c>
      <c r="AO136" s="92">
        <f t="shared" si="19"/>
        <v>-106394.16672746334</v>
      </c>
      <c r="AP136" s="27">
        <f t="shared" si="20"/>
        <v>-71108.33337396667</v>
      </c>
      <c r="AQ136" s="27">
        <f t="shared" si="21"/>
        <v>-71108.33337396667</v>
      </c>
      <c r="AR136" s="88">
        <v>44543</v>
      </c>
      <c r="AS136" s="89">
        <v>-0.60299999999999998</v>
      </c>
    </row>
    <row r="137" spans="1:45" ht="15" customHeight="1" x14ac:dyDescent="0.25">
      <c r="A137">
        <v>238467</v>
      </c>
      <c r="B137" t="s">
        <v>645</v>
      </c>
      <c r="C137" t="s">
        <v>646</v>
      </c>
      <c r="D137">
        <v>11616</v>
      </c>
      <c r="E137" t="s">
        <v>16</v>
      </c>
      <c r="F137" t="s">
        <v>240</v>
      </c>
      <c r="G137" t="s">
        <v>19</v>
      </c>
      <c r="H137" t="s">
        <v>1895</v>
      </c>
      <c r="I137" s="21">
        <v>44832</v>
      </c>
      <c r="J137" s="21">
        <v>44834</v>
      </c>
      <c r="K137" s="21">
        <v>44881</v>
      </c>
      <c r="L137" s="21">
        <v>44881</v>
      </c>
      <c r="M137" s="22">
        <v>11666666.68</v>
      </c>
      <c r="N137" t="s">
        <v>14</v>
      </c>
      <c r="O137" t="s">
        <v>242</v>
      </c>
      <c r="P137" t="s">
        <v>15</v>
      </c>
      <c r="Q137" s="37">
        <v>1.5900000000000001E-2</v>
      </c>
      <c r="R137" s="21">
        <v>44832</v>
      </c>
      <c r="S137" s="21">
        <v>44834</v>
      </c>
      <c r="T137" s="21">
        <v>44881</v>
      </c>
      <c r="U137" s="21">
        <v>44881</v>
      </c>
      <c r="V137" s="23">
        <v>0.13055555555555556</v>
      </c>
      <c r="W137">
        <v>47</v>
      </c>
      <c r="X137" s="24">
        <v>0</v>
      </c>
      <c r="Y137" s="24">
        <v>0</v>
      </c>
      <c r="Z137" s="24">
        <v>-18171.157428174447</v>
      </c>
      <c r="AA137" s="24">
        <v>-18171.157428174447</v>
      </c>
      <c r="AB137">
        <v>0</v>
      </c>
      <c r="AC137">
        <v>0</v>
      </c>
      <c r="AD137" s="38">
        <v>11666666.68</v>
      </c>
      <c r="AE137" s="52">
        <v>1.1930000000000001E-2</v>
      </c>
      <c r="AF137" s="5">
        <v>1.5900000000000001E-2</v>
      </c>
      <c r="AG137" s="24">
        <v>0</v>
      </c>
      <c r="AH137" s="24">
        <v>-24218.055583233338</v>
      </c>
      <c r="AI137" s="27">
        <v>-42389.213011407788</v>
      </c>
      <c r="AJ137" t="s">
        <v>14</v>
      </c>
      <c r="AK137">
        <f t="shared" si="15"/>
        <v>1.1930000000000001</v>
      </c>
      <c r="AL137" s="91">
        <f t="shared" si="16"/>
        <v>2.1930000000000002E-2</v>
      </c>
      <c r="AM137" s="91">
        <f t="shared" si="17"/>
        <v>1.0930000000000002E-2</v>
      </c>
      <c r="AN137" s="91">
        <f t="shared" si="18"/>
        <v>1.0930000000000002E-2</v>
      </c>
      <c r="AO137" s="92">
        <f t="shared" si="19"/>
        <v>-57620.694510296671</v>
      </c>
      <c r="AP137" s="27">
        <f t="shared" si="20"/>
        <v>-42389.213011407788</v>
      </c>
      <c r="AQ137" s="27">
        <f t="shared" si="21"/>
        <v>-40866.064861518898</v>
      </c>
      <c r="AR137" s="88">
        <v>44544</v>
      </c>
      <c r="AS137" s="89">
        <v>-0.60499999999999998</v>
      </c>
    </row>
    <row r="138" spans="1:45" ht="15" customHeight="1" x14ac:dyDescent="0.25">
      <c r="A138">
        <v>239063</v>
      </c>
      <c r="B138" t="s">
        <v>649</v>
      </c>
      <c r="C138" t="s">
        <v>650</v>
      </c>
      <c r="D138">
        <v>11620</v>
      </c>
      <c r="E138" t="s">
        <v>16</v>
      </c>
      <c r="F138" t="s">
        <v>240</v>
      </c>
      <c r="G138" t="s">
        <v>19</v>
      </c>
      <c r="H138" t="s">
        <v>1944</v>
      </c>
      <c r="I138" s="21">
        <v>44652</v>
      </c>
      <c r="J138" s="21">
        <v>44717</v>
      </c>
      <c r="K138" s="21">
        <v>44747</v>
      </c>
      <c r="L138" s="21">
        <v>44747</v>
      </c>
      <c r="M138" s="22">
        <v>1701487.8</v>
      </c>
      <c r="N138" t="s">
        <v>14</v>
      </c>
      <c r="O138" t="s">
        <v>242</v>
      </c>
      <c r="P138" t="s">
        <v>138</v>
      </c>
      <c r="Q138" s="37">
        <v>0.03</v>
      </c>
      <c r="R138" s="21">
        <v>44652</v>
      </c>
      <c r="S138" s="21">
        <v>44717</v>
      </c>
      <c r="T138" s="21">
        <v>44747</v>
      </c>
      <c r="U138" s="21">
        <v>44747</v>
      </c>
      <c r="V138" s="23">
        <v>8.3333333333333329E-2</v>
      </c>
      <c r="W138">
        <v>30</v>
      </c>
      <c r="X138" s="24">
        <v>0</v>
      </c>
      <c r="Y138" s="24">
        <v>0</v>
      </c>
      <c r="Z138" s="24">
        <v>0</v>
      </c>
      <c r="AA138" s="24">
        <v>0</v>
      </c>
      <c r="AB138">
        <v>0</v>
      </c>
      <c r="AC138">
        <v>0</v>
      </c>
      <c r="AD138" s="38">
        <v>1701487.8</v>
      </c>
      <c r="AE138" s="52">
        <v>0</v>
      </c>
      <c r="AF138" s="5">
        <v>0.03</v>
      </c>
      <c r="AG138" s="24">
        <v>0</v>
      </c>
      <c r="AH138" s="24">
        <v>-4253.7194999999992</v>
      </c>
      <c r="AI138" s="27">
        <v>-4253.7194999999992</v>
      </c>
      <c r="AJ138" t="s">
        <v>14</v>
      </c>
      <c r="AK138">
        <f t="shared" si="15"/>
        <v>-0.46100000000000002</v>
      </c>
      <c r="AL138" s="91">
        <f t="shared" si="16"/>
        <v>5.3899999999999998E-3</v>
      </c>
      <c r="AM138" s="91">
        <f t="shared" si="17"/>
        <v>-5.6100000000000004E-3</v>
      </c>
      <c r="AN138" s="91">
        <f t="shared" si="18"/>
        <v>0</v>
      </c>
      <c r="AO138" s="92">
        <f t="shared" si="19"/>
        <v>-5017.9711035</v>
      </c>
      <c r="AP138" s="27">
        <f t="shared" si="20"/>
        <v>-4253.7194999999992</v>
      </c>
      <c r="AQ138" s="27">
        <f t="shared" si="21"/>
        <v>-4253.7194999999992</v>
      </c>
      <c r="AR138" s="88">
        <v>44545</v>
      </c>
      <c r="AS138" s="89">
        <v>-0.60199999999999998</v>
      </c>
    </row>
    <row r="139" spans="1:45" ht="15" customHeight="1" x14ac:dyDescent="0.25">
      <c r="A139">
        <v>239064</v>
      </c>
      <c r="B139" t="s">
        <v>649</v>
      </c>
      <c r="C139" t="s">
        <v>650</v>
      </c>
      <c r="D139">
        <v>11620</v>
      </c>
      <c r="E139" t="s">
        <v>16</v>
      </c>
      <c r="F139" t="s">
        <v>240</v>
      </c>
      <c r="G139" t="s">
        <v>19</v>
      </c>
      <c r="H139" t="s">
        <v>1944</v>
      </c>
      <c r="I139" s="21">
        <v>44743</v>
      </c>
      <c r="J139" s="21">
        <v>44747</v>
      </c>
      <c r="K139" s="21">
        <v>44778</v>
      </c>
      <c r="L139" s="21">
        <v>44778</v>
      </c>
      <c r="M139" s="22">
        <v>1685078.6</v>
      </c>
      <c r="N139" t="s">
        <v>14</v>
      </c>
      <c r="O139" t="s">
        <v>242</v>
      </c>
      <c r="P139" t="s">
        <v>138</v>
      </c>
      <c r="Q139" s="37">
        <v>0.03</v>
      </c>
      <c r="R139" s="21">
        <v>44743</v>
      </c>
      <c r="S139" s="21">
        <v>44747</v>
      </c>
      <c r="T139" s="21">
        <v>44778</v>
      </c>
      <c r="U139" s="21">
        <v>44778</v>
      </c>
      <c r="V139" s="23">
        <v>8.3333333333333329E-2</v>
      </c>
      <c r="W139">
        <v>30</v>
      </c>
      <c r="X139" s="24">
        <v>0</v>
      </c>
      <c r="Y139" s="24">
        <v>0</v>
      </c>
      <c r="Z139" s="24">
        <v>0</v>
      </c>
      <c r="AA139" s="24">
        <v>0</v>
      </c>
      <c r="AB139">
        <v>0</v>
      </c>
      <c r="AC139">
        <v>0</v>
      </c>
      <c r="AD139" s="38">
        <v>1685078.6</v>
      </c>
      <c r="AE139" s="52">
        <v>0</v>
      </c>
      <c r="AF139" s="5">
        <v>0.03</v>
      </c>
      <c r="AG139" s="24">
        <v>0</v>
      </c>
      <c r="AH139" s="24">
        <v>-4212.6965</v>
      </c>
      <c r="AI139" s="27">
        <v>-4212.6965</v>
      </c>
      <c r="AJ139" t="s">
        <v>14</v>
      </c>
      <c r="AK139">
        <f t="shared" si="15"/>
        <v>-0.17599999999999999</v>
      </c>
      <c r="AL139" s="91">
        <f t="shared" si="16"/>
        <v>8.2400000000000008E-3</v>
      </c>
      <c r="AM139" s="91">
        <f t="shared" si="17"/>
        <v>-2.7599999999999999E-3</v>
      </c>
      <c r="AN139" s="91">
        <f t="shared" si="18"/>
        <v>0</v>
      </c>
      <c r="AO139" s="92">
        <f t="shared" si="19"/>
        <v>-5369.7838053333326</v>
      </c>
      <c r="AP139" s="27">
        <f t="shared" si="20"/>
        <v>-4212.6965</v>
      </c>
      <c r="AQ139" s="27">
        <f t="shared" si="21"/>
        <v>-4212.6965</v>
      </c>
      <c r="AR139" s="88">
        <v>44546</v>
      </c>
      <c r="AS139" s="89">
        <v>-0.58899999999999997</v>
      </c>
    </row>
    <row r="140" spans="1:45" ht="15" customHeight="1" x14ac:dyDescent="0.25">
      <c r="A140">
        <v>239065</v>
      </c>
      <c r="B140" t="s">
        <v>649</v>
      </c>
      <c r="C140" t="s">
        <v>650</v>
      </c>
      <c r="D140">
        <v>11620</v>
      </c>
      <c r="E140" t="s">
        <v>16</v>
      </c>
      <c r="F140" t="s">
        <v>240</v>
      </c>
      <c r="G140" t="s">
        <v>19</v>
      </c>
      <c r="H140" t="s">
        <v>1944</v>
      </c>
      <c r="I140" s="21">
        <v>44743</v>
      </c>
      <c r="J140" s="21">
        <v>44778</v>
      </c>
      <c r="K140" s="21">
        <v>44809</v>
      </c>
      <c r="L140" s="21">
        <v>44809</v>
      </c>
      <c r="M140" s="22">
        <v>1668628.38</v>
      </c>
      <c r="N140" t="s">
        <v>14</v>
      </c>
      <c r="O140" t="s">
        <v>242</v>
      </c>
      <c r="P140" t="s">
        <v>138</v>
      </c>
      <c r="Q140" s="37">
        <v>0.03</v>
      </c>
      <c r="R140" s="21">
        <v>44743</v>
      </c>
      <c r="S140" s="21">
        <v>44778</v>
      </c>
      <c r="T140" s="21">
        <v>44809</v>
      </c>
      <c r="U140" s="21">
        <v>44809</v>
      </c>
      <c r="V140" s="23">
        <v>8.3333333333333329E-2</v>
      </c>
      <c r="W140">
        <v>30</v>
      </c>
      <c r="X140" s="24">
        <v>0</v>
      </c>
      <c r="Y140" s="24">
        <v>0</v>
      </c>
      <c r="Z140" s="24">
        <v>0</v>
      </c>
      <c r="AA140" s="24">
        <v>0</v>
      </c>
      <c r="AB140">
        <v>0</v>
      </c>
      <c r="AC140">
        <v>0</v>
      </c>
      <c r="AD140" s="38">
        <v>1668628.38</v>
      </c>
      <c r="AE140" s="52">
        <v>0</v>
      </c>
      <c r="AF140" s="5">
        <v>0.03</v>
      </c>
      <c r="AG140" s="24">
        <v>0</v>
      </c>
      <c r="AH140" s="24">
        <v>-4171.5709499999994</v>
      </c>
      <c r="AI140" s="27">
        <v>-4171.5709499999994</v>
      </c>
      <c r="AJ140" t="s">
        <v>14</v>
      </c>
      <c r="AK140">
        <f t="shared" si="15"/>
        <v>-0.17599999999999999</v>
      </c>
      <c r="AL140" s="91">
        <f t="shared" si="16"/>
        <v>8.2400000000000008E-3</v>
      </c>
      <c r="AM140" s="91">
        <f t="shared" si="17"/>
        <v>-2.7599999999999999E-3</v>
      </c>
      <c r="AN140" s="91">
        <f t="shared" si="18"/>
        <v>0</v>
      </c>
      <c r="AO140" s="92">
        <f t="shared" si="19"/>
        <v>-5317.3624375999989</v>
      </c>
      <c r="AP140" s="27">
        <f t="shared" si="20"/>
        <v>-4171.5709499999994</v>
      </c>
      <c r="AQ140" s="27">
        <f t="shared" si="21"/>
        <v>-4171.5709499999994</v>
      </c>
      <c r="AR140" s="88">
        <v>44547</v>
      </c>
      <c r="AS140" s="89">
        <v>-0.58099999999999996</v>
      </c>
    </row>
    <row r="141" spans="1:45" ht="15" customHeight="1" x14ac:dyDescent="0.25">
      <c r="A141">
        <v>239066</v>
      </c>
      <c r="B141" t="s">
        <v>649</v>
      </c>
      <c r="C141" t="s">
        <v>650</v>
      </c>
      <c r="D141">
        <v>11620</v>
      </c>
      <c r="E141" t="s">
        <v>16</v>
      </c>
      <c r="F141" t="s">
        <v>240</v>
      </c>
      <c r="G141" t="s">
        <v>19</v>
      </c>
      <c r="H141" t="s">
        <v>1944</v>
      </c>
      <c r="I141" s="21">
        <v>44743</v>
      </c>
      <c r="J141" s="21">
        <v>44809</v>
      </c>
      <c r="K141" s="21">
        <v>44839</v>
      </c>
      <c r="L141" s="21">
        <v>44839</v>
      </c>
      <c r="M141" s="22">
        <v>1652137.03</v>
      </c>
      <c r="N141" t="s">
        <v>14</v>
      </c>
      <c r="O141" t="s">
        <v>242</v>
      </c>
      <c r="P141" t="s">
        <v>138</v>
      </c>
      <c r="Q141" s="37">
        <v>0.03</v>
      </c>
      <c r="R141" s="21">
        <v>44743</v>
      </c>
      <c r="S141" s="21">
        <v>44809</v>
      </c>
      <c r="T141" s="21">
        <v>44839</v>
      </c>
      <c r="U141" s="21">
        <v>44839</v>
      </c>
      <c r="V141" s="23">
        <v>8.3333333333333329E-2</v>
      </c>
      <c r="W141">
        <v>30</v>
      </c>
      <c r="X141" s="24">
        <v>0</v>
      </c>
      <c r="Y141" s="24">
        <v>0</v>
      </c>
      <c r="Z141" s="24">
        <v>0</v>
      </c>
      <c r="AA141" s="24">
        <v>0</v>
      </c>
      <c r="AB141">
        <v>0</v>
      </c>
      <c r="AC141">
        <v>0</v>
      </c>
      <c r="AD141" s="38">
        <v>1652137.03</v>
      </c>
      <c r="AE141" s="52">
        <v>0</v>
      </c>
      <c r="AF141" s="5">
        <v>0.03</v>
      </c>
      <c r="AG141" s="24">
        <v>0</v>
      </c>
      <c r="AH141" s="24">
        <v>-4130.3425749999997</v>
      </c>
      <c r="AI141" s="27">
        <v>-4130.3425749999997</v>
      </c>
      <c r="AJ141" t="s">
        <v>14</v>
      </c>
      <c r="AK141">
        <f t="shared" si="15"/>
        <v>-0.17599999999999999</v>
      </c>
      <c r="AL141" s="91">
        <f t="shared" si="16"/>
        <v>8.2400000000000008E-3</v>
      </c>
      <c r="AM141" s="91">
        <f t="shared" si="17"/>
        <v>-2.7599999999999999E-3</v>
      </c>
      <c r="AN141" s="91">
        <f t="shared" si="18"/>
        <v>0</v>
      </c>
      <c r="AO141" s="92">
        <f t="shared" si="19"/>
        <v>-5264.8100022666658</v>
      </c>
      <c r="AP141" s="27">
        <f t="shared" si="20"/>
        <v>-4130.3425749999997</v>
      </c>
      <c r="AQ141" s="27">
        <f t="shared" si="21"/>
        <v>-4130.3425749999997</v>
      </c>
      <c r="AR141" s="88">
        <v>44548</v>
      </c>
      <c r="AS141" s="89">
        <v>-0.58099999999999996</v>
      </c>
    </row>
    <row r="142" spans="1:45" ht="15" customHeight="1" x14ac:dyDescent="0.25">
      <c r="A142">
        <v>239067</v>
      </c>
      <c r="B142" t="s">
        <v>649</v>
      </c>
      <c r="C142" t="s">
        <v>650</v>
      </c>
      <c r="D142">
        <v>11620</v>
      </c>
      <c r="E142" t="s">
        <v>16</v>
      </c>
      <c r="F142" t="s">
        <v>240</v>
      </c>
      <c r="G142" t="s">
        <v>19</v>
      </c>
      <c r="H142" t="s">
        <v>1944</v>
      </c>
      <c r="I142" s="21">
        <v>44837</v>
      </c>
      <c r="J142" s="21">
        <v>44839</v>
      </c>
      <c r="K142" s="21">
        <v>44870</v>
      </c>
      <c r="L142" s="21">
        <v>44870</v>
      </c>
      <c r="M142" s="22">
        <v>1635604.45</v>
      </c>
      <c r="N142" t="s">
        <v>14</v>
      </c>
      <c r="O142" t="s">
        <v>242</v>
      </c>
      <c r="P142" t="s">
        <v>138</v>
      </c>
      <c r="Q142" s="37">
        <v>0.03</v>
      </c>
      <c r="R142" s="21">
        <v>44837</v>
      </c>
      <c r="S142" s="21">
        <v>44839</v>
      </c>
      <c r="T142" s="21">
        <v>44870</v>
      </c>
      <c r="U142" s="21">
        <v>44870</v>
      </c>
      <c r="V142" s="23">
        <v>8.3333333333333329E-2</v>
      </c>
      <c r="W142">
        <v>30</v>
      </c>
      <c r="X142" s="24">
        <v>0</v>
      </c>
      <c r="Y142" s="24">
        <v>0</v>
      </c>
      <c r="Z142" s="24">
        <v>-1615.1593943749999</v>
      </c>
      <c r="AA142" s="24">
        <v>-1615.1593943749999</v>
      </c>
      <c r="AB142">
        <v>0</v>
      </c>
      <c r="AC142">
        <v>0</v>
      </c>
      <c r="AD142" s="38">
        <v>1635604.45</v>
      </c>
      <c r="AE142" s="52">
        <v>1.1850000000000001E-2</v>
      </c>
      <c r="AF142" s="5">
        <v>0.03</v>
      </c>
      <c r="AG142" s="24">
        <v>0</v>
      </c>
      <c r="AH142" s="24">
        <v>-4089.0111249999995</v>
      </c>
      <c r="AI142" s="27">
        <v>-5704.1705193749995</v>
      </c>
      <c r="AJ142" t="s">
        <v>14</v>
      </c>
      <c r="AK142">
        <f t="shared" si="15"/>
        <v>1.1850000000000001</v>
      </c>
      <c r="AL142" s="91">
        <f t="shared" si="16"/>
        <v>2.1850000000000001E-2</v>
      </c>
      <c r="AM142" s="91">
        <f t="shared" si="17"/>
        <v>1.0850000000000002E-2</v>
      </c>
      <c r="AN142" s="91">
        <f t="shared" si="18"/>
        <v>1.0850000000000002E-2</v>
      </c>
      <c r="AO142" s="92">
        <f t="shared" si="19"/>
        <v>-7067.1742277083331</v>
      </c>
      <c r="AP142" s="27">
        <f t="shared" si="20"/>
        <v>-5704.1705193749995</v>
      </c>
      <c r="AQ142" s="27">
        <f t="shared" si="21"/>
        <v>-5567.8701485416659</v>
      </c>
      <c r="AR142" s="88">
        <v>44549</v>
      </c>
      <c r="AS142" s="89">
        <v>-0.58099999999999996</v>
      </c>
    </row>
    <row r="143" spans="1:45" ht="15" customHeight="1" x14ac:dyDescent="0.25">
      <c r="A143">
        <v>239068</v>
      </c>
      <c r="B143" t="s">
        <v>649</v>
      </c>
      <c r="C143" t="s">
        <v>650</v>
      </c>
      <c r="D143">
        <v>11620</v>
      </c>
      <c r="E143" t="s">
        <v>16</v>
      </c>
      <c r="F143" t="s">
        <v>240</v>
      </c>
      <c r="G143" t="s">
        <v>19</v>
      </c>
      <c r="H143" t="s">
        <v>1944</v>
      </c>
      <c r="I143" s="21">
        <v>44837</v>
      </c>
      <c r="J143" s="21">
        <v>44870</v>
      </c>
      <c r="K143" s="21">
        <v>44900</v>
      </c>
      <c r="L143" s="21">
        <v>44900</v>
      </c>
      <c r="M143" s="22">
        <v>1619030.54</v>
      </c>
      <c r="N143" t="s">
        <v>14</v>
      </c>
      <c r="O143" t="s">
        <v>242</v>
      </c>
      <c r="P143" t="s">
        <v>138</v>
      </c>
      <c r="Q143" s="37">
        <v>0.03</v>
      </c>
      <c r="R143" s="21">
        <v>44837</v>
      </c>
      <c r="S143" s="21">
        <v>44870</v>
      </c>
      <c r="T143" s="21">
        <v>44900</v>
      </c>
      <c r="U143" s="21">
        <v>44900</v>
      </c>
      <c r="V143" s="23">
        <v>8.3333333333333329E-2</v>
      </c>
      <c r="W143">
        <v>30</v>
      </c>
      <c r="X143" s="24">
        <v>0</v>
      </c>
      <c r="Y143" s="24">
        <v>0</v>
      </c>
      <c r="Z143" s="24">
        <v>-1598.7926582499999</v>
      </c>
      <c r="AA143" s="24">
        <v>-1598.7926582499999</v>
      </c>
      <c r="AB143">
        <v>0</v>
      </c>
      <c r="AC143">
        <v>0</v>
      </c>
      <c r="AD143" s="38">
        <v>1619030.54</v>
      </c>
      <c r="AE143" s="52">
        <v>1.1850000000000001E-2</v>
      </c>
      <c r="AF143" s="5">
        <v>0.03</v>
      </c>
      <c r="AG143" s="24">
        <v>0</v>
      </c>
      <c r="AH143" s="24">
        <v>-4047.5763499999998</v>
      </c>
      <c r="AI143" s="27">
        <v>-5646.3690082499998</v>
      </c>
      <c r="AJ143" t="s">
        <v>14</v>
      </c>
      <c r="AK143">
        <f t="shared" ref="AK143:AK206" si="22">VLOOKUP(I143,$AR$2:$AS$603,2,FALSE)</f>
        <v>1.1850000000000001</v>
      </c>
      <c r="AL143" s="91">
        <f t="shared" si="16"/>
        <v>2.1850000000000001E-2</v>
      </c>
      <c r="AM143" s="91">
        <f t="shared" si="17"/>
        <v>1.0850000000000002E-2</v>
      </c>
      <c r="AN143" s="91">
        <f t="shared" si="18"/>
        <v>1.0850000000000002E-2</v>
      </c>
      <c r="AO143" s="92">
        <f t="shared" si="19"/>
        <v>-6995.5611249166668</v>
      </c>
      <c r="AP143" s="27">
        <f t="shared" si="20"/>
        <v>-5646.3690082499998</v>
      </c>
      <c r="AQ143" s="27">
        <f t="shared" si="21"/>
        <v>-5511.4497965833334</v>
      </c>
      <c r="AR143" s="88">
        <v>44550</v>
      </c>
      <c r="AS143" s="89">
        <v>-0.58799999999999997</v>
      </c>
    </row>
    <row r="144" spans="1:45" ht="15" customHeight="1" x14ac:dyDescent="0.25">
      <c r="A144">
        <v>239330</v>
      </c>
      <c r="B144" t="s">
        <v>653</v>
      </c>
      <c r="C144" t="s">
        <v>654</v>
      </c>
      <c r="D144">
        <v>11622</v>
      </c>
      <c r="E144" t="s">
        <v>16</v>
      </c>
      <c r="F144" t="s">
        <v>240</v>
      </c>
      <c r="G144" t="s">
        <v>19</v>
      </c>
      <c r="H144" t="s">
        <v>1948</v>
      </c>
      <c r="I144" s="21">
        <v>44711</v>
      </c>
      <c r="J144" s="21">
        <v>44713</v>
      </c>
      <c r="K144" s="21">
        <v>44805</v>
      </c>
      <c r="L144" s="21">
        <v>44805</v>
      </c>
      <c r="M144" s="22">
        <v>25000000</v>
      </c>
      <c r="N144" t="s">
        <v>14</v>
      </c>
      <c r="O144" t="s">
        <v>242</v>
      </c>
      <c r="P144" t="s">
        <v>15</v>
      </c>
      <c r="Q144" s="37">
        <v>1.4E-2</v>
      </c>
      <c r="R144" s="21">
        <v>44711</v>
      </c>
      <c r="S144" s="21">
        <v>44713</v>
      </c>
      <c r="T144" s="21">
        <v>44805</v>
      </c>
      <c r="U144" s="21">
        <v>44805</v>
      </c>
      <c r="V144" s="23">
        <v>0.25555555555555554</v>
      </c>
      <c r="W144">
        <v>92</v>
      </c>
      <c r="X144" s="24">
        <v>0</v>
      </c>
      <c r="Y144" s="24">
        <v>0</v>
      </c>
      <c r="Z144" s="24">
        <v>0</v>
      </c>
      <c r="AA144" s="24">
        <v>0</v>
      </c>
      <c r="AB144">
        <v>0</v>
      </c>
      <c r="AC144">
        <v>0</v>
      </c>
      <c r="AD144" s="38">
        <v>25000000</v>
      </c>
      <c r="AE144" s="52">
        <v>0</v>
      </c>
      <c r="AF144" s="5">
        <v>1.4E-2</v>
      </c>
      <c r="AG144" s="24">
        <v>0</v>
      </c>
      <c r="AH144" s="24">
        <v>-89444.444444444438</v>
      </c>
      <c r="AI144" s="27">
        <v>-89444.444444444438</v>
      </c>
      <c r="AJ144" t="s">
        <v>14</v>
      </c>
      <c r="AK144">
        <f t="shared" si="22"/>
        <v>-0.35399999999999998</v>
      </c>
      <c r="AL144" s="91">
        <f t="shared" si="16"/>
        <v>6.4600000000000005E-3</v>
      </c>
      <c r="AM144" s="91">
        <f t="shared" si="17"/>
        <v>-4.5399999999999998E-3</v>
      </c>
      <c r="AN144" s="91">
        <f t="shared" si="18"/>
        <v>0</v>
      </c>
      <c r="AO144" s="92">
        <f t="shared" si="19"/>
        <v>-130716.66666666666</v>
      </c>
      <c r="AP144" s="27">
        <f t="shared" si="20"/>
        <v>-89444.444444444438</v>
      </c>
      <c r="AQ144" s="27">
        <f t="shared" si="21"/>
        <v>-89444.444444444438</v>
      </c>
      <c r="AR144" s="88">
        <v>44551</v>
      </c>
      <c r="AS144" s="89">
        <v>-0.58799999999999997</v>
      </c>
    </row>
    <row r="145" spans="1:45" ht="15" customHeight="1" x14ac:dyDescent="0.25">
      <c r="A145">
        <v>239331</v>
      </c>
      <c r="B145" t="s">
        <v>653</v>
      </c>
      <c r="C145" t="s">
        <v>654</v>
      </c>
      <c r="D145">
        <v>11622</v>
      </c>
      <c r="E145" t="s">
        <v>16</v>
      </c>
      <c r="F145" t="s">
        <v>240</v>
      </c>
      <c r="G145" t="s">
        <v>19</v>
      </c>
      <c r="H145" t="s">
        <v>1948</v>
      </c>
      <c r="I145" s="21">
        <v>44803</v>
      </c>
      <c r="J145" s="21">
        <v>44805</v>
      </c>
      <c r="K145" s="21">
        <v>44896</v>
      </c>
      <c r="L145" s="21">
        <v>44896</v>
      </c>
      <c r="M145" s="22">
        <v>25000000</v>
      </c>
      <c r="N145" t="s">
        <v>14</v>
      </c>
      <c r="O145" t="s">
        <v>242</v>
      </c>
      <c r="P145" t="s">
        <v>15</v>
      </c>
      <c r="Q145" s="37">
        <v>1.4E-2</v>
      </c>
      <c r="R145" s="21">
        <v>44803</v>
      </c>
      <c r="S145" s="21">
        <v>44805</v>
      </c>
      <c r="T145" s="21">
        <v>44896</v>
      </c>
      <c r="U145" s="21">
        <v>44896</v>
      </c>
      <c r="V145" s="23">
        <v>0.25277777777777777</v>
      </c>
      <c r="W145">
        <v>91</v>
      </c>
      <c r="X145" s="24">
        <v>0</v>
      </c>
      <c r="Y145" s="24">
        <v>0</v>
      </c>
      <c r="Z145" s="24">
        <v>-39180.555555555555</v>
      </c>
      <c r="AA145" s="24">
        <v>-39180.555555555555</v>
      </c>
      <c r="AB145">
        <v>0</v>
      </c>
      <c r="AC145">
        <v>0</v>
      </c>
      <c r="AD145" s="38">
        <v>25000000</v>
      </c>
      <c r="AE145" s="52">
        <v>6.1999999999999998E-3</v>
      </c>
      <c r="AF145" s="5">
        <v>1.4E-2</v>
      </c>
      <c r="AG145" s="24">
        <v>0</v>
      </c>
      <c r="AH145" s="24">
        <v>-88472.222222222219</v>
      </c>
      <c r="AI145" s="27">
        <v>-127652.77777777778</v>
      </c>
      <c r="AJ145" t="s">
        <v>14</v>
      </c>
      <c r="AK145">
        <f t="shared" si="22"/>
        <v>0.62</v>
      </c>
      <c r="AL145" s="91">
        <f t="shared" si="16"/>
        <v>1.6199999999999999E-2</v>
      </c>
      <c r="AM145" s="91">
        <f t="shared" si="17"/>
        <v>5.1999999999999998E-3</v>
      </c>
      <c r="AN145" s="91">
        <f t="shared" si="18"/>
        <v>5.1999999999999998E-3</v>
      </c>
      <c r="AO145" s="92">
        <f t="shared" si="19"/>
        <v>-190847.22222222222</v>
      </c>
      <c r="AP145" s="27">
        <f t="shared" si="20"/>
        <v>-127652.77777777778</v>
      </c>
      <c r="AQ145" s="27">
        <f t="shared" si="21"/>
        <v>-121333.33333333334</v>
      </c>
      <c r="AR145" s="88">
        <v>44552</v>
      </c>
      <c r="AS145" s="89">
        <v>-0.59099999999999997</v>
      </c>
    </row>
    <row r="146" spans="1:45" ht="15" customHeight="1" x14ac:dyDescent="0.25">
      <c r="A146">
        <v>239276</v>
      </c>
      <c r="B146" t="s">
        <v>655</v>
      </c>
      <c r="C146" t="s">
        <v>656</v>
      </c>
      <c r="D146">
        <v>11623</v>
      </c>
      <c r="E146" t="s">
        <v>16</v>
      </c>
      <c r="F146" t="s">
        <v>240</v>
      </c>
      <c r="G146" t="s">
        <v>19</v>
      </c>
      <c r="H146" t="s">
        <v>1903</v>
      </c>
      <c r="I146" s="21">
        <v>44728</v>
      </c>
      <c r="J146" s="21">
        <v>44731</v>
      </c>
      <c r="K146" s="21">
        <v>44792</v>
      </c>
      <c r="L146" s="21">
        <v>44792</v>
      </c>
      <c r="M146" s="22">
        <v>4254200.9800000004</v>
      </c>
      <c r="N146" t="s">
        <v>14</v>
      </c>
      <c r="O146" t="s">
        <v>242</v>
      </c>
      <c r="P146" t="s">
        <v>138</v>
      </c>
      <c r="Q146" s="37">
        <v>1.2E-2</v>
      </c>
      <c r="R146" s="21">
        <v>44728</v>
      </c>
      <c r="S146" s="21">
        <v>44731</v>
      </c>
      <c r="T146" s="21">
        <v>44792</v>
      </c>
      <c r="U146" s="21">
        <v>44792</v>
      </c>
      <c r="V146" s="23">
        <v>0.16666666666666666</v>
      </c>
      <c r="W146">
        <v>60</v>
      </c>
      <c r="X146" s="24">
        <v>0</v>
      </c>
      <c r="Y146" s="24">
        <v>0</v>
      </c>
      <c r="Z146" s="24">
        <v>0</v>
      </c>
      <c r="AA146" s="24">
        <v>0</v>
      </c>
      <c r="AB146">
        <v>0</v>
      </c>
      <c r="AC146">
        <v>0</v>
      </c>
      <c r="AD146" s="38">
        <v>4254200.9800000004</v>
      </c>
      <c r="AE146" s="52">
        <v>0</v>
      </c>
      <c r="AF146" s="5">
        <v>1.2E-2</v>
      </c>
      <c r="AG146" s="24">
        <v>0</v>
      </c>
      <c r="AH146" s="24">
        <v>-8508.4019600000011</v>
      </c>
      <c r="AI146" s="27">
        <v>-8508.4019600000011</v>
      </c>
      <c r="AJ146" t="s">
        <v>14</v>
      </c>
      <c r="AK146">
        <f t="shared" si="22"/>
        <v>-0.17199999999999999</v>
      </c>
      <c r="AL146" s="91">
        <f t="shared" si="16"/>
        <v>8.2800000000000009E-3</v>
      </c>
      <c r="AM146" s="91">
        <f t="shared" si="17"/>
        <v>-2.7200000000000002E-3</v>
      </c>
      <c r="AN146" s="91">
        <f t="shared" si="18"/>
        <v>0</v>
      </c>
      <c r="AO146" s="92">
        <f t="shared" si="19"/>
        <v>-14379.1993124</v>
      </c>
      <c r="AP146" s="27">
        <f t="shared" si="20"/>
        <v>-8508.4019600000011</v>
      </c>
      <c r="AQ146" s="27">
        <f t="shared" si="21"/>
        <v>-8508.4019600000011</v>
      </c>
      <c r="AR146" s="88">
        <v>44553</v>
      </c>
      <c r="AS146" s="89">
        <v>-0.58799999999999997</v>
      </c>
    </row>
    <row r="147" spans="1:45" ht="15" customHeight="1" x14ac:dyDescent="0.25">
      <c r="A147">
        <v>239291</v>
      </c>
      <c r="B147" t="s">
        <v>657</v>
      </c>
      <c r="C147" t="s">
        <v>658</v>
      </c>
      <c r="D147">
        <v>11624</v>
      </c>
      <c r="E147" t="s">
        <v>16</v>
      </c>
      <c r="F147" t="s">
        <v>240</v>
      </c>
      <c r="G147" t="s">
        <v>19</v>
      </c>
      <c r="H147" t="s">
        <v>1356</v>
      </c>
      <c r="I147" s="21">
        <v>44713</v>
      </c>
      <c r="J147" s="21">
        <v>44733</v>
      </c>
      <c r="K147" s="21">
        <v>44792</v>
      </c>
      <c r="L147" s="21">
        <v>44792</v>
      </c>
      <c r="M147" s="22">
        <v>8566777.5</v>
      </c>
      <c r="N147" t="s">
        <v>14</v>
      </c>
      <c r="O147" t="s">
        <v>242</v>
      </c>
      <c r="P147" t="s">
        <v>138</v>
      </c>
      <c r="Q147" s="37">
        <v>1.6E-2</v>
      </c>
      <c r="R147" s="21">
        <v>44713</v>
      </c>
      <c r="S147" s="21">
        <v>44733</v>
      </c>
      <c r="T147" s="21">
        <v>44792</v>
      </c>
      <c r="U147" s="21">
        <v>44792</v>
      </c>
      <c r="V147" s="23">
        <v>0.16111111111111112</v>
      </c>
      <c r="W147">
        <v>58</v>
      </c>
      <c r="X147" s="24">
        <v>0</v>
      </c>
      <c r="Y147" s="24">
        <v>0</v>
      </c>
      <c r="Z147" s="24">
        <v>0</v>
      </c>
      <c r="AA147" s="24">
        <v>0</v>
      </c>
      <c r="AB147">
        <v>0</v>
      </c>
      <c r="AC147">
        <v>0</v>
      </c>
      <c r="AD147" s="38">
        <v>8566777.5</v>
      </c>
      <c r="AE147" s="52">
        <v>0</v>
      </c>
      <c r="AF147" s="5">
        <v>1.6E-2</v>
      </c>
      <c r="AG147" s="24">
        <v>0</v>
      </c>
      <c r="AH147" s="24">
        <v>-22083.24866666667</v>
      </c>
      <c r="AI147" s="27">
        <v>-22083.24866666667</v>
      </c>
      <c r="AJ147" t="s">
        <v>14</v>
      </c>
      <c r="AK147">
        <f t="shared" si="22"/>
        <v>-0.33500000000000002</v>
      </c>
      <c r="AL147" s="91">
        <f t="shared" si="16"/>
        <v>6.6499999999999997E-3</v>
      </c>
      <c r="AM147" s="91">
        <f t="shared" si="17"/>
        <v>-4.3499999999999997E-3</v>
      </c>
      <c r="AN147" s="91">
        <f t="shared" si="18"/>
        <v>0</v>
      </c>
      <c r="AO147" s="92">
        <f t="shared" si="19"/>
        <v>-31261.598893750004</v>
      </c>
      <c r="AP147" s="27">
        <f t="shared" si="20"/>
        <v>-22083.24866666667</v>
      </c>
      <c r="AQ147" s="27">
        <f t="shared" si="21"/>
        <v>-22083.24866666667</v>
      </c>
      <c r="AR147" s="88">
        <v>44554</v>
      </c>
      <c r="AS147" s="89">
        <v>-0.58699999999999997</v>
      </c>
    </row>
    <row r="148" spans="1:45" ht="15" customHeight="1" x14ac:dyDescent="0.25">
      <c r="A148">
        <v>240016</v>
      </c>
      <c r="B148" t="s">
        <v>659</v>
      </c>
      <c r="C148" t="s">
        <v>660</v>
      </c>
      <c r="D148">
        <v>11625</v>
      </c>
      <c r="E148" t="s">
        <v>16</v>
      </c>
      <c r="F148" t="s">
        <v>240</v>
      </c>
      <c r="G148" t="s">
        <v>19</v>
      </c>
      <c r="H148" t="s">
        <v>1953</v>
      </c>
      <c r="I148" s="21">
        <v>44740</v>
      </c>
      <c r="J148" s="21">
        <v>44742</v>
      </c>
      <c r="K148" s="21">
        <v>44834</v>
      </c>
      <c r="L148" s="21">
        <v>44834</v>
      </c>
      <c r="M148" s="22">
        <v>20000000</v>
      </c>
      <c r="N148" t="s">
        <v>14</v>
      </c>
      <c r="O148" t="s">
        <v>242</v>
      </c>
      <c r="P148" t="s">
        <v>15</v>
      </c>
      <c r="Q148" s="37">
        <v>1.7999999999999999E-2</v>
      </c>
      <c r="R148" s="21">
        <v>44740</v>
      </c>
      <c r="S148" s="21">
        <v>44742</v>
      </c>
      <c r="T148" s="21">
        <v>44834</v>
      </c>
      <c r="U148" s="21">
        <v>44834</v>
      </c>
      <c r="V148" s="23">
        <v>0.25555555555555554</v>
      </c>
      <c r="W148">
        <v>92</v>
      </c>
      <c r="X148" s="24">
        <v>0</v>
      </c>
      <c r="Y148" s="24">
        <v>0</v>
      </c>
      <c r="Z148" s="24">
        <v>0</v>
      </c>
      <c r="AA148" s="24">
        <v>0</v>
      </c>
      <c r="AB148">
        <v>0</v>
      </c>
      <c r="AC148">
        <v>0</v>
      </c>
      <c r="AD148" s="38">
        <v>20000000</v>
      </c>
      <c r="AE148" s="52">
        <v>0</v>
      </c>
      <c r="AF148" s="5">
        <v>1.7999999999999999E-2</v>
      </c>
      <c r="AG148" s="24">
        <v>0</v>
      </c>
      <c r="AH148" s="24">
        <v>-92000</v>
      </c>
      <c r="AI148" s="27">
        <v>-92000</v>
      </c>
      <c r="AJ148" t="s">
        <v>14</v>
      </c>
      <c r="AK148">
        <f t="shared" si="22"/>
        <v>-0.21099999999999999</v>
      </c>
      <c r="AL148" s="91">
        <f t="shared" si="16"/>
        <v>7.8900000000000012E-3</v>
      </c>
      <c r="AM148" s="91">
        <f t="shared" si="17"/>
        <v>-3.1099999999999999E-3</v>
      </c>
      <c r="AN148" s="91">
        <f t="shared" si="18"/>
        <v>0</v>
      </c>
      <c r="AO148" s="92">
        <f t="shared" si="19"/>
        <v>-132326.66666666666</v>
      </c>
      <c r="AP148" s="27">
        <f t="shared" si="20"/>
        <v>-92000</v>
      </c>
      <c r="AQ148" s="27">
        <f t="shared" si="21"/>
        <v>-92000</v>
      </c>
      <c r="AR148" s="88">
        <v>44555</v>
      </c>
      <c r="AS148" s="89">
        <v>-0.58699999999999997</v>
      </c>
    </row>
    <row r="149" spans="1:45" ht="15" customHeight="1" x14ac:dyDescent="0.25">
      <c r="A149">
        <v>240017</v>
      </c>
      <c r="B149" t="s">
        <v>659</v>
      </c>
      <c r="C149" t="s">
        <v>660</v>
      </c>
      <c r="D149">
        <v>11625</v>
      </c>
      <c r="E149" t="s">
        <v>16</v>
      </c>
      <c r="F149" t="s">
        <v>240</v>
      </c>
      <c r="G149" t="s">
        <v>19</v>
      </c>
      <c r="H149" t="s">
        <v>1953</v>
      </c>
      <c r="I149" s="21">
        <v>44832</v>
      </c>
      <c r="J149" s="21">
        <v>44834</v>
      </c>
      <c r="K149" s="21">
        <v>44926</v>
      </c>
      <c r="L149" s="21">
        <v>44926</v>
      </c>
      <c r="M149" s="22">
        <v>20000000</v>
      </c>
      <c r="N149" t="s">
        <v>14</v>
      </c>
      <c r="O149" t="s">
        <v>242</v>
      </c>
      <c r="P149" t="s">
        <v>15</v>
      </c>
      <c r="Q149" s="37">
        <v>1.7999999999999999E-2</v>
      </c>
      <c r="R149" s="21">
        <v>44832</v>
      </c>
      <c r="S149" s="21">
        <v>44834</v>
      </c>
      <c r="T149" s="21">
        <v>44926</v>
      </c>
      <c r="U149" s="21">
        <v>44926</v>
      </c>
      <c r="V149" s="23">
        <v>0.25555555555555554</v>
      </c>
      <c r="W149">
        <v>92</v>
      </c>
      <c r="X149" s="24">
        <v>-60972.335479743328</v>
      </c>
      <c r="Y149" s="24">
        <v>-60972.335479743328</v>
      </c>
      <c r="Z149" s="24">
        <v>-60975.555555555555</v>
      </c>
      <c r="AA149" s="24">
        <v>-60975.555555555555</v>
      </c>
      <c r="AB149">
        <v>0.99994719070973792</v>
      </c>
      <c r="AC149">
        <v>-1662.7777777777778</v>
      </c>
      <c r="AD149" s="38">
        <v>20000000</v>
      </c>
      <c r="AE149" s="52">
        <v>1.1930000000000001E-2</v>
      </c>
      <c r="AF149" s="5">
        <v>1.7999999999999999E-2</v>
      </c>
      <c r="AG149" s="24">
        <v>-91995.14154529589</v>
      </c>
      <c r="AH149" s="24">
        <v>-92000</v>
      </c>
      <c r="AI149" s="27">
        <v>-152967.4770250392</v>
      </c>
      <c r="AJ149" t="s">
        <v>14</v>
      </c>
      <c r="AK149">
        <f t="shared" si="22"/>
        <v>1.1930000000000001</v>
      </c>
      <c r="AL149" s="91">
        <f t="shared" si="16"/>
        <v>2.1930000000000002E-2</v>
      </c>
      <c r="AM149" s="91">
        <f t="shared" si="17"/>
        <v>1.0930000000000002E-2</v>
      </c>
      <c r="AN149" s="91">
        <f t="shared" si="18"/>
        <v>1.0930000000000002E-2</v>
      </c>
      <c r="AO149" s="92">
        <f t="shared" si="19"/>
        <v>-204086.66666666666</v>
      </c>
      <c r="AP149" s="27">
        <f t="shared" si="20"/>
        <v>-152967.4770250392</v>
      </c>
      <c r="AQ149" s="27">
        <f t="shared" si="21"/>
        <v>-147864.44444444444</v>
      </c>
      <c r="AR149" s="88">
        <v>44556</v>
      </c>
      <c r="AS149" s="89">
        <v>-0.58699999999999997</v>
      </c>
    </row>
    <row r="150" spans="1:45" ht="15" customHeight="1" x14ac:dyDescent="0.25">
      <c r="A150">
        <v>240096</v>
      </c>
      <c r="B150" t="s">
        <v>663</v>
      </c>
      <c r="C150" t="s">
        <v>664</v>
      </c>
      <c r="D150">
        <v>11632</v>
      </c>
      <c r="E150" t="s">
        <v>16</v>
      </c>
      <c r="F150" t="s">
        <v>240</v>
      </c>
      <c r="G150" t="s">
        <v>19</v>
      </c>
      <c r="H150" t="s">
        <v>1954</v>
      </c>
      <c r="I150" s="21">
        <v>44616</v>
      </c>
      <c r="J150" s="21">
        <v>44620</v>
      </c>
      <c r="K150" s="21">
        <v>44799</v>
      </c>
      <c r="L150" s="21">
        <v>44799</v>
      </c>
      <c r="M150" s="22">
        <v>500000</v>
      </c>
      <c r="N150" t="s">
        <v>14</v>
      </c>
      <c r="O150" t="s">
        <v>1912</v>
      </c>
      <c r="P150" t="s">
        <v>15</v>
      </c>
      <c r="Q150" s="37">
        <v>1.4E-2</v>
      </c>
      <c r="R150" s="21">
        <v>44616</v>
      </c>
      <c r="S150" s="21">
        <v>44620</v>
      </c>
      <c r="T150" s="21">
        <v>44799</v>
      </c>
      <c r="U150" s="21">
        <v>44799</v>
      </c>
      <c r="V150" s="23">
        <v>0.49722222222222223</v>
      </c>
      <c r="W150">
        <v>179</v>
      </c>
      <c r="X150" s="24">
        <v>0</v>
      </c>
      <c r="Y150" s="24">
        <v>0</v>
      </c>
      <c r="Z150" s="24">
        <v>0</v>
      </c>
      <c r="AA150" s="24">
        <v>0</v>
      </c>
      <c r="AB150">
        <v>0</v>
      </c>
      <c r="AC150">
        <v>0</v>
      </c>
      <c r="AD150" s="38">
        <v>500000</v>
      </c>
      <c r="AE150" s="52">
        <v>0</v>
      </c>
      <c r="AF150" s="5">
        <v>1.4E-2</v>
      </c>
      <c r="AG150" s="24">
        <v>0</v>
      </c>
      <c r="AH150" s="24">
        <v>-3480.5555555555557</v>
      </c>
      <c r="AI150" s="27">
        <v>-3480.5555555555557</v>
      </c>
      <c r="AJ150" t="s">
        <v>14</v>
      </c>
      <c r="AK150">
        <f t="shared" si="22"/>
        <v>-0.53</v>
      </c>
      <c r="AL150" s="91">
        <f t="shared" si="16"/>
        <v>4.7000000000000002E-3</v>
      </c>
      <c r="AM150" s="91">
        <f t="shared" si="17"/>
        <v>-6.3E-3</v>
      </c>
      <c r="AN150" s="91">
        <f t="shared" si="18"/>
        <v>0</v>
      </c>
      <c r="AO150" s="92">
        <f t="shared" si="19"/>
        <v>-4649.0277777777783</v>
      </c>
      <c r="AP150" s="27">
        <f t="shared" si="20"/>
        <v>-3480.5555555555557</v>
      </c>
      <c r="AQ150" s="27">
        <f t="shared" si="21"/>
        <v>-3480.5555555555557</v>
      </c>
      <c r="AR150" s="88">
        <v>44557</v>
      </c>
      <c r="AS150" s="89">
        <v>-0.59</v>
      </c>
    </row>
    <row r="151" spans="1:45" ht="15" customHeight="1" x14ac:dyDescent="0.25">
      <c r="A151">
        <v>240106</v>
      </c>
      <c r="B151" t="s">
        <v>665</v>
      </c>
      <c r="C151" t="s">
        <v>666</v>
      </c>
      <c r="D151">
        <v>11634</v>
      </c>
      <c r="E151" t="s">
        <v>16</v>
      </c>
      <c r="F151" t="s">
        <v>240</v>
      </c>
      <c r="G151" t="s">
        <v>19</v>
      </c>
      <c r="H151" t="s">
        <v>1713</v>
      </c>
      <c r="I151" s="21">
        <v>44616</v>
      </c>
      <c r="J151" s="21">
        <v>44620</v>
      </c>
      <c r="K151" s="21">
        <v>44799</v>
      </c>
      <c r="L151" s="21">
        <v>44799</v>
      </c>
      <c r="M151" s="22">
        <v>27000000</v>
      </c>
      <c r="N151" t="s">
        <v>14</v>
      </c>
      <c r="O151" t="s">
        <v>1912</v>
      </c>
      <c r="P151" t="s">
        <v>15</v>
      </c>
      <c r="Q151" s="37">
        <v>1.7000000000000001E-2</v>
      </c>
      <c r="R151" s="21">
        <v>44616</v>
      </c>
      <c r="S151" s="21">
        <v>44620</v>
      </c>
      <c r="T151" s="21">
        <v>44799</v>
      </c>
      <c r="U151" s="21">
        <v>44799</v>
      </c>
      <c r="V151" s="23">
        <v>0.49722222222222223</v>
      </c>
      <c r="W151">
        <v>179</v>
      </c>
      <c r="X151" s="24">
        <v>0</v>
      </c>
      <c r="Y151" s="24">
        <v>0</v>
      </c>
      <c r="Z151" s="24">
        <v>0</v>
      </c>
      <c r="AA151" s="24">
        <v>0</v>
      </c>
      <c r="AB151">
        <v>0</v>
      </c>
      <c r="AC151">
        <v>0</v>
      </c>
      <c r="AD151" s="38">
        <v>27000000</v>
      </c>
      <c r="AE151" s="52">
        <v>0</v>
      </c>
      <c r="AF151" s="5">
        <v>1.7000000000000001E-2</v>
      </c>
      <c r="AG151" s="24">
        <v>0</v>
      </c>
      <c r="AH151" s="24">
        <v>-228225.00000000003</v>
      </c>
      <c r="AI151" s="27">
        <v>-228225.00000000003</v>
      </c>
      <c r="AJ151" t="s">
        <v>14</v>
      </c>
      <c r="AK151">
        <f t="shared" si="22"/>
        <v>-0.53</v>
      </c>
      <c r="AL151" s="91">
        <f t="shared" si="16"/>
        <v>4.7000000000000002E-3</v>
      </c>
      <c r="AM151" s="91">
        <f t="shared" si="17"/>
        <v>-6.3E-3</v>
      </c>
      <c r="AN151" s="91">
        <f t="shared" si="18"/>
        <v>0</v>
      </c>
      <c r="AO151" s="92">
        <f t="shared" si="19"/>
        <v>-291322.5</v>
      </c>
      <c r="AP151" s="27">
        <f t="shared" si="20"/>
        <v>-228225.00000000003</v>
      </c>
      <c r="AQ151" s="27">
        <f t="shared" si="21"/>
        <v>-228225.00000000003</v>
      </c>
      <c r="AR151" s="88">
        <v>44558</v>
      </c>
      <c r="AS151" s="89">
        <v>-0.58299999999999996</v>
      </c>
    </row>
    <row r="152" spans="1:45" ht="15" customHeight="1" x14ac:dyDescent="0.25">
      <c r="A152">
        <v>240076</v>
      </c>
      <c r="B152" t="s">
        <v>667</v>
      </c>
      <c r="C152" t="s">
        <v>668</v>
      </c>
      <c r="D152">
        <v>11635</v>
      </c>
      <c r="E152" t="s">
        <v>16</v>
      </c>
      <c r="F152" t="s">
        <v>240</v>
      </c>
      <c r="G152" t="s">
        <v>19</v>
      </c>
      <c r="H152" t="s">
        <v>1955</v>
      </c>
      <c r="I152" s="21">
        <v>44616</v>
      </c>
      <c r="J152" s="21">
        <v>44620</v>
      </c>
      <c r="K152" s="21">
        <v>44799</v>
      </c>
      <c r="L152" s="21">
        <v>44799</v>
      </c>
      <c r="M152" s="22">
        <v>1000000</v>
      </c>
      <c r="N152" t="s">
        <v>14</v>
      </c>
      <c r="O152" t="s">
        <v>1912</v>
      </c>
      <c r="P152" t="s">
        <v>15</v>
      </c>
      <c r="Q152" s="37">
        <v>0.02</v>
      </c>
      <c r="R152" s="21">
        <v>44616</v>
      </c>
      <c r="S152" s="21">
        <v>44620</v>
      </c>
      <c r="T152" s="21">
        <v>44799</v>
      </c>
      <c r="U152" s="21">
        <v>44799</v>
      </c>
      <c r="V152" s="23">
        <v>0.49722222222222223</v>
      </c>
      <c r="W152">
        <v>179</v>
      </c>
      <c r="X152" s="24">
        <v>0</v>
      </c>
      <c r="Y152" s="24">
        <v>0</v>
      </c>
      <c r="Z152" s="24">
        <v>0</v>
      </c>
      <c r="AA152" s="24">
        <v>0</v>
      </c>
      <c r="AB152">
        <v>0</v>
      </c>
      <c r="AC152">
        <v>0</v>
      </c>
      <c r="AD152" s="38">
        <v>1000000</v>
      </c>
      <c r="AE152" s="52">
        <v>0</v>
      </c>
      <c r="AF152" s="5">
        <v>0.02</v>
      </c>
      <c r="AG152" s="24">
        <v>0</v>
      </c>
      <c r="AH152" s="24">
        <v>-9944.4444444444453</v>
      </c>
      <c r="AI152" s="27">
        <v>-9944.4444444444453</v>
      </c>
      <c r="AJ152" t="s">
        <v>14</v>
      </c>
      <c r="AK152">
        <f t="shared" si="22"/>
        <v>-0.53</v>
      </c>
      <c r="AL152" s="91">
        <f t="shared" si="16"/>
        <v>4.7000000000000002E-3</v>
      </c>
      <c r="AM152" s="91">
        <f t="shared" si="17"/>
        <v>-6.3E-3</v>
      </c>
      <c r="AN152" s="91">
        <f t="shared" si="18"/>
        <v>0</v>
      </c>
      <c r="AO152" s="92">
        <f t="shared" si="19"/>
        <v>-12281.388888888889</v>
      </c>
      <c r="AP152" s="27">
        <f t="shared" si="20"/>
        <v>-9944.4444444444453</v>
      </c>
      <c r="AQ152" s="27">
        <f t="shared" si="21"/>
        <v>-9944.4444444444453</v>
      </c>
      <c r="AR152" s="88">
        <v>44559</v>
      </c>
      <c r="AS152" s="89">
        <v>-0.57099999999999995</v>
      </c>
    </row>
    <row r="153" spans="1:45" ht="15" customHeight="1" x14ac:dyDescent="0.25">
      <c r="A153">
        <v>236460</v>
      </c>
      <c r="B153" t="s">
        <v>669</v>
      </c>
      <c r="C153" t="s">
        <v>670</v>
      </c>
      <c r="D153">
        <v>11636</v>
      </c>
      <c r="E153" t="s">
        <v>16</v>
      </c>
      <c r="F153" t="s">
        <v>240</v>
      </c>
      <c r="G153" t="s">
        <v>19</v>
      </c>
      <c r="H153" t="s">
        <v>97</v>
      </c>
      <c r="I153" s="21">
        <v>44740</v>
      </c>
      <c r="J153" s="21">
        <v>44742</v>
      </c>
      <c r="K153" s="21">
        <v>44834</v>
      </c>
      <c r="L153" s="21">
        <v>44834</v>
      </c>
      <c r="M153" s="22">
        <v>14960000</v>
      </c>
      <c r="N153" t="s">
        <v>14</v>
      </c>
      <c r="O153" t="s">
        <v>242</v>
      </c>
      <c r="P153" t="s">
        <v>15</v>
      </c>
      <c r="Q153" s="37">
        <v>1.4E-2</v>
      </c>
      <c r="R153" s="21">
        <v>44740</v>
      </c>
      <c r="S153" s="21">
        <v>44742</v>
      </c>
      <c r="T153" s="21">
        <v>44834</v>
      </c>
      <c r="U153" s="21">
        <v>44834</v>
      </c>
      <c r="V153" s="23">
        <v>0.25555555555555554</v>
      </c>
      <c r="W153">
        <v>92</v>
      </c>
      <c r="X153" s="24">
        <v>0</v>
      </c>
      <c r="Y153" s="24">
        <v>0</v>
      </c>
      <c r="Z153" s="24">
        <v>0</v>
      </c>
      <c r="AA153" s="24">
        <v>0</v>
      </c>
      <c r="AB153">
        <v>0</v>
      </c>
      <c r="AC153">
        <v>0</v>
      </c>
      <c r="AD153" s="38">
        <v>14960000</v>
      </c>
      <c r="AE153" s="52">
        <v>0</v>
      </c>
      <c r="AF153" s="5">
        <v>1.4E-2</v>
      </c>
      <c r="AG153" s="24">
        <v>0</v>
      </c>
      <c r="AH153" s="24">
        <v>-53523.555555555555</v>
      </c>
      <c r="AI153" s="27">
        <v>-53523.555555555555</v>
      </c>
      <c r="AJ153" t="s">
        <v>14</v>
      </c>
      <c r="AK153">
        <f t="shared" si="22"/>
        <v>-0.21099999999999999</v>
      </c>
      <c r="AL153" s="91">
        <f t="shared" si="16"/>
        <v>7.8900000000000012E-3</v>
      </c>
      <c r="AM153" s="91">
        <f t="shared" si="17"/>
        <v>-3.1099999999999999E-3</v>
      </c>
      <c r="AN153" s="91">
        <f t="shared" si="18"/>
        <v>0</v>
      </c>
      <c r="AO153" s="92">
        <f t="shared" si="19"/>
        <v>-83687.902222222227</v>
      </c>
      <c r="AP153" s="27">
        <f t="shared" si="20"/>
        <v>-53523.555555555555</v>
      </c>
      <c r="AQ153" s="27">
        <f t="shared" si="21"/>
        <v>-53523.555555555555</v>
      </c>
      <c r="AR153" s="88">
        <v>44560</v>
      </c>
      <c r="AS153" s="89">
        <v>-0.57299999999999995</v>
      </c>
    </row>
    <row r="154" spans="1:45" ht="15" customHeight="1" x14ac:dyDescent="0.25">
      <c r="A154">
        <v>236461</v>
      </c>
      <c r="B154" t="s">
        <v>669</v>
      </c>
      <c r="C154" t="s">
        <v>670</v>
      </c>
      <c r="D154">
        <v>11636</v>
      </c>
      <c r="E154" t="s">
        <v>16</v>
      </c>
      <c r="F154" t="s">
        <v>240</v>
      </c>
      <c r="G154" t="s">
        <v>19</v>
      </c>
      <c r="H154" t="s">
        <v>97</v>
      </c>
      <c r="I154" s="21">
        <v>44832</v>
      </c>
      <c r="J154" s="21">
        <v>44834</v>
      </c>
      <c r="K154" s="21">
        <v>44925</v>
      </c>
      <c r="L154" s="21">
        <v>44925</v>
      </c>
      <c r="M154" s="22">
        <v>14705000</v>
      </c>
      <c r="N154" t="s">
        <v>14</v>
      </c>
      <c r="O154" t="s">
        <v>242</v>
      </c>
      <c r="P154" t="s">
        <v>15</v>
      </c>
      <c r="Q154" s="37">
        <v>1.4E-2</v>
      </c>
      <c r="R154" s="21">
        <v>44832</v>
      </c>
      <c r="S154" s="21">
        <v>44834</v>
      </c>
      <c r="T154" s="21">
        <v>44925</v>
      </c>
      <c r="U154" s="21">
        <v>44925</v>
      </c>
      <c r="V154" s="23">
        <v>0.25277777777777777</v>
      </c>
      <c r="W154">
        <v>91</v>
      </c>
      <c r="X154" s="24">
        <v>0</v>
      </c>
      <c r="Y154" s="24">
        <v>0</v>
      </c>
      <c r="Z154" s="24">
        <v>-44344.969861111116</v>
      </c>
      <c r="AA154" s="24">
        <v>-44344.969861111116</v>
      </c>
      <c r="AB154">
        <v>0</v>
      </c>
      <c r="AC154">
        <v>0</v>
      </c>
      <c r="AD154" s="38">
        <v>14705000</v>
      </c>
      <c r="AE154" s="52">
        <v>1.1930000000000001E-2</v>
      </c>
      <c r="AF154" s="5">
        <v>1.4E-2</v>
      </c>
      <c r="AG154" s="24">
        <v>0</v>
      </c>
      <c r="AH154" s="24">
        <v>-52039.361111111109</v>
      </c>
      <c r="AI154" s="27">
        <v>-96384.330972222233</v>
      </c>
      <c r="AJ154" t="s">
        <v>14</v>
      </c>
      <c r="AK154">
        <f t="shared" si="22"/>
        <v>1.1930000000000001</v>
      </c>
      <c r="AL154" s="91">
        <f t="shared" si="16"/>
        <v>2.1930000000000002E-2</v>
      </c>
      <c r="AM154" s="91">
        <f t="shared" si="17"/>
        <v>1.0930000000000002E-2</v>
      </c>
      <c r="AN154" s="91">
        <f t="shared" si="18"/>
        <v>1.0930000000000002E-2</v>
      </c>
      <c r="AO154" s="92">
        <f t="shared" si="19"/>
        <v>-133555.30319444445</v>
      </c>
      <c r="AP154" s="27">
        <f t="shared" si="20"/>
        <v>-96384.330972222233</v>
      </c>
      <c r="AQ154" s="27">
        <f t="shared" si="21"/>
        <v>-92667.233749999999</v>
      </c>
      <c r="AR154" s="88">
        <v>44561</v>
      </c>
      <c r="AS154" s="89">
        <v>-0.57199999999999995</v>
      </c>
    </row>
    <row r="155" spans="1:45" ht="15" customHeight="1" x14ac:dyDescent="0.25">
      <c r="A155">
        <v>235071</v>
      </c>
      <c r="B155" t="s">
        <v>671</v>
      </c>
      <c r="C155" t="s">
        <v>672</v>
      </c>
      <c r="D155">
        <v>11637</v>
      </c>
      <c r="E155" t="s">
        <v>16</v>
      </c>
      <c r="F155" t="s">
        <v>240</v>
      </c>
      <c r="G155" t="s">
        <v>19</v>
      </c>
      <c r="H155" t="s">
        <v>1896</v>
      </c>
      <c r="I155" s="21">
        <v>44531</v>
      </c>
      <c r="J155" s="21">
        <v>44743</v>
      </c>
      <c r="K155" s="21">
        <v>44835</v>
      </c>
      <c r="L155" s="21">
        <v>44743</v>
      </c>
      <c r="M155" s="22">
        <v>9693634.5600000005</v>
      </c>
      <c r="N155" t="s">
        <v>14</v>
      </c>
      <c r="O155" t="s">
        <v>242</v>
      </c>
      <c r="P155" t="s">
        <v>15</v>
      </c>
      <c r="Q155" s="37">
        <v>1.55E-2</v>
      </c>
      <c r="R155" s="21">
        <v>44531</v>
      </c>
      <c r="S155" s="21">
        <v>44743</v>
      </c>
      <c r="T155" s="21">
        <v>44835</v>
      </c>
      <c r="U155" s="21">
        <v>44743</v>
      </c>
      <c r="V155" s="23">
        <v>0.25555555555555554</v>
      </c>
      <c r="W155">
        <v>92</v>
      </c>
      <c r="X155" s="24">
        <v>0</v>
      </c>
      <c r="Y155" s="24">
        <v>0</v>
      </c>
      <c r="Z155" s="24">
        <v>0</v>
      </c>
      <c r="AA155" s="24">
        <v>0</v>
      </c>
      <c r="AB155">
        <v>0</v>
      </c>
      <c r="AC155">
        <v>0</v>
      </c>
      <c r="AD155" s="38">
        <v>9693634.5600000005</v>
      </c>
      <c r="AE155" s="52">
        <v>0</v>
      </c>
      <c r="AF155" s="5">
        <v>1.55E-2</v>
      </c>
      <c r="AG155" s="24">
        <v>0</v>
      </c>
      <c r="AH155" s="24">
        <v>-38397.56356266667</v>
      </c>
      <c r="AI155" s="27">
        <v>-38397.56356266667</v>
      </c>
      <c r="AJ155" t="s">
        <v>14</v>
      </c>
      <c r="AK155">
        <f t="shared" si="22"/>
        <v>-0.57199999999999995</v>
      </c>
      <c r="AL155" s="91">
        <f t="shared" si="16"/>
        <v>4.2800000000000008E-3</v>
      </c>
      <c r="AM155" s="91">
        <f t="shared" si="17"/>
        <v>-6.7199999999999994E-3</v>
      </c>
      <c r="AN155" s="91">
        <f t="shared" si="18"/>
        <v>0</v>
      </c>
      <c r="AO155" s="92">
        <f t="shared" si="19"/>
        <v>-49000.245630293328</v>
      </c>
      <c r="AP155" s="27">
        <f t="shared" si="20"/>
        <v>-38397.56356266667</v>
      </c>
      <c r="AQ155" s="27">
        <f t="shared" si="21"/>
        <v>-38397.56356266667</v>
      </c>
      <c r="AR155" s="88">
        <v>44562</v>
      </c>
      <c r="AS155" s="89">
        <v>-0.57199999999999995</v>
      </c>
    </row>
    <row r="156" spans="1:45" ht="15" customHeight="1" x14ac:dyDescent="0.25">
      <c r="A156">
        <v>235072</v>
      </c>
      <c r="B156" t="s">
        <v>671</v>
      </c>
      <c r="C156" t="s">
        <v>672</v>
      </c>
      <c r="D156">
        <v>11637</v>
      </c>
      <c r="E156" t="s">
        <v>16</v>
      </c>
      <c r="F156" t="s">
        <v>240</v>
      </c>
      <c r="G156" t="s">
        <v>19</v>
      </c>
      <c r="H156" t="s">
        <v>1896</v>
      </c>
      <c r="I156" s="21">
        <v>44623</v>
      </c>
      <c r="J156" s="21">
        <v>44835</v>
      </c>
      <c r="K156" s="21">
        <v>44927</v>
      </c>
      <c r="L156" s="21">
        <v>44835</v>
      </c>
      <c r="M156" s="22">
        <v>9410696.1899999995</v>
      </c>
      <c r="N156" t="s">
        <v>14</v>
      </c>
      <c r="O156" t="s">
        <v>242</v>
      </c>
      <c r="P156" t="s">
        <v>15</v>
      </c>
      <c r="Q156" s="37">
        <v>1.55E-2</v>
      </c>
      <c r="R156" s="21">
        <v>44623</v>
      </c>
      <c r="S156" s="21">
        <v>44835</v>
      </c>
      <c r="T156" s="21">
        <v>44927</v>
      </c>
      <c r="U156" s="21">
        <v>44835</v>
      </c>
      <c r="V156" s="23">
        <v>0.25555555555555554</v>
      </c>
      <c r="W156">
        <v>92</v>
      </c>
      <c r="X156" s="24">
        <v>0</v>
      </c>
      <c r="Y156" s="24">
        <v>0</v>
      </c>
      <c r="Z156" s="24">
        <v>0</v>
      </c>
      <c r="AA156" s="24">
        <v>0</v>
      </c>
      <c r="AB156">
        <v>0</v>
      </c>
      <c r="AC156">
        <v>-405.18275262499992</v>
      </c>
      <c r="AD156" s="38">
        <v>9410696.1899999995</v>
      </c>
      <c r="AE156" s="52">
        <v>0</v>
      </c>
      <c r="AF156" s="5">
        <v>1.55E-2</v>
      </c>
      <c r="AG156" s="24">
        <v>0</v>
      </c>
      <c r="AH156" s="24">
        <v>-37276.813241499993</v>
      </c>
      <c r="AI156" s="27">
        <v>-37276.813241499993</v>
      </c>
      <c r="AJ156" t="s">
        <v>14</v>
      </c>
      <c r="AK156">
        <f t="shared" si="22"/>
        <v>-0.52600000000000002</v>
      </c>
      <c r="AL156" s="91">
        <f t="shared" si="16"/>
        <v>4.7400000000000003E-3</v>
      </c>
      <c r="AM156" s="91">
        <f t="shared" si="17"/>
        <v>-6.2599999999999999E-3</v>
      </c>
      <c r="AN156" s="91">
        <f t="shared" si="18"/>
        <v>0</v>
      </c>
      <c r="AO156" s="92">
        <f t="shared" si="19"/>
        <v>-48676.30322632</v>
      </c>
      <c r="AP156" s="27">
        <f t="shared" si="20"/>
        <v>-37276.813241499993</v>
      </c>
      <c r="AQ156" s="27">
        <f t="shared" si="21"/>
        <v>-37276.813241499993</v>
      </c>
      <c r="AR156" s="88">
        <v>44563</v>
      </c>
      <c r="AS156" s="89">
        <v>-0.57199999999999995</v>
      </c>
    </row>
    <row r="157" spans="1:45" ht="15" customHeight="1" x14ac:dyDescent="0.25">
      <c r="A157">
        <v>234705</v>
      </c>
      <c r="B157" t="s">
        <v>673</v>
      </c>
      <c r="C157" t="s">
        <v>674</v>
      </c>
      <c r="D157">
        <v>11638</v>
      </c>
      <c r="E157" t="s">
        <v>16</v>
      </c>
      <c r="F157" t="s">
        <v>240</v>
      </c>
      <c r="G157" t="s">
        <v>19</v>
      </c>
      <c r="H157" t="s">
        <v>1906</v>
      </c>
      <c r="I157" s="21">
        <v>44713</v>
      </c>
      <c r="J157" s="21">
        <v>44743</v>
      </c>
      <c r="K157" s="21">
        <v>44835</v>
      </c>
      <c r="L157" s="21">
        <v>44743</v>
      </c>
      <c r="M157" s="22">
        <v>9184439.3300000001</v>
      </c>
      <c r="N157" t="s">
        <v>14</v>
      </c>
      <c r="O157" t="s">
        <v>242</v>
      </c>
      <c r="P157" t="s">
        <v>15</v>
      </c>
      <c r="Q157" s="37">
        <v>1.2500000000000001E-2</v>
      </c>
      <c r="R157" s="21">
        <v>44713</v>
      </c>
      <c r="S157" s="21">
        <v>44743</v>
      </c>
      <c r="T157" s="21">
        <v>44835</v>
      </c>
      <c r="U157" s="21">
        <v>44743</v>
      </c>
      <c r="V157" s="23">
        <v>0.25555555555555554</v>
      </c>
      <c r="W157">
        <v>92</v>
      </c>
      <c r="X157" s="24">
        <v>0</v>
      </c>
      <c r="Y157" s="24">
        <v>0</v>
      </c>
      <c r="Z157" s="24">
        <v>0</v>
      </c>
      <c r="AA157" s="24">
        <v>0</v>
      </c>
      <c r="AB157">
        <v>0</v>
      </c>
      <c r="AC157">
        <v>0</v>
      </c>
      <c r="AD157" s="38">
        <v>9184439.3300000001</v>
      </c>
      <c r="AE157" s="52">
        <v>0</v>
      </c>
      <c r="AF157" s="5">
        <v>1.2500000000000001E-2</v>
      </c>
      <c r="AG157" s="24">
        <v>0</v>
      </c>
      <c r="AH157" s="24">
        <v>-29339.181193055556</v>
      </c>
      <c r="AI157" s="27">
        <v>-29339.181193055556</v>
      </c>
      <c r="AJ157" t="s">
        <v>14</v>
      </c>
      <c r="AK157">
        <f t="shared" si="22"/>
        <v>-0.33500000000000002</v>
      </c>
      <c r="AL157" s="91">
        <f t="shared" si="16"/>
        <v>6.6499999999999997E-3</v>
      </c>
      <c r="AM157" s="91">
        <f t="shared" si="17"/>
        <v>-4.3499999999999997E-3</v>
      </c>
      <c r="AN157" s="91">
        <f t="shared" si="18"/>
        <v>0</v>
      </c>
      <c r="AO157" s="92">
        <f t="shared" si="19"/>
        <v>-44947.625587761111</v>
      </c>
      <c r="AP157" s="27">
        <f t="shared" si="20"/>
        <v>-29339.181193055556</v>
      </c>
      <c r="AQ157" s="27">
        <f t="shared" si="21"/>
        <v>-29339.181193055556</v>
      </c>
      <c r="AR157" s="88">
        <v>44564</v>
      </c>
      <c r="AS157" s="89">
        <v>-0.56999999999999995</v>
      </c>
    </row>
    <row r="158" spans="1:45" ht="15" customHeight="1" x14ac:dyDescent="0.25">
      <c r="A158">
        <v>234706</v>
      </c>
      <c r="B158" t="s">
        <v>673</v>
      </c>
      <c r="C158" t="s">
        <v>674</v>
      </c>
      <c r="D158">
        <v>11638</v>
      </c>
      <c r="E158" t="s">
        <v>16</v>
      </c>
      <c r="F158" t="s">
        <v>240</v>
      </c>
      <c r="G158" t="s">
        <v>19</v>
      </c>
      <c r="H158" t="s">
        <v>1906</v>
      </c>
      <c r="I158" s="21">
        <v>44805</v>
      </c>
      <c r="J158" s="21">
        <v>44835</v>
      </c>
      <c r="K158" s="21">
        <v>44927</v>
      </c>
      <c r="L158" s="21">
        <v>44835</v>
      </c>
      <c r="M158" s="22">
        <v>8959121.6899999995</v>
      </c>
      <c r="N158" t="s">
        <v>14</v>
      </c>
      <c r="O158" t="s">
        <v>242</v>
      </c>
      <c r="P158" t="s">
        <v>15</v>
      </c>
      <c r="Q158" s="37">
        <v>1.2500000000000001E-2</v>
      </c>
      <c r="R158" s="21">
        <v>44805</v>
      </c>
      <c r="S158" s="21">
        <v>44835</v>
      </c>
      <c r="T158" s="21">
        <v>44927</v>
      </c>
      <c r="U158" s="21">
        <v>44835</v>
      </c>
      <c r="V158" s="23">
        <v>0.25555555555555554</v>
      </c>
      <c r="W158">
        <v>92</v>
      </c>
      <c r="X158" s="24">
        <v>0</v>
      </c>
      <c r="Y158" s="24">
        <v>0</v>
      </c>
      <c r="Z158" s="24">
        <v>-16301.619643937776</v>
      </c>
      <c r="AA158" s="24">
        <v>-16301.619643937776</v>
      </c>
      <c r="AB158">
        <v>0</v>
      </c>
      <c r="AC158">
        <v>-488.27213210499997</v>
      </c>
      <c r="AD158" s="38">
        <v>8959121.6899999995</v>
      </c>
      <c r="AE158" s="52">
        <v>7.1199999999999996E-3</v>
      </c>
      <c r="AF158" s="5">
        <v>1.2500000000000001E-2</v>
      </c>
      <c r="AG158" s="24">
        <v>0</v>
      </c>
      <c r="AH158" s="24">
        <v>-28619.416509722221</v>
      </c>
      <c r="AI158" s="27">
        <v>-44921.036153659996</v>
      </c>
      <c r="AJ158" t="s">
        <v>14</v>
      </c>
      <c r="AK158">
        <f t="shared" si="22"/>
        <v>0.71199999999999997</v>
      </c>
      <c r="AL158" s="91">
        <f t="shared" si="16"/>
        <v>1.712E-2</v>
      </c>
      <c r="AM158" s="91">
        <f t="shared" si="17"/>
        <v>6.1199999999999996E-3</v>
      </c>
      <c r="AN158" s="91">
        <f t="shared" si="18"/>
        <v>6.1199999999999996E-3</v>
      </c>
      <c r="AO158" s="92">
        <f t="shared" si="19"/>
        <v>-67816.569361437767</v>
      </c>
      <c r="AP158" s="27">
        <f t="shared" si="20"/>
        <v>-44921.036153659996</v>
      </c>
      <c r="AQ158" s="27">
        <f t="shared" si="21"/>
        <v>-42631.482832882219</v>
      </c>
      <c r="AR158" s="88">
        <v>44565</v>
      </c>
      <c r="AS158" s="89">
        <v>-0.56499999999999995</v>
      </c>
    </row>
    <row r="159" spans="1:45" ht="15" customHeight="1" x14ac:dyDescent="0.25">
      <c r="A159">
        <v>231209</v>
      </c>
      <c r="B159" t="s">
        <v>675</v>
      </c>
      <c r="C159" t="s">
        <v>676</v>
      </c>
      <c r="D159">
        <v>11639</v>
      </c>
      <c r="E159" t="s">
        <v>16</v>
      </c>
      <c r="F159" t="s">
        <v>240</v>
      </c>
      <c r="G159" t="s">
        <v>19</v>
      </c>
      <c r="H159" t="s">
        <v>1906</v>
      </c>
      <c r="I159" s="21">
        <v>44712</v>
      </c>
      <c r="J159" s="21">
        <v>44743</v>
      </c>
      <c r="K159" s="21">
        <v>44835</v>
      </c>
      <c r="L159" s="21">
        <v>44743</v>
      </c>
      <c r="M159" s="22">
        <v>9334903.75</v>
      </c>
      <c r="N159" t="s">
        <v>14</v>
      </c>
      <c r="O159" t="s">
        <v>242</v>
      </c>
      <c r="P159" t="s">
        <v>15</v>
      </c>
      <c r="Q159" s="37">
        <v>1.6E-2</v>
      </c>
      <c r="R159" s="21">
        <v>44712</v>
      </c>
      <c r="S159" s="21">
        <v>44743</v>
      </c>
      <c r="T159" s="21">
        <v>44835</v>
      </c>
      <c r="U159" s="21">
        <v>44743</v>
      </c>
      <c r="V159" s="23">
        <v>0.25555555555555554</v>
      </c>
      <c r="W159">
        <v>92</v>
      </c>
      <c r="X159" s="24">
        <v>0</v>
      </c>
      <c r="Y159" s="24">
        <v>0</v>
      </c>
      <c r="Z159" s="24">
        <v>0</v>
      </c>
      <c r="AA159" s="24">
        <v>0</v>
      </c>
      <c r="AB159">
        <v>0</v>
      </c>
      <c r="AC159">
        <v>0</v>
      </c>
      <c r="AD159" s="38">
        <v>9334903.75</v>
      </c>
      <c r="AE159" s="52">
        <v>0</v>
      </c>
      <c r="AF159" s="5">
        <v>1.6E-2</v>
      </c>
      <c r="AG159" s="24">
        <v>0</v>
      </c>
      <c r="AH159" s="24">
        <v>-38169.384222222216</v>
      </c>
      <c r="AI159" s="27">
        <v>-38169.384222222216</v>
      </c>
      <c r="AJ159" t="s">
        <v>14</v>
      </c>
      <c r="AK159">
        <f t="shared" si="22"/>
        <v>-0.33800000000000002</v>
      </c>
      <c r="AL159" s="91">
        <f t="shared" si="16"/>
        <v>6.62E-3</v>
      </c>
      <c r="AM159" s="91">
        <f t="shared" si="17"/>
        <v>-4.3800000000000002E-3</v>
      </c>
      <c r="AN159" s="91">
        <f t="shared" si="18"/>
        <v>0</v>
      </c>
      <c r="AO159" s="92">
        <f t="shared" si="19"/>
        <v>-53961.96694416667</v>
      </c>
      <c r="AP159" s="27">
        <f t="shared" si="20"/>
        <v>-38169.384222222216</v>
      </c>
      <c r="AQ159" s="27">
        <f t="shared" si="21"/>
        <v>-38169.384222222216</v>
      </c>
      <c r="AR159" s="88">
        <v>44566</v>
      </c>
      <c r="AS159" s="89">
        <v>-0.57599999999999996</v>
      </c>
    </row>
    <row r="160" spans="1:45" ht="15" customHeight="1" x14ac:dyDescent="0.25">
      <c r="A160">
        <v>231210</v>
      </c>
      <c r="B160" t="s">
        <v>675</v>
      </c>
      <c r="C160" t="s">
        <v>676</v>
      </c>
      <c r="D160">
        <v>11639</v>
      </c>
      <c r="E160" t="s">
        <v>16</v>
      </c>
      <c r="F160" t="s">
        <v>240</v>
      </c>
      <c r="G160" t="s">
        <v>19</v>
      </c>
      <c r="H160" t="s">
        <v>1906</v>
      </c>
      <c r="I160" s="21">
        <v>44804</v>
      </c>
      <c r="J160" s="21">
        <v>44835</v>
      </c>
      <c r="K160" s="21">
        <v>44927</v>
      </c>
      <c r="L160" s="21">
        <v>44835</v>
      </c>
      <c r="M160" s="22">
        <v>9123294.7100000009</v>
      </c>
      <c r="N160" t="s">
        <v>14</v>
      </c>
      <c r="O160" t="s">
        <v>242</v>
      </c>
      <c r="P160" t="s">
        <v>15</v>
      </c>
      <c r="Q160" s="37">
        <v>1.6E-2</v>
      </c>
      <c r="R160" s="21">
        <v>44804</v>
      </c>
      <c r="S160" s="21">
        <v>44835</v>
      </c>
      <c r="T160" s="21">
        <v>44927</v>
      </c>
      <c r="U160" s="21">
        <v>44835</v>
      </c>
      <c r="V160" s="23">
        <v>0.25555555555555554</v>
      </c>
      <c r="W160">
        <v>92</v>
      </c>
      <c r="X160" s="24">
        <v>0</v>
      </c>
      <c r="Y160" s="24">
        <v>0</v>
      </c>
      <c r="Z160" s="24">
        <v>-15248.066558646668</v>
      </c>
      <c r="AA160" s="24">
        <v>-15248.066558646668</v>
      </c>
      <c r="AB160">
        <v>0</v>
      </c>
      <c r="AC160">
        <v>-571.21961878722232</v>
      </c>
      <c r="AD160" s="38">
        <v>9123294.7100000009</v>
      </c>
      <c r="AE160" s="52">
        <v>6.5400000000000007E-3</v>
      </c>
      <c r="AF160" s="5">
        <v>1.6E-2</v>
      </c>
      <c r="AG160" s="24">
        <v>0</v>
      </c>
      <c r="AH160" s="24">
        <v>-37304.138369777786</v>
      </c>
      <c r="AI160" s="27">
        <v>-52552.204928424457</v>
      </c>
      <c r="AJ160" t="s">
        <v>14</v>
      </c>
      <c r="AK160">
        <f t="shared" si="22"/>
        <v>0.65400000000000003</v>
      </c>
      <c r="AL160" s="91">
        <f t="shared" si="16"/>
        <v>1.6539999999999999E-2</v>
      </c>
      <c r="AM160" s="91">
        <f t="shared" si="17"/>
        <v>5.5400000000000007E-3</v>
      </c>
      <c r="AN160" s="91">
        <f t="shared" si="18"/>
        <v>5.5400000000000007E-3</v>
      </c>
      <c r="AO160" s="92">
        <f t="shared" si="19"/>
        <v>-75867.291409535552</v>
      </c>
      <c r="AP160" s="27">
        <f t="shared" si="20"/>
        <v>-52552.204928424457</v>
      </c>
      <c r="AQ160" s="27">
        <f t="shared" si="21"/>
        <v>-50220.696280313336</v>
      </c>
      <c r="AR160" s="88">
        <v>44567</v>
      </c>
      <c r="AS160" s="89">
        <v>-0.57399999999999995</v>
      </c>
    </row>
    <row r="161" spans="1:45" ht="15" customHeight="1" x14ac:dyDescent="0.25">
      <c r="A161">
        <v>229662</v>
      </c>
      <c r="B161" t="s">
        <v>677</v>
      </c>
      <c r="C161" t="s">
        <v>678</v>
      </c>
      <c r="D161">
        <v>11640</v>
      </c>
      <c r="E161" t="s">
        <v>16</v>
      </c>
      <c r="F161" t="s">
        <v>240</v>
      </c>
      <c r="G161" t="s">
        <v>19</v>
      </c>
      <c r="H161" t="s">
        <v>1948</v>
      </c>
      <c r="I161" s="21">
        <v>44725</v>
      </c>
      <c r="J161" s="21">
        <v>44727</v>
      </c>
      <c r="K161" s="21">
        <v>44819</v>
      </c>
      <c r="L161" s="21">
        <v>44819</v>
      </c>
      <c r="M161" s="22">
        <v>5142857.16</v>
      </c>
      <c r="N161" t="s">
        <v>14</v>
      </c>
      <c r="O161" t="s">
        <v>242</v>
      </c>
      <c r="P161" t="s">
        <v>15</v>
      </c>
      <c r="Q161" s="37">
        <v>1.8200000000000001E-2</v>
      </c>
      <c r="R161" s="21">
        <v>44725</v>
      </c>
      <c r="S161" s="21">
        <v>44727</v>
      </c>
      <c r="T161" s="21">
        <v>44819</v>
      </c>
      <c r="U161" s="21">
        <v>44819</v>
      </c>
      <c r="V161" s="23">
        <v>0.25555555555555554</v>
      </c>
      <c r="W161">
        <v>92</v>
      </c>
      <c r="X161" s="24">
        <v>0</v>
      </c>
      <c r="Y161" s="24">
        <v>0</v>
      </c>
      <c r="Z161" s="24">
        <v>0</v>
      </c>
      <c r="AA161" s="24">
        <v>0</v>
      </c>
      <c r="AB161">
        <v>0</v>
      </c>
      <c r="AC161">
        <v>0</v>
      </c>
      <c r="AD161" s="38">
        <v>5142857.16</v>
      </c>
      <c r="AE161" s="52">
        <v>0</v>
      </c>
      <c r="AF161" s="5">
        <v>1.8200000000000001E-2</v>
      </c>
      <c r="AG161" s="24">
        <v>0</v>
      </c>
      <c r="AH161" s="24">
        <v>-23920.000079733334</v>
      </c>
      <c r="AI161" s="27">
        <v>-23920.000079733334</v>
      </c>
      <c r="AJ161" t="s">
        <v>14</v>
      </c>
      <c r="AK161">
        <f t="shared" si="22"/>
        <v>-0.28100000000000003</v>
      </c>
      <c r="AL161" s="91">
        <f t="shared" si="16"/>
        <v>7.1900000000000002E-3</v>
      </c>
      <c r="AM161" s="91">
        <f t="shared" si="17"/>
        <v>-3.8100000000000005E-3</v>
      </c>
      <c r="AN161" s="91">
        <f t="shared" si="18"/>
        <v>0</v>
      </c>
      <c r="AO161" s="92">
        <f t="shared" si="19"/>
        <v>-33369.714396946671</v>
      </c>
      <c r="AP161" s="27">
        <f t="shared" si="20"/>
        <v>-23920.000079733334</v>
      </c>
      <c r="AQ161" s="27">
        <f t="shared" si="21"/>
        <v>-23920.000079733334</v>
      </c>
      <c r="AR161" s="88">
        <v>44568</v>
      </c>
      <c r="AS161" s="89">
        <v>-0.57599999999999996</v>
      </c>
    </row>
    <row r="162" spans="1:45" ht="15" customHeight="1" x14ac:dyDescent="0.25">
      <c r="A162">
        <v>229663</v>
      </c>
      <c r="B162" t="s">
        <v>677</v>
      </c>
      <c r="C162" t="s">
        <v>678</v>
      </c>
      <c r="D162">
        <v>11640</v>
      </c>
      <c r="E162" t="s">
        <v>16</v>
      </c>
      <c r="F162" t="s">
        <v>240</v>
      </c>
      <c r="G162" t="s">
        <v>19</v>
      </c>
      <c r="H162" t="s">
        <v>1948</v>
      </c>
      <c r="I162" s="21">
        <v>44817</v>
      </c>
      <c r="J162" s="21">
        <v>44819</v>
      </c>
      <c r="K162" s="21">
        <v>44881</v>
      </c>
      <c r="L162" s="21">
        <v>44881</v>
      </c>
      <c r="M162" s="22">
        <v>5142857.16</v>
      </c>
      <c r="N162" t="s">
        <v>14</v>
      </c>
      <c r="O162" t="s">
        <v>242</v>
      </c>
      <c r="P162" t="s">
        <v>15</v>
      </c>
      <c r="Q162" s="37">
        <v>1.8200000000000001E-2</v>
      </c>
      <c r="R162" s="21">
        <v>44817</v>
      </c>
      <c r="S162" s="21">
        <v>44819</v>
      </c>
      <c r="T162" s="21">
        <v>44881</v>
      </c>
      <c r="U162" s="21">
        <v>44881</v>
      </c>
      <c r="V162" s="23">
        <v>0.17222222222222222</v>
      </c>
      <c r="W162">
        <v>62</v>
      </c>
      <c r="X162" s="24">
        <v>0</v>
      </c>
      <c r="Y162" s="24">
        <v>0</v>
      </c>
      <c r="Z162" s="24">
        <v>-8857.1428866666665</v>
      </c>
      <c r="AA162" s="24">
        <v>-8857.1428866666665</v>
      </c>
      <c r="AB162">
        <v>0</v>
      </c>
      <c r="AC162">
        <v>0</v>
      </c>
      <c r="AD162" s="38">
        <v>5142857.16</v>
      </c>
      <c r="AE162" s="52">
        <v>0.01</v>
      </c>
      <c r="AF162" s="5">
        <v>1.8200000000000001E-2</v>
      </c>
      <c r="AG162" s="24">
        <v>0</v>
      </c>
      <c r="AH162" s="24">
        <v>-16120.000053733334</v>
      </c>
      <c r="AI162" s="27">
        <v>-24977.142940400001</v>
      </c>
      <c r="AJ162" t="s">
        <v>14</v>
      </c>
      <c r="AK162">
        <f t="shared" si="22"/>
        <v>1</v>
      </c>
      <c r="AL162" s="91">
        <f t="shared" si="16"/>
        <v>0.02</v>
      </c>
      <c r="AM162" s="91">
        <f t="shared" si="17"/>
        <v>9.0000000000000011E-3</v>
      </c>
      <c r="AN162" s="91">
        <f t="shared" si="18"/>
        <v>9.0000000000000011E-3</v>
      </c>
      <c r="AO162" s="92">
        <f t="shared" si="19"/>
        <v>-33834.285827066662</v>
      </c>
      <c r="AP162" s="27">
        <f t="shared" si="20"/>
        <v>-24977.142940400001</v>
      </c>
      <c r="AQ162" s="27">
        <f t="shared" si="21"/>
        <v>-24091.428651733335</v>
      </c>
      <c r="AR162" s="88">
        <v>44569</v>
      </c>
      <c r="AS162" s="89">
        <v>-0.57599999999999996</v>
      </c>
    </row>
    <row r="163" spans="1:45" ht="15" customHeight="1" x14ac:dyDescent="0.25">
      <c r="A163">
        <v>240054</v>
      </c>
      <c r="B163" t="s">
        <v>681</v>
      </c>
      <c r="C163" t="s">
        <v>682</v>
      </c>
      <c r="D163">
        <v>11642</v>
      </c>
      <c r="E163" t="s">
        <v>16</v>
      </c>
      <c r="F163" t="s">
        <v>240</v>
      </c>
      <c r="G163" t="s">
        <v>19</v>
      </c>
      <c r="H163" t="s">
        <v>1914</v>
      </c>
      <c r="I163" s="21">
        <v>44684</v>
      </c>
      <c r="J163" s="21">
        <v>44686</v>
      </c>
      <c r="K163" s="21">
        <v>44778</v>
      </c>
      <c r="L163" s="21">
        <v>44778</v>
      </c>
      <c r="M163" s="22">
        <v>3574051.23</v>
      </c>
      <c r="N163" t="s">
        <v>14</v>
      </c>
      <c r="O163" t="s">
        <v>242</v>
      </c>
      <c r="P163" t="s">
        <v>15</v>
      </c>
      <c r="Q163" s="37">
        <v>1.2999999999999999E-2</v>
      </c>
      <c r="R163" s="21">
        <v>44684</v>
      </c>
      <c r="S163" s="21">
        <v>44686</v>
      </c>
      <c r="T163" s="21">
        <v>44778</v>
      </c>
      <c r="U163" s="21">
        <v>44778</v>
      </c>
      <c r="V163" s="23">
        <v>0.25555555555555554</v>
      </c>
      <c r="W163">
        <v>92</v>
      </c>
      <c r="X163" s="24">
        <v>0</v>
      </c>
      <c r="Y163" s="24">
        <v>0</v>
      </c>
      <c r="Z163" s="24">
        <v>0</v>
      </c>
      <c r="AA163" s="24">
        <v>0</v>
      </c>
      <c r="AB163">
        <v>0</v>
      </c>
      <c r="AC163">
        <v>0</v>
      </c>
      <c r="AD163" s="38">
        <v>3574051.23</v>
      </c>
      <c r="AE163" s="52">
        <v>0</v>
      </c>
      <c r="AF163" s="5">
        <v>1.2999999999999999E-2</v>
      </c>
      <c r="AG163" s="24">
        <v>0</v>
      </c>
      <c r="AH163" s="24">
        <v>-11873.792419666665</v>
      </c>
      <c r="AI163" s="27">
        <v>-11873.792419666665</v>
      </c>
      <c r="AJ163" t="s">
        <v>14</v>
      </c>
      <c r="AK163">
        <f t="shared" si="22"/>
        <v>-0.42499999999999999</v>
      </c>
      <c r="AL163" s="91">
        <f t="shared" si="16"/>
        <v>5.7499999999999999E-3</v>
      </c>
      <c r="AM163" s="91">
        <f t="shared" si="17"/>
        <v>-5.2500000000000003E-3</v>
      </c>
      <c r="AN163" s="91">
        <f t="shared" si="18"/>
        <v>0</v>
      </c>
      <c r="AO163" s="92">
        <f t="shared" si="19"/>
        <v>-17125.662143749996</v>
      </c>
      <c r="AP163" s="27">
        <f t="shared" si="20"/>
        <v>-11873.792419666665</v>
      </c>
      <c r="AQ163" s="27">
        <f t="shared" si="21"/>
        <v>-11873.792419666665</v>
      </c>
      <c r="AR163" s="88">
        <v>44570</v>
      </c>
      <c r="AS163" s="89">
        <v>-0.57599999999999996</v>
      </c>
    </row>
    <row r="164" spans="1:45" ht="15" customHeight="1" x14ac:dyDescent="0.25">
      <c r="A164">
        <v>240055</v>
      </c>
      <c r="B164" t="s">
        <v>681</v>
      </c>
      <c r="C164" t="s">
        <v>682</v>
      </c>
      <c r="D164">
        <v>11642</v>
      </c>
      <c r="E164" t="s">
        <v>16</v>
      </c>
      <c r="F164" t="s">
        <v>240</v>
      </c>
      <c r="G164" t="s">
        <v>19</v>
      </c>
      <c r="H164" t="s">
        <v>1914</v>
      </c>
      <c r="I164" s="21">
        <v>44776</v>
      </c>
      <c r="J164" s="21">
        <v>44778</v>
      </c>
      <c r="K164" s="21">
        <v>44870</v>
      </c>
      <c r="L164" s="21">
        <v>44870</v>
      </c>
      <c r="M164" s="22">
        <v>3068429.09</v>
      </c>
      <c r="N164" t="s">
        <v>14</v>
      </c>
      <c r="O164" t="s">
        <v>242</v>
      </c>
      <c r="P164" t="s">
        <v>15</v>
      </c>
      <c r="R164" s="21">
        <v>44776</v>
      </c>
      <c r="S164" s="21">
        <v>44778</v>
      </c>
      <c r="T164" s="21">
        <v>44870</v>
      </c>
      <c r="U164" s="21">
        <v>44870</v>
      </c>
      <c r="V164" s="23">
        <v>0.25555555555555554</v>
      </c>
      <c r="W164">
        <v>92</v>
      </c>
      <c r="X164" s="24">
        <v>0</v>
      </c>
      <c r="Y164" s="24">
        <v>0</v>
      </c>
      <c r="Z164" s="24">
        <v>-1976.06833396</v>
      </c>
      <c r="AA164" s="24">
        <v>-1976.06833396</v>
      </c>
      <c r="AB164">
        <v>0</v>
      </c>
      <c r="AC164">
        <v>0</v>
      </c>
      <c r="AD164" s="38">
        <v>3068429.09</v>
      </c>
      <c r="AE164" s="52">
        <v>2.5200000000000001E-3</v>
      </c>
      <c r="AF164" s="5">
        <v>0</v>
      </c>
      <c r="AG164" s="24">
        <v>0</v>
      </c>
      <c r="AH164" s="24">
        <v>0</v>
      </c>
      <c r="AI164" s="27">
        <v>-1976.06833396</v>
      </c>
      <c r="AJ164" t="s">
        <v>14</v>
      </c>
      <c r="AK164">
        <f t="shared" si="22"/>
        <v>0.252</v>
      </c>
      <c r="AL164" s="91">
        <f t="shared" si="16"/>
        <v>1.252E-2</v>
      </c>
      <c r="AM164" s="91">
        <f t="shared" si="17"/>
        <v>1.5200000000000001E-3</v>
      </c>
      <c r="AN164" s="91">
        <f t="shared" si="18"/>
        <v>1.5200000000000001E-3</v>
      </c>
      <c r="AO164" s="92">
        <f t="shared" si="19"/>
        <v>-9817.609341737776</v>
      </c>
      <c r="AP164" s="27">
        <f t="shared" si="20"/>
        <v>-1976.06833396</v>
      </c>
      <c r="AQ164" s="27">
        <f t="shared" si="21"/>
        <v>-1191.914233182222</v>
      </c>
      <c r="AR164" s="88">
        <v>44571</v>
      </c>
      <c r="AS164" s="89">
        <v>-0.56999999999999995</v>
      </c>
    </row>
    <row r="165" spans="1:45" ht="15" customHeight="1" x14ac:dyDescent="0.25">
      <c r="A165">
        <v>240056</v>
      </c>
      <c r="B165" t="s">
        <v>681</v>
      </c>
      <c r="C165" t="s">
        <v>682</v>
      </c>
      <c r="D165">
        <v>11642</v>
      </c>
      <c r="E165" t="s">
        <v>16</v>
      </c>
      <c r="F165" t="s">
        <v>240</v>
      </c>
      <c r="G165" t="s">
        <v>19</v>
      </c>
      <c r="H165" t="s">
        <v>1914</v>
      </c>
      <c r="I165" s="21">
        <v>44868</v>
      </c>
      <c r="J165" s="21">
        <v>44870</v>
      </c>
      <c r="K165" s="21">
        <v>44881</v>
      </c>
      <c r="L165" s="21">
        <v>44881</v>
      </c>
      <c r="M165" s="22">
        <v>2561163.6800000002</v>
      </c>
      <c r="N165" t="s">
        <v>14</v>
      </c>
      <c r="O165" t="s">
        <v>242</v>
      </c>
      <c r="P165" t="s">
        <v>15</v>
      </c>
      <c r="Q165" s="37">
        <v>1.2999999999999999E-2</v>
      </c>
      <c r="R165" s="21">
        <v>44868</v>
      </c>
      <c r="S165" s="21">
        <v>44870</v>
      </c>
      <c r="T165" s="21">
        <v>44881</v>
      </c>
      <c r="U165" s="21">
        <v>44881</v>
      </c>
      <c r="V165" s="23">
        <v>3.0555555555555555E-2</v>
      </c>
      <c r="W165">
        <v>11</v>
      </c>
      <c r="X165" s="24">
        <v>0</v>
      </c>
      <c r="Y165" s="24">
        <v>0</v>
      </c>
      <c r="Z165" s="24">
        <v>-1355.4247342044443</v>
      </c>
      <c r="AA165" s="24">
        <v>-1355.4247342044443</v>
      </c>
      <c r="AB165">
        <v>0</v>
      </c>
      <c r="AC165">
        <v>0</v>
      </c>
      <c r="AD165" s="38">
        <v>2561163.6800000002</v>
      </c>
      <c r="AE165" s="52">
        <v>1.7319999999999999E-2</v>
      </c>
      <c r="AF165" s="5">
        <v>1.2999999999999999E-2</v>
      </c>
      <c r="AG165" s="24">
        <v>0</v>
      </c>
      <c r="AH165" s="24">
        <v>-1017.3511284444445</v>
      </c>
      <c r="AI165" s="27">
        <v>-2372.775862648889</v>
      </c>
      <c r="AJ165" t="s">
        <v>14</v>
      </c>
      <c r="AK165">
        <f t="shared" si="22"/>
        <v>1.732</v>
      </c>
      <c r="AL165" s="91">
        <f t="shared" si="16"/>
        <v>2.7319999999999997E-2</v>
      </c>
      <c r="AM165" s="91">
        <f t="shared" si="17"/>
        <v>1.6319999999999998E-2</v>
      </c>
      <c r="AN165" s="91">
        <f t="shared" si="18"/>
        <v>1.6319999999999998E-2</v>
      </c>
      <c r="AO165" s="92">
        <f t="shared" si="19"/>
        <v>-3155.3536537599998</v>
      </c>
      <c r="AP165" s="27">
        <f t="shared" si="20"/>
        <v>-2372.775862648889</v>
      </c>
      <c r="AQ165" s="27">
        <f t="shared" si="21"/>
        <v>-2294.5180835377778</v>
      </c>
      <c r="AR165" s="88">
        <v>44572</v>
      </c>
      <c r="AS165" s="89">
        <v>-0.56399999999999995</v>
      </c>
    </row>
    <row r="166" spans="1:45" ht="15" customHeight="1" x14ac:dyDescent="0.25">
      <c r="A166">
        <v>229455</v>
      </c>
      <c r="B166" t="s">
        <v>683</v>
      </c>
      <c r="C166" t="s">
        <v>684</v>
      </c>
      <c r="D166">
        <v>11643</v>
      </c>
      <c r="E166" t="s">
        <v>16</v>
      </c>
      <c r="F166" t="s">
        <v>240</v>
      </c>
      <c r="G166" t="s">
        <v>19</v>
      </c>
      <c r="H166" t="s">
        <v>1713</v>
      </c>
      <c r="I166" s="21">
        <v>44722</v>
      </c>
      <c r="J166" s="21">
        <v>44757</v>
      </c>
      <c r="K166" s="21">
        <v>44849</v>
      </c>
      <c r="L166" s="21">
        <v>44757</v>
      </c>
      <c r="M166" s="22">
        <v>7595960.96</v>
      </c>
      <c r="N166" t="s">
        <v>14</v>
      </c>
      <c r="O166" t="s">
        <v>242</v>
      </c>
      <c r="P166" t="s">
        <v>15</v>
      </c>
      <c r="Q166" s="37">
        <v>1.7000000000000001E-2</v>
      </c>
      <c r="R166" s="21">
        <v>44722</v>
      </c>
      <c r="S166" s="21">
        <v>44757</v>
      </c>
      <c r="T166" s="21">
        <v>44849</v>
      </c>
      <c r="U166" s="21">
        <v>44757</v>
      </c>
      <c r="V166" s="23">
        <v>0.25555555555555554</v>
      </c>
      <c r="W166">
        <v>92</v>
      </c>
      <c r="X166" s="24">
        <v>0</v>
      </c>
      <c r="Y166" s="24">
        <v>0</v>
      </c>
      <c r="Z166" s="24">
        <v>0</v>
      </c>
      <c r="AA166" s="24">
        <v>0</v>
      </c>
      <c r="AB166">
        <v>0</v>
      </c>
      <c r="AC166">
        <v>0</v>
      </c>
      <c r="AD166" s="38">
        <v>7595960.96</v>
      </c>
      <c r="AE166" s="52">
        <v>0</v>
      </c>
      <c r="AF166" s="5">
        <v>1.7000000000000001E-2</v>
      </c>
      <c r="AG166" s="24">
        <v>0</v>
      </c>
      <c r="AH166" s="24">
        <v>-33000.230392888887</v>
      </c>
      <c r="AI166" s="27">
        <v>-33000.230392888887</v>
      </c>
      <c r="AJ166" t="s">
        <v>14</v>
      </c>
      <c r="AK166">
        <f t="shared" si="22"/>
        <v>-0.29799999999999999</v>
      </c>
      <c r="AL166" s="91">
        <f t="shared" si="16"/>
        <v>7.0200000000000002E-3</v>
      </c>
      <c r="AM166" s="91">
        <f t="shared" si="17"/>
        <v>-3.98E-3</v>
      </c>
      <c r="AN166" s="91">
        <f t="shared" si="18"/>
        <v>0</v>
      </c>
      <c r="AO166" s="92">
        <f t="shared" si="19"/>
        <v>-46627.384355128881</v>
      </c>
      <c r="AP166" s="27">
        <f t="shared" si="20"/>
        <v>-33000.230392888887</v>
      </c>
      <c r="AQ166" s="27">
        <f t="shared" si="21"/>
        <v>-33000.230392888887</v>
      </c>
      <c r="AR166" s="88">
        <v>44573</v>
      </c>
      <c r="AS166" s="89">
        <v>-0.56299999999999994</v>
      </c>
    </row>
    <row r="167" spans="1:45" ht="15" customHeight="1" x14ac:dyDescent="0.25">
      <c r="A167">
        <v>229456</v>
      </c>
      <c r="B167" t="s">
        <v>683</v>
      </c>
      <c r="C167" t="s">
        <v>684</v>
      </c>
      <c r="D167">
        <v>11643</v>
      </c>
      <c r="E167" t="s">
        <v>16</v>
      </c>
      <c r="F167" t="s">
        <v>240</v>
      </c>
      <c r="G167" t="s">
        <v>19</v>
      </c>
      <c r="H167" t="s">
        <v>1713</v>
      </c>
      <c r="I167" s="21">
        <v>44814</v>
      </c>
      <c r="J167" s="21">
        <v>44849</v>
      </c>
      <c r="K167" s="21">
        <v>44941</v>
      </c>
      <c r="L167" s="21">
        <v>44849</v>
      </c>
      <c r="M167" s="22">
        <v>7426197.6600000001</v>
      </c>
      <c r="N167" t="s">
        <v>14</v>
      </c>
      <c r="O167" t="s">
        <v>242</v>
      </c>
      <c r="P167" t="s">
        <v>15</v>
      </c>
      <c r="Q167" s="37">
        <v>1.7000000000000001E-2</v>
      </c>
      <c r="R167" s="21">
        <v>44814</v>
      </c>
      <c r="S167" s="21">
        <v>44849</v>
      </c>
      <c r="T167" s="21">
        <v>44941</v>
      </c>
      <c r="U167" s="21">
        <v>44849</v>
      </c>
      <c r="V167" s="23">
        <v>0.25555555555555554</v>
      </c>
      <c r="W167">
        <v>92</v>
      </c>
      <c r="X167" s="24">
        <v>0</v>
      </c>
      <c r="Y167" s="24">
        <v>0</v>
      </c>
      <c r="Z167" s="24">
        <v>-17725.508681346666</v>
      </c>
      <c r="AA167" s="24">
        <v>-17725.508681346666</v>
      </c>
      <c r="AB167">
        <v>0</v>
      </c>
      <c r="AC167">
        <v>-543.35012878999999</v>
      </c>
      <c r="AD167" s="38">
        <v>7426197.6600000001</v>
      </c>
      <c r="AE167" s="52">
        <v>9.3400000000000011E-3</v>
      </c>
      <c r="AF167" s="5">
        <v>1.7000000000000001E-2</v>
      </c>
      <c r="AG167" s="24">
        <v>0</v>
      </c>
      <c r="AH167" s="24">
        <v>-32262.703167333337</v>
      </c>
      <c r="AI167" s="27">
        <v>-49988.211848680003</v>
      </c>
      <c r="AJ167" t="s">
        <v>14</v>
      </c>
      <c r="AK167">
        <f t="shared" si="22"/>
        <v>0.93400000000000005</v>
      </c>
      <c r="AL167" s="91">
        <f t="shared" si="16"/>
        <v>1.9340000000000003E-2</v>
      </c>
      <c r="AM167" s="91">
        <f t="shared" si="17"/>
        <v>8.3400000000000002E-3</v>
      </c>
      <c r="AN167" s="91">
        <f t="shared" si="18"/>
        <v>8.3400000000000002E-3</v>
      </c>
      <c r="AO167" s="92">
        <f t="shared" si="19"/>
        <v>-68966.272535346681</v>
      </c>
      <c r="AP167" s="27">
        <f t="shared" si="20"/>
        <v>-49988.211848680003</v>
      </c>
      <c r="AQ167" s="27">
        <f t="shared" si="21"/>
        <v>-48090.405780013331</v>
      </c>
      <c r="AR167" s="88">
        <v>44574</v>
      </c>
      <c r="AS167" s="89">
        <v>-0.56299999999999994</v>
      </c>
    </row>
    <row r="168" spans="1:45" ht="15" customHeight="1" x14ac:dyDescent="0.25">
      <c r="A168">
        <v>258975</v>
      </c>
      <c r="B168" t="s">
        <v>685</v>
      </c>
      <c r="C168" t="s">
        <v>686</v>
      </c>
      <c r="D168">
        <v>11644</v>
      </c>
      <c r="E168" t="s">
        <v>16</v>
      </c>
      <c r="F168" t="s">
        <v>240</v>
      </c>
      <c r="G168" t="s">
        <v>19</v>
      </c>
      <c r="H168" t="s">
        <v>549</v>
      </c>
      <c r="I168" s="21">
        <v>44732</v>
      </c>
      <c r="J168" s="21">
        <v>44772</v>
      </c>
      <c r="K168" s="21">
        <v>44864</v>
      </c>
      <c r="L168" s="21">
        <v>44772</v>
      </c>
      <c r="M168" s="22">
        <v>6770755.1200000001</v>
      </c>
      <c r="N168" t="s">
        <v>14</v>
      </c>
      <c r="O168" t="s">
        <v>242</v>
      </c>
      <c r="P168" t="s">
        <v>15</v>
      </c>
      <c r="Q168" s="37">
        <v>1.7299999999999999E-2</v>
      </c>
      <c r="R168" s="21">
        <v>44732</v>
      </c>
      <c r="S168" s="21">
        <v>44772</v>
      </c>
      <c r="T168" s="21">
        <v>44864</v>
      </c>
      <c r="U168" s="21">
        <v>44772</v>
      </c>
      <c r="V168" s="23">
        <v>0.25555555555555554</v>
      </c>
      <c r="W168">
        <v>92</v>
      </c>
      <c r="X168" s="24">
        <v>0</v>
      </c>
      <c r="Y168" s="24">
        <v>0</v>
      </c>
      <c r="Z168" s="24">
        <v>0</v>
      </c>
      <c r="AA168" s="24">
        <v>0</v>
      </c>
      <c r="AB168">
        <v>0</v>
      </c>
      <c r="AC168">
        <v>0</v>
      </c>
      <c r="AD168" s="38">
        <v>6770755.1200000001</v>
      </c>
      <c r="AE168" s="52">
        <v>0</v>
      </c>
      <c r="AF168" s="5">
        <v>1.7299999999999999E-2</v>
      </c>
      <c r="AG168" s="24">
        <v>0</v>
      </c>
      <c r="AH168" s="24">
        <v>-29934.260691644442</v>
      </c>
      <c r="AI168" s="27">
        <v>-29934.260691644442</v>
      </c>
      <c r="AJ168" t="s">
        <v>14</v>
      </c>
      <c r="AK168">
        <f t="shared" si="22"/>
        <v>-0.17799999999999999</v>
      </c>
      <c r="AL168" s="91">
        <f t="shared" si="16"/>
        <v>8.2199999999999999E-3</v>
      </c>
      <c r="AM168" s="91">
        <f t="shared" si="17"/>
        <v>-2.7799999999999999E-3</v>
      </c>
      <c r="AN168" s="91">
        <f t="shared" si="18"/>
        <v>0</v>
      </c>
      <c r="AO168" s="92">
        <f t="shared" si="19"/>
        <v>-44157.360280391113</v>
      </c>
      <c r="AP168" s="27">
        <f t="shared" si="20"/>
        <v>-29934.260691644442</v>
      </c>
      <c r="AQ168" s="27">
        <f t="shared" si="21"/>
        <v>-29934.260691644442</v>
      </c>
      <c r="AR168" s="88">
        <v>44575</v>
      </c>
      <c r="AS168" s="89">
        <v>-0.56799999999999995</v>
      </c>
    </row>
    <row r="169" spans="1:45" ht="15" customHeight="1" x14ac:dyDescent="0.25">
      <c r="A169">
        <v>258976</v>
      </c>
      <c r="B169" t="s">
        <v>685</v>
      </c>
      <c r="C169" t="s">
        <v>686</v>
      </c>
      <c r="D169">
        <v>11644</v>
      </c>
      <c r="E169" t="s">
        <v>16</v>
      </c>
      <c r="F169" t="s">
        <v>240</v>
      </c>
      <c r="G169" t="s">
        <v>19</v>
      </c>
      <c r="H169" t="s">
        <v>549</v>
      </c>
      <c r="I169" s="21">
        <v>44861</v>
      </c>
      <c r="J169" s="21">
        <v>44864</v>
      </c>
      <c r="K169" s="21">
        <v>44956</v>
      </c>
      <c r="L169" s="21">
        <v>44864</v>
      </c>
      <c r="M169" s="22">
        <v>6578165.1900000004</v>
      </c>
      <c r="N169" t="s">
        <v>14</v>
      </c>
      <c r="O169" t="s">
        <v>242</v>
      </c>
      <c r="P169" t="s">
        <v>15</v>
      </c>
      <c r="R169" s="21">
        <v>44861</v>
      </c>
      <c r="S169" s="21">
        <v>44864</v>
      </c>
      <c r="T169" s="21">
        <v>44956</v>
      </c>
      <c r="U169" s="21">
        <v>44864</v>
      </c>
      <c r="V169" s="23">
        <v>0.25555555555555554</v>
      </c>
      <c r="W169">
        <v>92</v>
      </c>
      <c r="X169" s="24">
        <v>0</v>
      </c>
      <c r="Y169" s="24">
        <v>0</v>
      </c>
      <c r="Z169" s="24">
        <v>-26981.440887649998</v>
      </c>
      <c r="AA169" s="24">
        <v>-26981.440887649998</v>
      </c>
      <c r="AB169">
        <v>0</v>
      </c>
      <c r="AC169">
        <v>-293.27653138749997</v>
      </c>
      <c r="AD169" s="38">
        <v>6578165.1900000004</v>
      </c>
      <c r="AE169" s="52">
        <v>1.6049999999999998E-2</v>
      </c>
      <c r="AF169" s="5">
        <v>0</v>
      </c>
      <c r="AG169" s="24">
        <v>0</v>
      </c>
      <c r="AH169" s="24">
        <v>0</v>
      </c>
      <c r="AI169" s="27">
        <v>-26981.440887649998</v>
      </c>
      <c r="AJ169" t="s">
        <v>14</v>
      </c>
      <c r="AK169">
        <f t="shared" si="22"/>
        <v>1.605</v>
      </c>
      <c r="AL169" s="91">
        <f t="shared" si="16"/>
        <v>2.6049999999999997E-2</v>
      </c>
      <c r="AM169" s="91">
        <f t="shared" si="17"/>
        <v>1.5049999999999997E-2</v>
      </c>
      <c r="AN169" s="91">
        <f t="shared" si="18"/>
        <v>1.5049999999999997E-2</v>
      </c>
      <c r="AO169" s="92">
        <f t="shared" si="19"/>
        <v>-43792.307484316661</v>
      </c>
      <c r="AP169" s="27">
        <f t="shared" si="20"/>
        <v>-26981.440887649998</v>
      </c>
      <c r="AQ169" s="27">
        <f t="shared" si="21"/>
        <v>-25300.354227983327</v>
      </c>
      <c r="AR169" s="88">
        <v>44576</v>
      </c>
      <c r="AS169" s="89">
        <v>-0.56799999999999995</v>
      </c>
    </row>
    <row r="170" spans="1:45" ht="15" customHeight="1" x14ac:dyDescent="0.25">
      <c r="A170">
        <v>229504</v>
      </c>
      <c r="B170" t="s">
        <v>687</v>
      </c>
      <c r="C170" t="s">
        <v>688</v>
      </c>
      <c r="D170">
        <v>11646</v>
      </c>
      <c r="E170" t="s">
        <v>16</v>
      </c>
      <c r="F170" t="s">
        <v>240</v>
      </c>
      <c r="G170" t="s">
        <v>19</v>
      </c>
      <c r="H170" t="s">
        <v>1909</v>
      </c>
      <c r="I170" s="21">
        <v>44741</v>
      </c>
      <c r="J170" s="21">
        <v>44743</v>
      </c>
      <c r="K170" s="21">
        <v>44835</v>
      </c>
      <c r="L170" s="21">
        <v>44743</v>
      </c>
      <c r="M170" s="22">
        <v>6218152.5499999998</v>
      </c>
      <c r="N170" t="s">
        <v>14</v>
      </c>
      <c r="O170" s="32" t="s">
        <v>242</v>
      </c>
      <c r="P170" t="s">
        <v>15</v>
      </c>
      <c r="Q170" s="37">
        <v>1.6E-2</v>
      </c>
      <c r="R170" s="21">
        <v>44741</v>
      </c>
      <c r="S170" s="21">
        <v>44743</v>
      </c>
      <c r="T170" s="21">
        <v>44835</v>
      </c>
      <c r="U170" s="21">
        <v>44743</v>
      </c>
      <c r="V170" s="23">
        <v>0.25555555555555554</v>
      </c>
      <c r="W170">
        <v>92</v>
      </c>
      <c r="X170" s="24">
        <v>0</v>
      </c>
      <c r="Y170" s="24">
        <v>0</v>
      </c>
      <c r="Z170" s="24">
        <v>0</v>
      </c>
      <c r="AA170" s="24">
        <v>0</v>
      </c>
      <c r="AB170">
        <v>0</v>
      </c>
      <c r="AC170">
        <v>0</v>
      </c>
      <c r="AD170" s="38">
        <v>6218152.5499999998</v>
      </c>
      <c r="AE170" s="52">
        <v>0</v>
      </c>
      <c r="AF170" s="5">
        <v>1.6E-2</v>
      </c>
      <c r="AG170" s="24">
        <v>0</v>
      </c>
      <c r="AH170" s="24">
        <v>-25425.334871111107</v>
      </c>
      <c r="AI170" s="27">
        <v>-25425.334871111107</v>
      </c>
      <c r="AJ170" t="s">
        <v>14</v>
      </c>
      <c r="AK170">
        <f t="shared" si="22"/>
        <v>-0.191</v>
      </c>
      <c r="AL170" s="91">
        <f t="shared" si="16"/>
        <v>8.09E-3</v>
      </c>
      <c r="AM170" s="91">
        <f t="shared" si="17"/>
        <v>-2.9100000000000003E-3</v>
      </c>
      <c r="AN170" s="91">
        <f t="shared" si="18"/>
        <v>0</v>
      </c>
      <c r="AO170" s="92">
        <f t="shared" si="19"/>
        <v>-38281.019815316664</v>
      </c>
      <c r="AP170" s="27">
        <f t="shared" si="20"/>
        <v>-25425.334871111107</v>
      </c>
      <c r="AQ170" s="27">
        <f t="shared" si="21"/>
        <v>-25425.334871111107</v>
      </c>
      <c r="AR170" s="88">
        <v>44577</v>
      </c>
      <c r="AS170" s="89">
        <v>-0.56799999999999995</v>
      </c>
    </row>
    <row r="171" spans="1:45" ht="15" customHeight="1" x14ac:dyDescent="0.25">
      <c r="A171">
        <v>229505</v>
      </c>
      <c r="B171" t="s">
        <v>687</v>
      </c>
      <c r="C171" t="s">
        <v>688</v>
      </c>
      <c r="D171">
        <v>11646</v>
      </c>
      <c r="E171" t="s">
        <v>16</v>
      </c>
      <c r="F171" t="s">
        <v>240</v>
      </c>
      <c r="G171" t="s">
        <v>19</v>
      </c>
      <c r="H171" t="s">
        <v>1909</v>
      </c>
      <c r="I171" s="21">
        <v>44833</v>
      </c>
      <c r="J171" s="21">
        <v>44835</v>
      </c>
      <c r="K171" s="21">
        <v>44927</v>
      </c>
      <c r="L171" s="21">
        <v>44835</v>
      </c>
      <c r="M171" s="22">
        <v>6075155.8300000001</v>
      </c>
      <c r="N171" t="s">
        <v>14</v>
      </c>
      <c r="O171" s="32" t="s">
        <v>242</v>
      </c>
      <c r="P171" t="s">
        <v>15</v>
      </c>
      <c r="Q171" s="37">
        <v>1.6E-2</v>
      </c>
      <c r="R171" s="21">
        <v>44833</v>
      </c>
      <c r="S171" s="21">
        <v>44835</v>
      </c>
      <c r="T171" s="21">
        <v>44927</v>
      </c>
      <c r="U171" s="21">
        <v>44835</v>
      </c>
      <c r="V171" s="23">
        <v>0.25555555555555554</v>
      </c>
      <c r="W171">
        <v>92</v>
      </c>
      <c r="X171" s="24">
        <v>0</v>
      </c>
      <c r="Y171" s="24">
        <v>0</v>
      </c>
      <c r="Z171" s="24">
        <v>-18009.461949377775</v>
      </c>
      <c r="AA171" s="24">
        <v>-18009.461949377775</v>
      </c>
      <c r="AB171">
        <v>0</v>
      </c>
      <c r="AC171">
        <v>-465.76194696666664</v>
      </c>
      <c r="AD171" s="38">
        <v>6075155.8300000001</v>
      </c>
      <c r="AE171" s="52">
        <v>1.1599999999999999E-2</v>
      </c>
      <c r="AF171" s="5">
        <v>1.6E-2</v>
      </c>
      <c r="AG171" s="24">
        <v>0</v>
      </c>
      <c r="AH171" s="24">
        <v>-24840.637171555558</v>
      </c>
      <c r="AI171" s="27">
        <v>-42850.09912093333</v>
      </c>
      <c r="AJ171" t="s">
        <v>14</v>
      </c>
      <c r="AK171">
        <f t="shared" si="22"/>
        <v>1.1599999999999999</v>
      </c>
      <c r="AL171" s="91">
        <f t="shared" si="16"/>
        <v>2.1600000000000001E-2</v>
      </c>
      <c r="AM171" s="91">
        <f t="shared" si="17"/>
        <v>1.0599999999999998E-2</v>
      </c>
      <c r="AN171" s="91">
        <f t="shared" si="18"/>
        <v>1.0599999999999998E-2</v>
      </c>
      <c r="AO171" s="92">
        <f t="shared" si="19"/>
        <v>-58375.497353155552</v>
      </c>
      <c r="AP171" s="27">
        <f t="shared" si="20"/>
        <v>-42850.09912093333</v>
      </c>
      <c r="AQ171" s="27">
        <f t="shared" si="21"/>
        <v>-41297.559297711108</v>
      </c>
      <c r="AR171" s="88">
        <v>44578</v>
      </c>
      <c r="AS171" s="89">
        <v>-0.56000000000000005</v>
      </c>
    </row>
    <row r="172" spans="1:45" ht="15" customHeight="1" x14ac:dyDescent="0.25">
      <c r="A172">
        <v>258426</v>
      </c>
      <c r="B172" t="s">
        <v>689</v>
      </c>
      <c r="C172" t="s">
        <v>690</v>
      </c>
      <c r="D172">
        <v>11647</v>
      </c>
      <c r="E172" t="s">
        <v>16</v>
      </c>
      <c r="F172" t="s">
        <v>240</v>
      </c>
      <c r="G172" t="s">
        <v>19</v>
      </c>
      <c r="H172" t="s">
        <v>1905</v>
      </c>
      <c r="I172" s="21">
        <v>44741</v>
      </c>
      <c r="J172" s="21">
        <v>44743</v>
      </c>
      <c r="K172" s="21">
        <v>44835</v>
      </c>
      <c r="L172" s="21">
        <v>44743</v>
      </c>
      <c r="M172" s="22">
        <v>7606156.8200000003</v>
      </c>
      <c r="N172" t="s">
        <v>14</v>
      </c>
      <c r="O172" t="s">
        <v>242</v>
      </c>
      <c r="P172" t="s">
        <v>15</v>
      </c>
      <c r="Q172" s="37">
        <v>1.2500000000000001E-2</v>
      </c>
      <c r="R172" s="21">
        <v>44741</v>
      </c>
      <c r="S172" s="21">
        <v>44743</v>
      </c>
      <c r="T172" s="21">
        <v>44835</v>
      </c>
      <c r="U172" s="21">
        <v>44743</v>
      </c>
      <c r="V172" s="23">
        <v>0.25555555555555554</v>
      </c>
      <c r="W172">
        <v>92</v>
      </c>
      <c r="X172" s="24">
        <v>0</v>
      </c>
      <c r="Y172" s="24">
        <v>0</v>
      </c>
      <c r="Z172" s="24">
        <v>0</v>
      </c>
      <c r="AA172" s="24">
        <v>0</v>
      </c>
      <c r="AB172">
        <v>0</v>
      </c>
      <c r="AC172">
        <v>0</v>
      </c>
      <c r="AD172" s="38">
        <v>7606156.8200000003</v>
      </c>
      <c r="AE172" s="52">
        <v>0</v>
      </c>
      <c r="AF172" s="5">
        <v>1.2500000000000001E-2</v>
      </c>
      <c r="AG172" s="24">
        <v>0</v>
      </c>
      <c r="AH172" s="24">
        <v>-24297.445397222222</v>
      </c>
      <c r="AI172" s="27">
        <v>-24297.445397222222</v>
      </c>
      <c r="AJ172" t="s">
        <v>14</v>
      </c>
      <c r="AK172">
        <f t="shared" si="22"/>
        <v>-0.191</v>
      </c>
      <c r="AL172" s="91">
        <f t="shared" si="16"/>
        <v>8.09E-3</v>
      </c>
      <c r="AM172" s="91">
        <f t="shared" si="17"/>
        <v>-2.9100000000000003E-3</v>
      </c>
      <c r="AN172" s="91">
        <f t="shared" si="18"/>
        <v>0</v>
      </c>
      <c r="AO172" s="92">
        <f t="shared" si="19"/>
        <v>-40022.752058304439</v>
      </c>
      <c r="AP172" s="27">
        <f t="shared" si="20"/>
        <v>-24297.445397222222</v>
      </c>
      <c r="AQ172" s="27">
        <f t="shared" si="21"/>
        <v>-24297.445397222222</v>
      </c>
      <c r="AR172" s="88">
        <v>44579</v>
      </c>
      <c r="AS172" s="89">
        <v>-0.55800000000000005</v>
      </c>
    </row>
    <row r="173" spans="1:45" ht="15" customHeight="1" x14ac:dyDescent="0.25">
      <c r="A173">
        <v>258427</v>
      </c>
      <c r="B173" t="s">
        <v>689</v>
      </c>
      <c r="C173" t="s">
        <v>690</v>
      </c>
      <c r="D173">
        <v>11647</v>
      </c>
      <c r="E173" t="s">
        <v>16</v>
      </c>
      <c r="F173" t="s">
        <v>240</v>
      </c>
      <c r="G173" t="s">
        <v>19</v>
      </c>
      <c r="H173" t="s">
        <v>1905</v>
      </c>
      <c r="I173" s="21">
        <v>44833</v>
      </c>
      <c r="J173" s="21">
        <v>44835</v>
      </c>
      <c r="K173" s="21">
        <v>44927</v>
      </c>
      <c r="L173" s="21">
        <v>44835</v>
      </c>
      <c r="M173" s="22">
        <v>7384031.0899999999</v>
      </c>
      <c r="N173" t="s">
        <v>14</v>
      </c>
      <c r="O173" t="s">
        <v>242</v>
      </c>
      <c r="P173" t="s">
        <v>15</v>
      </c>
      <c r="Q173" s="37">
        <v>1.2500000000000001E-2</v>
      </c>
      <c r="R173" s="21">
        <v>44833</v>
      </c>
      <c r="S173" s="21">
        <v>44835</v>
      </c>
      <c r="T173" s="21">
        <v>44927</v>
      </c>
      <c r="U173" s="21">
        <v>44835</v>
      </c>
      <c r="V173" s="23">
        <v>0.25555555555555554</v>
      </c>
      <c r="W173">
        <v>92</v>
      </c>
      <c r="X173" s="24">
        <v>0</v>
      </c>
      <c r="Y173" s="24">
        <v>0</v>
      </c>
      <c r="Z173" s="24">
        <v>-21889.549942355552</v>
      </c>
      <c r="AA173" s="24">
        <v>-21889.549942355552</v>
      </c>
      <c r="AB173">
        <v>0</v>
      </c>
      <c r="AC173">
        <v>-494.31985908055549</v>
      </c>
      <c r="AD173" s="38">
        <v>7384031.0899999999</v>
      </c>
      <c r="AE173" s="52">
        <v>1.1599999999999999E-2</v>
      </c>
      <c r="AF173" s="5">
        <v>1.2500000000000001E-2</v>
      </c>
      <c r="AG173" s="24">
        <v>0</v>
      </c>
      <c r="AH173" s="24">
        <v>-23587.877093055555</v>
      </c>
      <c r="AI173" s="27">
        <v>-45477.427035411107</v>
      </c>
      <c r="AJ173" t="s">
        <v>14</v>
      </c>
      <c r="AK173">
        <f t="shared" si="22"/>
        <v>1.1599999999999999</v>
      </c>
      <c r="AL173" s="91">
        <f t="shared" si="16"/>
        <v>2.1600000000000001E-2</v>
      </c>
      <c r="AM173" s="91">
        <f t="shared" si="17"/>
        <v>1.0599999999999998E-2</v>
      </c>
      <c r="AN173" s="91">
        <f t="shared" si="18"/>
        <v>1.0599999999999998E-2</v>
      </c>
      <c r="AO173" s="92">
        <f t="shared" si="19"/>
        <v>-64347.728709855561</v>
      </c>
      <c r="AP173" s="27">
        <f t="shared" si="20"/>
        <v>-45477.427035411107</v>
      </c>
      <c r="AQ173" s="27">
        <f t="shared" si="21"/>
        <v>-43590.396867966658</v>
      </c>
      <c r="AR173" s="88">
        <v>44580</v>
      </c>
      <c r="AS173" s="89">
        <v>-0.55700000000000005</v>
      </c>
    </row>
    <row r="174" spans="1:45" ht="15" customHeight="1" x14ac:dyDescent="0.25">
      <c r="A174">
        <v>225947</v>
      </c>
      <c r="B174" t="s">
        <v>691</v>
      </c>
      <c r="C174" t="s">
        <v>692</v>
      </c>
      <c r="D174">
        <v>11648</v>
      </c>
      <c r="E174" t="s">
        <v>16</v>
      </c>
      <c r="F174" t="s">
        <v>240</v>
      </c>
      <c r="G174" t="s">
        <v>19</v>
      </c>
      <c r="H174" t="s">
        <v>1713</v>
      </c>
      <c r="I174" s="21">
        <v>44779</v>
      </c>
      <c r="J174" s="21">
        <v>44805</v>
      </c>
      <c r="K174" s="21">
        <v>44896</v>
      </c>
      <c r="L174" s="21">
        <v>44805</v>
      </c>
      <c r="M174" s="22">
        <v>4530391.96</v>
      </c>
      <c r="N174" t="s">
        <v>14</v>
      </c>
      <c r="O174" t="s">
        <v>242</v>
      </c>
      <c r="P174" t="s">
        <v>15</v>
      </c>
      <c r="Q174" s="37">
        <v>1.2999999999999999E-2</v>
      </c>
      <c r="R174" s="21">
        <v>44779</v>
      </c>
      <c r="S174" s="21">
        <v>44805</v>
      </c>
      <c r="T174" s="21">
        <v>44896</v>
      </c>
      <c r="U174" s="21">
        <v>44805</v>
      </c>
      <c r="V174" s="23">
        <v>0.25277777777777777</v>
      </c>
      <c r="W174">
        <v>91</v>
      </c>
      <c r="X174" s="24">
        <v>0</v>
      </c>
      <c r="Y174" s="24">
        <v>0</v>
      </c>
      <c r="Z174" s="24">
        <v>-3172.155281547778</v>
      </c>
      <c r="AA174" s="24">
        <v>-3172.155281547778</v>
      </c>
      <c r="AB174">
        <v>0</v>
      </c>
      <c r="AC174">
        <v>0</v>
      </c>
      <c r="AD174" s="38">
        <v>4530391.96</v>
      </c>
      <c r="AE174" s="52">
        <v>2.7700000000000003E-3</v>
      </c>
      <c r="AF174" s="5">
        <v>1.2999999999999999E-2</v>
      </c>
      <c r="AG174" s="24">
        <v>0</v>
      </c>
      <c r="AH174" s="24">
        <v>-14887.371357444443</v>
      </c>
      <c r="AI174" s="27">
        <v>-18059.526638992222</v>
      </c>
      <c r="AJ174" t="s">
        <v>14</v>
      </c>
      <c r="AK174">
        <f t="shared" si="22"/>
        <v>0.27700000000000002</v>
      </c>
      <c r="AL174" s="91">
        <f t="shared" si="16"/>
        <v>1.277E-2</v>
      </c>
      <c r="AM174" s="91">
        <f t="shared" si="17"/>
        <v>1.7700000000000003E-3</v>
      </c>
      <c r="AN174" s="91">
        <f t="shared" si="18"/>
        <v>1.7700000000000003E-3</v>
      </c>
      <c r="AO174" s="92">
        <f t="shared" si="19"/>
        <v>-29511.350760103334</v>
      </c>
      <c r="AP174" s="27">
        <f t="shared" si="20"/>
        <v>-18059.526638992222</v>
      </c>
      <c r="AQ174" s="27">
        <f t="shared" si="21"/>
        <v>-16914.344226881112</v>
      </c>
      <c r="AR174" s="88">
        <v>44581</v>
      </c>
      <c r="AS174" s="89">
        <v>-0.55300000000000005</v>
      </c>
    </row>
    <row r="175" spans="1:45" ht="15" customHeight="1" x14ac:dyDescent="0.25">
      <c r="A175">
        <v>225948</v>
      </c>
      <c r="B175" t="s">
        <v>691</v>
      </c>
      <c r="C175" t="s">
        <v>692</v>
      </c>
      <c r="D175">
        <v>11648</v>
      </c>
      <c r="E175" t="s">
        <v>16</v>
      </c>
      <c r="F175" t="s">
        <v>240</v>
      </c>
      <c r="G175" t="s">
        <v>19</v>
      </c>
      <c r="H175" t="s">
        <v>1713</v>
      </c>
      <c r="I175" s="21">
        <v>44894</v>
      </c>
      <c r="J175" s="21">
        <v>44896</v>
      </c>
      <c r="K175" s="21">
        <v>44986</v>
      </c>
      <c r="L175" s="21">
        <v>44896</v>
      </c>
      <c r="M175" s="22">
        <v>4328785.9199999999</v>
      </c>
      <c r="N175" t="s">
        <v>14</v>
      </c>
      <c r="O175" t="s">
        <v>242</v>
      </c>
      <c r="P175" t="s">
        <v>15</v>
      </c>
      <c r="R175" s="21">
        <v>44894</v>
      </c>
      <c r="S175" s="21">
        <v>44896</v>
      </c>
      <c r="T175" s="21">
        <v>44986</v>
      </c>
      <c r="U175" s="21">
        <v>44896</v>
      </c>
      <c r="V175" s="23">
        <v>0.25</v>
      </c>
      <c r="W175">
        <v>90</v>
      </c>
      <c r="X175" s="24">
        <v>0</v>
      </c>
      <c r="Y175" s="24">
        <v>0</v>
      </c>
      <c r="Z175" s="24">
        <v>-21470.778163200001</v>
      </c>
      <c r="AA175" s="24">
        <v>-21470.778163200001</v>
      </c>
      <c r="AB175">
        <v>0</v>
      </c>
      <c r="AC175">
        <v>-238.56420181333334</v>
      </c>
      <c r="AD175" s="38">
        <v>4328785.9199999999</v>
      </c>
      <c r="AE175" s="52">
        <v>1.984E-2</v>
      </c>
      <c r="AF175" s="5">
        <v>0</v>
      </c>
      <c r="AG175" s="24">
        <v>0</v>
      </c>
      <c r="AH175" s="24">
        <v>0</v>
      </c>
      <c r="AI175" s="27">
        <v>-21470.778163200001</v>
      </c>
      <c r="AJ175" t="s">
        <v>14</v>
      </c>
      <c r="AK175">
        <f t="shared" si="22"/>
        <v>1.984</v>
      </c>
      <c r="AL175" s="91">
        <f t="shared" si="16"/>
        <v>2.9839999999999998E-2</v>
      </c>
      <c r="AM175" s="91">
        <f t="shared" si="17"/>
        <v>1.8839999999999999E-2</v>
      </c>
      <c r="AN175" s="91">
        <f t="shared" si="18"/>
        <v>1.8839999999999999E-2</v>
      </c>
      <c r="AO175" s="92">
        <f t="shared" si="19"/>
        <v>-32292.742963199998</v>
      </c>
      <c r="AP175" s="27">
        <f t="shared" si="20"/>
        <v>-21470.778163200001</v>
      </c>
      <c r="AQ175" s="27">
        <f t="shared" si="21"/>
        <v>-20388.581683199998</v>
      </c>
      <c r="AR175" s="88">
        <v>44582</v>
      </c>
      <c r="AS175" s="89">
        <v>-0.55200000000000005</v>
      </c>
    </row>
    <row r="176" spans="1:45" ht="15" customHeight="1" x14ac:dyDescent="0.25">
      <c r="A176">
        <v>258384</v>
      </c>
      <c r="B176" t="s">
        <v>693</v>
      </c>
      <c r="C176" t="s">
        <v>694</v>
      </c>
      <c r="D176">
        <v>11650</v>
      </c>
      <c r="E176" t="s">
        <v>16</v>
      </c>
      <c r="F176" t="s">
        <v>240</v>
      </c>
      <c r="G176" t="s">
        <v>19</v>
      </c>
      <c r="H176" t="s">
        <v>1905</v>
      </c>
      <c r="I176" s="21">
        <v>44741</v>
      </c>
      <c r="J176" s="21">
        <v>44743</v>
      </c>
      <c r="K176" s="21">
        <v>44835</v>
      </c>
      <c r="L176" s="21">
        <v>44743</v>
      </c>
      <c r="M176" s="22">
        <v>3571805.69</v>
      </c>
      <c r="N176" t="s">
        <v>14</v>
      </c>
      <c r="O176" t="s">
        <v>242</v>
      </c>
      <c r="P176" t="s">
        <v>15</v>
      </c>
      <c r="Q176" s="37">
        <v>1.2500000000000001E-2</v>
      </c>
      <c r="R176" s="21">
        <v>44741</v>
      </c>
      <c r="S176" s="21">
        <v>44743</v>
      </c>
      <c r="T176" s="21">
        <v>44835</v>
      </c>
      <c r="U176" s="21">
        <v>44743</v>
      </c>
      <c r="V176" s="23">
        <v>0.25555555555555554</v>
      </c>
      <c r="W176">
        <v>92</v>
      </c>
      <c r="X176" s="24">
        <v>0</v>
      </c>
      <c r="Y176" s="24">
        <v>0</v>
      </c>
      <c r="Z176" s="24">
        <v>0</v>
      </c>
      <c r="AA176" s="24">
        <v>0</v>
      </c>
      <c r="AB176">
        <v>0</v>
      </c>
      <c r="AC176">
        <v>0</v>
      </c>
      <c r="AD176" s="38">
        <v>3571805.69</v>
      </c>
      <c r="AE176" s="52">
        <v>0</v>
      </c>
      <c r="AF176" s="5">
        <v>1.2500000000000001E-2</v>
      </c>
      <c r="AG176" s="24">
        <v>0</v>
      </c>
      <c r="AH176" s="24">
        <v>-11409.934843055555</v>
      </c>
      <c r="AI176" s="27">
        <v>-11409.934843055555</v>
      </c>
      <c r="AJ176" t="s">
        <v>14</v>
      </c>
      <c r="AK176">
        <f t="shared" si="22"/>
        <v>-0.191</v>
      </c>
      <c r="AL176" s="91">
        <f t="shared" si="16"/>
        <v>8.09E-3</v>
      </c>
      <c r="AM176" s="91">
        <f t="shared" si="17"/>
        <v>-2.9100000000000003E-3</v>
      </c>
      <c r="AN176" s="91">
        <f t="shared" si="18"/>
        <v>0</v>
      </c>
      <c r="AO176" s="92">
        <f t="shared" si="19"/>
        <v>-18794.44467348111</v>
      </c>
      <c r="AP176" s="27">
        <f t="shared" si="20"/>
        <v>-11409.934843055555</v>
      </c>
      <c r="AQ176" s="27">
        <f t="shared" si="21"/>
        <v>-11409.934843055555</v>
      </c>
      <c r="AR176" s="88">
        <v>44583</v>
      </c>
      <c r="AS176" s="89">
        <v>-0.55200000000000005</v>
      </c>
    </row>
    <row r="177" spans="1:45" ht="15" customHeight="1" x14ac:dyDescent="0.25">
      <c r="A177">
        <v>258385</v>
      </c>
      <c r="B177" t="s">
        <v>693</v>
      </c>
      <c r="C177" t="s">
        <v>694</v>
      </c>
      <c r="D177">
        <v>11650</v>
      </c>
      <c r="E177" t="s">
        <v>16</v>
      </c>
      <c r="F177" t="s">
        <v>240</v>
      </c>
      <c r="G177" t="s">
        <v>19</v>
      </c>
      <c r="H177" t="s">
        <v>1905</v>
      </c>
      <c r="I177" s="21">
        <v>44833</v>
      </c>
      <c r="J177" s="21">
        <v>44835</v>
      </c>
      <c r="K177" s="21">
        <v>44927</v>
      </c>
      <c r="L177" s="21">
        <v>44835</v>
      </c>
      <c r="M177" s="22">
        <v>3467496.78</v>
      </c>
      <c r="N177" t="s">
        <v>14</v>
      </c>
      <c r="O177" t="s">
        <v>242</v>
      </c>
      <c r="P177" t="s">
        <v>15</v>
      </c>
      <c r="Q177" s="37">
        <v>1.2500000000000001E-2</v>
      </c>
      <c r="R177" s="21">
        <v>44833</v>
      </c>
      <c r="S177" s="21">
        <v>44835</v>
      </c>
      <c r="T177" s="21">
        <v>44927</v>
      </c>
      <c r="U177" s="21">
        <v>44835</v>
      </c>
      <c r="V177" s="23">
        <v>0.25555555555555554</v>
      </c>
      <c r="W177">
        <v>92</v>
      </c>
      <c r="X177" s="24">
        <v>0</v>
      </c>
      <c r="Y177" s="24">
        <v>0</v>
      </c>
      <c r="Z177" s="24">
        <v>-10279.201565599997</v>
      </c>
      <c r="AA177" s="24">
        <v>-10279.201565599997</v>
      </c>
      <c r="AB177">
        <v>0</v>
      </c>
      <c r="AC177">
        <v>-232.12964554999994</v>
      </c>
      <c r="AD177" s="38">
        <v>3467496.78</v>
      </c>
      <c r="AE177" s="52">
        <v>1.1599999999999999E-2</v>
      </c>
      <c r="AF177" s="5">
        <v>1.2500000000000001E-2</v>
      </c>
      <c r="AG177" s="24">
        <v>0</v>
      </c>
      <c r="AH177" s="24">
        <v>-11076.725825</v>
      </c>
      <c r="AI177" s="27">
        <v>-21355.927390599994</v>
      </c>
      <c r="AJ177" t="s">
        <v>14</v>
      </c>
      <c r="AK177">
        <f t="shared" si="22"/>
        <v>1.1599999999999999</v>
      </c>
      <c r="AL177" s="91">
        <f t="shared" si="16"/>
        <v>2.1600000000000001E-2</v>
      </c>
      <c r="AM177" s="91">
        <f t="shared" si="17"/>
        <v>1.0599999999999998E-2</v>
      </c>
      <c r="AN177" s="91">
        <f t="shared" si="18"/>
        <v>1.0599999999999998E-2</v>
      </c>
      <c r="AO177" s="92">
        <f t="shared" si="19"/>
        <v>-30217.308050600001</v>
      </c>
      <c r="AP177" s="27">
        <f t="shared" si="20"/>
        <v>-21355.927390599994</v>
      </c>
      <c r="AQ177" s="27">
        <f t="shared" si="21"/>
        <v>-20469.789324599999</v>
      </c>
      <c r="AR177" s="88">
        <v>44584</v>
      </c>
      <c r="AS177" s="89">
        <v>-0.55200000000000005</v>
      </c>
    </row>
    <row r="178" spans="1:45" ht="15" customHeight="1" x14ac:dyDescent="0.25">
      <c r="A178">
        <v>260803</v>
      </c>
      <c r="B178" t="s">
        <v>703</v>
      </c>
      <c r="C178" t="s">
        <v>704</v>
      </c>
      <c r="D178">
        <v>11655</v>
      </c>
      <c r="E178" t="s">
        <v>16</v>
      </c>
      <c r="F178" t="s">
        <v>240</v>
      </c>
      <c r="G178" t="s">
        <v>19</v>
      </c>
      <c r="H178" t="s">
        <v>1002</v>
      </c>
      <c r="I178" s="21">
        <v>44741</v>
      </c>
      <c r="J178" s="21">
        <v>44743</v>
      </c>
      <c r="K178" s="21">
        <v>44835</v>
      </c>
      <c r="L178" s="21">
        <v>44743</v>
      </c>
      <c r="M178" s="22">
        <v>2509395.94</v>
      </c>
      <c r="N178" t="s">
        <v>14</v>
      </c>
      <c r="O178" t="s">
        <v>242</v>
      </c>
      <c r="P178" t="s">
        <v>15</v>
      </c>
      <c r="Q178" s="37">
        <v>1.2500000000000001E-2</v>
      </c>
      <c r="R178" s="21">
        <v>44741</v>
      </c>
      <c r="S178" s="21">
        <v>44743</v>
      </c>
      <c r="T178" s="21">
        <v>44835</v>
      </c>
      <c r="U178" s="21">
        <v>44743</v>
      </c>
      <c r="V178" s="23">
        <v>0.25555555555555554</v>
      </c>
      <c r="W178">
        <v>92</v>
      </c>
      <c r="X178" s="24">
        <v>0</v>
      </c>
      <c r="Y178" s="24">
        <v>0</v>
      </c>
      <c r="Z178" s="24">
        <v>0</v>
      </c>
      <c r="AA178" s="24">
        <v>0</v>
      </c>
      <c r="AB178">
        <v>0</v>
      </c>
      <c r="AC178">
        <v>0</v>
      </c>
      <c r="AD178" s="38">
        <v>2509395.94</v>
      </c>
      <c r="AE178" s="52">
        <v>0</v>
      </c>
      <c r="AF178" s="5">
        <v>1.2500000000000001E-2</v>
      </c>
      <c r="AG178" s="24">
        <v>0</v>
      </c>
      <c r="AH178" s="24">
        <v>-8016.1259194444438</v>
      </c>
      <c r="AI178" s="27">
        <v>-8016.1259194444438</v>
      </c>
      <c r="AJ178" t="s">
        <v>14</v>
      </c>
      <c r="AK178">
        <f t="shared" si="22"/>
        <v>-0.191</v>
      </c>
      <c r="AL178" s="91">
        <f t="shared" si="16"/>
        <v>8.09E-3</v>
      </c>
      <c r="AM178" s="91">
        <f t="shared" si="17"/>
        <v>-2.9100000000000003E-3</v>
      </c>
      <c r="AN178" s="91">
        <f t="shared" si="18"/>
        <v>0</v>
      </c>
      <c r="AO178" s="92">
        <f t="shared" si="19"/>
        <v>-13204.162614508889</v>
      </c>
      <c r="AP178" s="27">
        <f t="shared" si="20"/>
        <v>-8016.1259194444438</v>
      </c>
      <c r="AQ178" s="27">
        <f t="shared" si="21"/>
        <v>-8016.1259194444438</v>
      </c>
      <c r="AR178" s="88">
        <v>44585</v>
      </c>
      <c r="AS178" s="89">
        <v>-0.54300000000000004</v>
      </c>
    </row>
    <row r="179" spans="1:45" ht="15" customHeight="1" x14ac:dyDescent="0.25">
      <c r="A179">
        <v>260804</v>
      </c>
      <c r="B179" t="s">
        <v>703</v>
      </c>
      <c r="C179" t="s">
        <v>704</v>
      </c>
      <c r="D179">
        <v>11655</v>
      </c>
      <c r="E179" t="s">
        <v>16</v>
      </c>
      <c r="F179" t="s">
        <v>240</v>
      </c>
      <c r="G179" t="s">
        <v>19</v>
      </c>
      <c r="H179" t="s">
        <v>1002</v>
      </c>
      <c r="I179" s="21">
        <v>44833</v>
      </c>
      <c r="J179" s="21">
        <v>44835</v>
      </c>
      <c r="K179" s="21">
        <v>44927</v>
      </c>
      <c r="L179" s="21">
        <v>44835</v>
      </c>
      <c r="M179" s="22">
        <v>2408557.96</v>
      </c>
      <c r="N179" t="s">
        <v>14</v>
      </c>
      <c r="O179" t="s">
        <v>242</v>
      </c>
      <c r="P179" t="s">
        <v>15</v>
      </c>
      <c r="Q179" s="37">
        <v>1.2500000000000001E-2</v>
      </c>
      <c r="R179" s="21">
        <v>44833</v>
      </c>
      <c r="S179" s="21">
        <v>44835</v>
      </c>
      <c r="T179" s="21">
        <v>44927</v>
      </c>
      <c r="U179" s="21">
        <v>44835</v>
      </c>
      <c r="V179" s="23">
        <v>0.25555555555555554</v>
      </c>
      <c r="W179">
        <v>92</v>
      </c>
      <c r="X179" s="24">
        <v>0</v>
      </c>
      <c r="Y179" s="24">
        <v>0</v>
      </c>
      <c r="Z179" s="24">
        <v>-7140.0362636444434</v>
      </c>
      <c r="AA179" s="24">
        <v>-7140.0362636444434</v>
      </c>
      <c r="AB179">
        <v>0</v>
      </c>
      <c r="AC179">
        <v>-161.23957454444442</v>
      </c>
      <c r="AD179" s="38">
        <v>2408557.96</v>
      </c>
      <c r="AE179" s="52">
        <v>1.1599999999999999E-2</v>
      </c>
      <c r="AF179" s="5">
        <v>1.2500000000000001E-2</v>
      </c>
      <c r="AG179" s="24">
        <v>0</v>
      </c>
      <c r="AH179" s="24">
        <v>-7694.0045944444437</v>
      </c>
      <c r="AI179" s="27">
        <v>-14834.040858088887</v>
      </c>
      <c r="AJ179" t="s">
        <v>14</v>
      </c>
      <c r="AK179">
        <f t="shared" si="22"/>
        <v>1.1599999999999999</v>
      </c>
      <c r="AL179" s="91">
        <f t="shared" si="16"/>
        <v>2.1600000000000001E-2</v>
      </c>
      <c r="AM179" s="91">
        <f t="shared" si="17"/>
        <v>1.0599999999999998E-2</v>
      </c>
      <c r="AN179" s="91">
        <f t="shared" si="18"/>
        <v>1.0599999999999998E-2</v>
      </c>
      <c r="AO179" s="92">
        <f t="shared" si="19"/>
        <v>-20989.244533644447</v>
      </c>
      <c r="AP179" s="27">
        <f t="shared" si="20"/>
        <v>-14834.040858088887</v>
      </c>
      <c r="AQ179" s="27">
        <f t="shared" si="21"/>
        <v>-14218.520490533332</v>
      </c>
      <c r="AR179" s="88">
        <v>44586</v>
      </c>
      <c r="AS179" s="89">
        <v>-0.54800000000000004</v>
      </c>
    </row>
    <row r="180" spans="1:45" ht="15" customHeight="1" x14ac:dyDescent="0.25">
      <c r="A180">
        <v>260842</v>
      </c>
      <c r="B180" t="s">
        <v>717</v>
      </c>
      <c r="C180" t="s">
        <v>718</v>
      </c>
      <c r="D180">
        <v>11667</v>
      </c>
      <c r="E180" t="s">
        <v>16</v>
      </c>
      <c r="F180" t="s">
        <v>240</v>
      </c>
      <c r="G180" t="s">
        <v>19</v>
      </c>
      <c r="H180" t="s">
        <v>1002</v>
      </c>
      <c r="I180" s="21">
        <v>44741</v>
      </c>
      <c r="J180" s="21">
        <v>44743</v>
      </c>
      <c r="K180" s="21">
        <v>44835</v>
      </c>
      <c r="L180" s="21">
        <v>44743</v>
      </c>
      <c r="M180" s="22">
        <v>1647924.13</v>
      </c>
      <c r="N180" t="s">
        <v>14</v>
      </c>
      <c r="O180" t="s">
        <v>242</v>
      </c>
      <c r="P180" t="s">
        <v>15</v>
      </c>
      <c r="Q180" s="37">
        <v>1.2500000000000001E-2</v>
      </c>
      <c r="R180" s="21">
        <v>44741</v>
      </c>
      <c r="S180" s="21">
        <v>44743</v>
      </c>
      <c r="T180" s="21">
        <v>44835</v>
      </c>
      <c r="U180" s="21">
        <v>44743</v>
      </c>
      <c r="V180" s="23">
        <v>0.25555555555555554</v>
      </c>
      <c r="W180">
        <v>92</v>
      </c>
      <c r="X180" s="24">
        <v>0</v>
      </c>
      <c r="Y180" s="24">
        <v>0</v>
      </c>
      <c r="Z180" s="24">
        <v>0</v>
      </c>
      <c r="AA180" s="24">
        <v>0</v>
      </c>
      <c r="AB180">
        <v>0</v>
      </c>
      <c r="AC180">
        <v>0</v>
      </c>
      <c r="AD180" s="38">
        <v>1647924.13</v>
      </c>
      <c r="AE180" s="52">
        <v>0</v>
      </c>
      <c r="AF180" s="5">
        <v>1.2500000000000001E-2</v>
      </c>
      <c r="AG180" s="24">
        <v>0</v>
      </c>
      <c r="AH180" s="24">
        <v>-5264.2020819444442</v>
      </c>
      <c r="AI180" s="27">
        <v>-5264.2020819444442</v>
      </c>
      <c r="AJ180" t="s">
        <v>14</v>
      </c>
      <c r="AK180">
        <f t="shared" si="22"/>
        <v>-0.191</v>
      </c>
      <c r="AL180" s="91">
        <f t="shared" si="16"/>
        <v>8.09E-3</v>
      </c>
      <c r="AM180" s="91">
        <f t="shared" si="17"/>
        <v>-2.9100000000000003E-3</v>
      </c>
      <c r="AN180" s="91">
        <f t="shared" si="18"/>
        <v>0</v>
      </c>
      <c r="AO180" s="92">
        <f t="shared" si="19"/>
        <v>-8671.1936693788884</v>
      </c>
      <c r="AP180" s="27">
        <f t="shared" si="20"/>
        <v>-5264.2020819444442</v>
      </c>
      <c r="AQ180" s="27">
        <f t="shared" si="21"/>
        <v>-5264.2020819444442</v>
      </c>
      <c r="AR180" s="88">
        <v>44587</v>
      </c>
      <c r="AS180" s="89">
        <v>-0.55400000000000005</v>
      </c>
    </row>
    <row r="181" spans="1:45" ht="15" customHeight="1" x14ac:dyDescent="0.25">
      <c r="A181">
        <v>260843</v>
      </c>
      <c r="B181" t="s">
        <v>717</v>
      </c>
      <c r="C181" t="s">
        <v>718</v>
      </c>
      <c r="D181">
        <v>11667</v>
      </c>
      <c r="E181" t="s">
        <v>16</v>
      </c>
      <c r="F181" t="s">
        <v>240</v>
      </c>
      <c r="G181" t="s">
        <v>19</v>
      </c>
      <c r="H181" t="s">
        <v>1002</v>
      </c>
      <c r="I181" s="21">
        <v>44833</v>
      </c>
      <c r="J181" s="21">
        <v>44835</v>
      </c>
      <c r="K181" s="21">
        <v>44927</v>
      </c>
      <c r="L181" s="21">
        <v>44835</v>
      </c>
      <c r="M181" s="22">
        <v>1581703.71</v>
      </c>
      <c r="N181" t="s">
        <v>14</v>
      </c>
      <c r="O181" t="s">
        <v>242</v>
      </c>
      <c r="P181" t="s">
        <v>15</v>
      </c>
      <c r="Q181" s="37">
        <v>1.2500000000000001E-2</v>
      </c>
      <c r="R181" s="21">
        <v>44833</v>
      </c>
      <c r="S181" s="21">
        <v>44835</v>
      </c>
      <c r="T181" s="21">
        <v>44927</v>
      </c>
      <c r="U181" s="21">
        <v>44835</v>
      </c>
      <c r="V181" s="23">
        <v>0.25555555555555554</v>
      </c>
      <c r="W181">
        <v>92</v>
      </c>
      <c r="X181" s="24">
        <v>0</v>
      </c>
      <c r="Y181" s="24">
        <v>0</v>
      </c>
      <c r="Z181" s="24">
        <v>-4688.8727758666655</v>
      </c>
      <c r="AA181" s="24">
        <v>-4688.8727758666655</v>
      </c>
      <c r="AB181">
        <v>0</v>
      </c>
      <c r="AC181">
        <v>-105.88627614166666</v>
      </c>
      <c r="AD181" s="38">
        <v>1581703.71</v>
      </c>
      <c r="AE181" s="52">
        <v>1.1599999999999999E-2</v>
      </c>
      <c r="AF181" s="5">
        <v>1.2500000000000001E-2</v>
      </c>
      <c r="AG181" s="24">
        <v>0</v>
      </c>
      <c r="AH181" s="24">
        <v>-5052.6646291666666</v>
      </c>
      <c r="AI181" s="27">
        <v>-9741.5374050333321</v>
      </c>
      <c r="AJ181" t="s">
        <v>14</v>
      </c>
      <c r="AK181">
        <f t="shared" si="22"/>
        <v>1.1599999999999999</v>
      </c>
      <c r="AL181" s="91">
        <f t="shared" si="16"/>
        <v>2.1600000000000001E-2</v>
      </c>
      <c r="AM181" s="91">
        <f t="shared" si="17"/>
        <v>1.0599999999999998E-2</v>
      </c>
      <c r="AN181" s="91">
        <f t="shared" si="18"/>
        <v>1.0599999999999998E-2</v>
      </c>
      <c r="AO181" s="92">
        <f t="shared" si="19"/>
        <v>-13783.669108366668</v>
      </c>
      <c r="AP181" s="27">
        <f t="shared" si="20"/>
        <v>-9741.5374050333321</v>
      </c>
      <c r="AQ181" s="27">
        <f t="shared" si="21"/>
        <v>-9337.3242346999996</v>
      </c>
      <c r="AR181" s="88">
        <v>44588</v>
      </c>
      <c r="AS181" s="89">
        <v>-0.54700000000000004</v>
      </c>
    </row>
    <row r="182" spans="1:45" ht="15" customHeight="1" x14ac:dyDescent="0.25">
      <c r="A182">
        <v>275367</v>
      </c>
      <c r="B182" t="s">
        <v>737</v>
      </c>
      <c r="C182" t="s">
        <v>738</v>
      </c>
      <c r="D182">
        <v>11681</v>
      </c>
      <c r="E182" t="s">
        <v>16</v>
      </c>
      <c r="F182" t="s">
        <v>240</v>
      </c>
      <c r="G182" t="s">
        <v>19</v>
      </c>
      <c r="H182" t="s">
        <v>1959</v>
      </c>
      <c r="I182" s="21">
        <v>44770</v>
      </c>
      <c r="J182" s="21">
        <v>44773</v>
      </c>
      <c r="K182" s="21">
        <v>44804</v>
      </c>
      <c r="L182" s="21">
        <v>44773</v>
      </c>
      <c r="M182" s="22">
        <v>879706.57</v>
      </c>
      <c r="N182" t="s">
        <v>14</v>
      </c>
      <c r="O182" s="50" t="s">
        <v>242</v>
      </c>
      <c r="P182" t="s">
        <v>15</v>
      </c>
      <c r="Q182" s="37">
        <v>0.02</v>
      </c>
      <c r="R182" s="21">
        <v>44770</v>
      </c>
      <c r="S182" s="21">
        <v>44773</v>
      </c>
      <c r="T182" s="21">
        <v>44804</v>
      </c>
      <c r="U182" s="21">
        <v>44773</v>
      </c>
      <c r="V182" s="23">
        <v>8.611111111111111E-2</v>
      </c>
      <c r="W182">
        <v>31</v>
      </c>
      <c r="X182" s="24">
        <v>0</v>
      </c>
      <c r="Y182" s="24">
        <v>0</v>
      </c>
      <c r="Z182" s="24">
        <v>-202.25920221916664</v>
      </c>
      <c r="AA182" s="24">
        <v>-202.25920221916664</v>
      </c>
      <c r="AB182">
        <v>0</v>
      </c>
      <c r="AC182">
        <v>0</v>
      </c>
      <c r="AD182" s="38">
        <v>879706.57</v>
      </c>
      <c r="AE182" s="52">
        <v>2.6700000000000001E-3</v>
      </c>
      <c r="AF182" s="5">
        <v>0.02</v>
      </c>
      <c r="AG182" s="24">
        <v>0</v>
      </c>
      <c r="AH182" s="24">
        <v>-1515.0502038888887</v>
      </c>
      <c r="AI182" s="27">
        <v>-1717.3094061080553</v>
      </c>
      <c r="AJ182" t="s">
        <v>14</v>
      </c>
      <c r="AK182">
        <f t="shared" si="22"/>
        <v>0.26700000000000002</v>
      </c>
      <c r="AL182" s="91">
        <f t="shared" si="16"/>
        <v>1.2670000000000001E-2</v>
      </c>
      <c r="AM182" s="91">
        <f t="shared" si="17"/>
        <v>1.67E-3</v>
      </c>
      <c r="AN182" s="91">
        <f t="shared" si="18"/>
        <v>1.67E-3</v>
      </c>
      <c r="AO182" s="92">
        <f t="shared" si="19"/>
        <v>-2474.8345080525</v>
      </c>
      <c r="AP182" s="27">
        <f t="shared" si="20"/>
        <v>-1717.3094061080553</v>
      </c>
      <c r="AQ182" s="27">
        <f t="shared" si="21"/>
        <v>-1641.556895913611</v>
      </c>
      <c r="AR182" s="88">
        <v>44589</v>
      </c>
      <c r="AS182" s="89">
        <v>-0.55000000000000004</v>
      </c>
    </row>
    <row r="183" spans="1:45" ht="15" customHeight="1" x14ac:dyDescent="0.25">
      <c r="A183">
        <v>275368</v>
      </c>
      <c r="B183" t="s">
        <v>737</v>
      </c>
      <c r="C183" t="s">
        <v>738</v>
      </c>
      <c r="D183">
        <v>11681</v>
      </c>
      <c r="E183" t="s">
        <v>16</v>
      </c>
      <c r="F183" t="s">
        <v>240</v>
      </c>
      <c r="G183" t="s">
        <v>19</v>
      </c>
      <c r="H183" t="s">
        <v>1959</v>
      </c>
      <c r="I183" s="21">
        <v>44802</v>
      </c>
      <c r="J183" s="21">
        <v>44804</v>
      </c>
      <c r="K183" s="21">
        <v>44834</v>
      </c>
      <c r="L183" s="21">
        <v>44804</v>
      </c>
      <c r="M183" s="22">
        <v>875386.68</v>
      </c>
      <c r="N183" t="s">
        <v>14</v>
      </c>
      <c r="O183" s="50" t="s">
        <v>242</v>
      </c>
      <c r="P183" t="s">
        <v>15</v>
      </c>
      <c r="Q183" s="37">
        <v>0.02</v>
      </c>
      <c r="R183" s="21">
        <v>44802</v>
      </c>
      <c r="S183" s="21">
        <v>44804</v>
      </c>
      <c r="T183" s="21">
        <v>44834</v>
      </c>
      <c r="U183" s="21">
        <v>44804</v>
      </c>
      <c r="V183" s="23">
        <v>8.3333333333333329E-2</v>
      </c>
      <c r="W183">
        <v>30</v>
      </c>
      <c r="X183" s="24">
        <v>0</v>
      </c>
      <c r="Y183" s="24">
        <v>0</v>
      </c>
      <c r="Z183" s="24">
        <v>-424.56253979999997</v>
      </c>
      <c r="AA183" s="24">
        <v>-424.56253979999997</v>
      </c>
      <c r="AB183">
        <v>0</v>
      </c>
      <c r="AC183">
        <v>0</v>
      </c>
      <c r="AD183" s="38">
        <v>875386.68</v>
      </c>
      <c r="AE183" s="52">
        <v>5.8199999999999997E-3</v>
      </c>
      <c r="AF183" s="5">
        <v>0.02</v>
      </c>
      <c r="AG183" s="24">
        <v>0</v>
      </c>
      <c r="AH183" s="24">
        <v>-1458.9777999999999</v>
      </c>
      <c r="AI183" s="27">
        <v>-1883.5403397999999</v>
      </c>
      <c r="AJ183" t="s">
        <v>14</v>
      </c>
      <c r="AK183">
        <f t="shared" si="22"/>
        <v>0.58199999999999996</v>
      </c>
      <c r="AL183" s="91">
        <f t="shared" si="16"/>
        <v>1.5820000000000001E-2</v>
      </c>
      <c r="AM183" s="91">
        <f t="shared" si="17"/>
        <v>4.8199999999999996E-3</v>
      </c>
      <c r="AN183" s="91">
        <f t="shared" si="18"/>
        <v>4.8199999999999996E-3</v>
      </c>
      <c r="AO183" s="92">
        <f t="shared" si="19"/>
        <v>-2613.0292398000001</v>
      </c>
      <c r="AP183" s="27">
        <f t="shared" si="20"/>
        <v>-1883.5403397999999</v>
      </c>
      <c r="AQ183" s="27">
        <f t="shared" si="21"/>
        <v>-1810.5914498000002</v>
      </c>
      <c r="AR183" s="88">
        <v>44590</v>
      </c>
      <c r="AS183" s="89">
        <v>-0.55000000000000004</v>
      </c>
    </row>
    <row r="184" spans="1:45" ht="15" customHeight="1" x14ac:dyDescent="0.25">
      <c r="A184">
        <v>275369</v>
      </c>
      <c r="B184" t="s">
        <v>737</v>
      </c>
      <c r="C184" t="s">
        <v>738</v>
      </c>
      <c r="D184">
        <v>11681</v>
      </c>
      <c r="E184" t="s">
        <v>16</v>
      </c>
      <c r="F184" t="s">
        <v>240</v>
      </c>
      <c r="G184" t="s">
        <v>19</v>
      </c>
      <c r="H184" t="s">
        <v>1959</v>
      </c>
      <c r="I184" s="21">
        <v>44832</v>
      </c>
      <c r="J184" s="21">
        <v>44834</v>
      </c>
      <c r="K184" s="21">
        <v>44865</v>
      </c>
      <c r="L184" s="21">
        <v>44834</v>
      </c>
      <c r="M184" s="22">
        <v>871059.35</v>
      </c>
      <c r="N184" t="s">
        <v>14</v>
      </c>
      <c r="O184" s="50" t="s">
        <v>242</v>
      </c>
      <c r="P184" t="s">
        <v>15</v>
      </c>
      <c r="Q184" s="37">
        <v>0.02</v>
      </c>
      <c r="R184" s="21">
        <v>44832</v>
      </c>
      <c r="S184" s="21">
        <v>44834</v>
      </c>
      <c r="T184" s="21">
        <v>44865</v>
      </c>
      <c r="U184" s="21">
        <v>44834</v>
      </c>
      <c r="V184" s="23">
        <v>8.611111111111111E-2</v>
      </c>
      <c r="W184">
        <v>31</v>
      </c>
      <c r="X184" s="24">
        <v>0</v>
      </c>
      <c r="Y184" s="24">
        <v>0</v>
      </c>
      <c r="Z184" s="24">
        <v>-894.84410947361107</v>
      </c>
      <c r="AA184" s="24">
        <v>-894.84410947361107</v>
      </c>
      <c r="AB184">
        <v>0</v>
      </c>
      <c r="AC184">
        <v>0</v>
      </c>
      <c r="AD184" s="38">
        <v>871059.35</v>
      </c>
      <c r="AE184" s="52">
        <v>1.1930000000000001E-2</v>
      </c>
      <c r="AF184" s="5">
        <v>0.02</v>
      </c>
      <c r="AG184" s="24">
        <v>0</v>
      </c>
      <c r="AH184" s="24">
        <v>-1500.1577694444443</v>
      </c>
      <c r="AI184" s="27">
        <v>-2395.0018789180554</v>
      </c>
      <c r="AJ184" t="s">
        <v>14</v>
      </c>
      <c r="AK184">
        <f t="shared" si="22"/>
        <v>1.1930000000000001</v>
      </c>
      <c r="AL184" s="91">
        <f t="shared" si="16"/>
        <v>2.1930000000000002E-2</v>
      </c>
      <c r="AM184" s="91">
        <f t="shared" si="17"/>
        <v>1.0930000000000002E-2</v>
      </c>
      <c r="AN184" s="91">
        <f t="shared" si="18"/>
        <v>1.0930000000000002E-2</v>
      </c>
      <c r="AO184" s="92">
        <f t="shared" si="19"/>
        <v>-3145.0807636402778</v>
      </c>
      <c r="AP184" s="27">
        <f t="shared" si="20"/>
        <v>-2395.0018789180554</v>
      </c>
      <c r="AQ184" s="27">
        <f t="shared" si="21"/>
        <v>-2319.9939904458333</v>
      </c>
      <c r="AR184" s="88">
        <v>44591</v>
      </c>
      <c r="AS184" s="89">
        <v>-0.55000000000000004</v>
      </c>
    </row>
    <row r="185" spans="1:45" ht="15" customHeight="1" x14ac:dyDescent="0.25">
      <c r="A185">
        <v>275370</v>
      </c>
      <c r="B185" t="s">
        <v>737</v>
      </c>
      <c r="C185" t="s">
        <v>738</v>
      </c>
      <c r="D185">
        <v>11681</v>
      </c>
      <c r="E185" t="s">
        <v>16</v>
      </c>
      <c r="F185" t="s">
        <v>240</v>
      </c>
      <c r="G185" t="s">
        <v>19</v>
      </c>
      <c r="H185" t="s">
        <v>1959</v>
      </c>
      <c r="I185" s="21">
        <v>44861</v>
      </c>
      <c r="J185" s="21">
        <v>44865</v>
      </c>
      <c r="K185" s="21">
        <v>44895</v>
      </c>
      <c r="L185" s="21">
        <v>44865</v>
      </c>
      <c r="M185" s="22">
        <v>866676.22</v>
      </c>
      <c r="N185" t="s">
        <v>14</v>
      </c>
      <c r="O185" s="50" t="s">
        <v>242</v>
      </c>
      <c r="P185" t="s">
        <v>15</v>
      </c>
      <c r="Q185" s="37">
        <v>0.02</v>
      </c>
      <c r="R185" s="21">
        <v>44861</v>
      </c>
      <c r="S185" s="21">
        <v>44865</v>
      </c>
      <c r="T185" s="21">
        <v>44895</v>
      </c>
      <c r="U185" s="21">
        <v>44865</v>
      </c>
      <c r="V185" s="23">
        <v>8.3333333333333329E-2</v>
      </c>
      <c r="W185">
        <v>30</v>
      </c>
      <c r="X185" s="24">
        <v>0</v>
      </c>
      <c r="Y185" s="24">
        <v>0</v>
      </c>
      <c r="Z185" s="24">
        <v>-1159.1794442499997</v>
      </c>
      <c r="AA185" s="24">
        <v>-1159.1794442499997</v>
      </c>
      <c r="AB185">
        <v>0</v>
      </c>
      <c r="AC185">
        <v>0</v>
      </c>
      <c r="AD185" s="38">
        <v>866676.22</v>
      </c>
      <c r="AE185" s="52">
        <v>1.6049999999999998E-2</v>
      </c>
      <c r="AF185" s="5">
        <v>0.02</v>
      </c>
      <c r="AG185" s="24">
        <v>0</v>
      </c>
      <c r="AH185" s="24">
        <v>-1444.4603666666665</v>
      </c>
      <c r="AI185" s="27">
        <v>-2603.6398109166662</v>
      </c>
      <c r="AJ185" t="s">
        <v>14</v>
      </c>
      <c r="AK185">
        <f t="shared" si="22"/>
        <v>1.605</v>
      </c>
      <c r="AL185" s="91">
        <f t="shared" si="16"/>
        <v>2.6049999999999997E-2</v>
      </c>
      <c r="AM185" s="91">
        <f t="shared" si="17"/>
        <v>1.5049999999999997E-2</v>
      </c>
      <c r="AN185" s="91">
        <f t="shared" si="18"/>
        <v>1.5049999999999997E-2</v>
      </c>
      <c r="AO185" s="92">
        <f t="shared" si="19"/>
        <v>-3325.8699942499993</v>
      </c>
      <c r="AP185" s="27">
        <f t="shared" si="20"/>
        <v>-2603.6398109166662</v>
      </c>
      <c r="AQ185" s="27">
        <f t="shared" si="21"/>
        <v>-2531.4167925833331</v>
      </c>
      <c r="AR185" s="88">
        <v>44592</v>
      </c>
      <c r="AS185" s="89">
        <v>-0.55200000000000005</v>
      </c>
    </row>
    <row r="186" spans="1:45" ht="15" customHeight="1" x14ac:dyDescent="0.25">
      <c r="A186">
        <v>275371</v>
      </c>
      <c r="B186" t="s">
        <v>737</v>
      </c>
      <c r="C186" t="s">
        <v>738</v>
      </c>
      <c r="D186">
        <v>11681</v>
      </c>
      <c r="E186" t="s">
        <v>16</v>
      </c>
      <c r="F186" t="s">
        <v>240</v>
      </c>
      <c r="G186" t="s">
        <v>19</v>
      </c>
      <c r="H186" t="s">
        <v>1959</v>
      </c>
      <c r="I186" s="21">
        <v>44893</v>
      </c>
      <c r="J186" s="21">
        <v>44895</v>
      </c>
      <c r="K186" s="21">
        <v>44926</v>
      </c>
      <c r="L186" s="21">
        <v>44895</v>
      </c>
      <c r="M186" s="22">
        <v>862333.89</v>
      </c>
      <c r="N186" t="s">
        <v>14</v>
      </c>
      <c r="O186" s="50" t="s">
        <v>242</v>
      </c>
      <c r="P186" t="s">
        <v>15</v>
      </c>
      <c r="Q186" s="37">
        <v>0.02</v>
      </c>
      <c r="R186" s="21">
        <v>44893</v>
      </c>
      <c r="S186" s="21">
        <v>44895</v>
      </c>
      <c r="T186" s="21">
        <v>44926</v>
      </c>
      <c r="U186" s="21">
        <v>44895</v>
      </c>
      <c r="V186" s="23">
        <v>8.611111111111111E-2</v>
      </c>
      <c r="W186">
        <v>31</v>
      </c>
      <c r="X186" s="24">
        <v>0</v>
      </c>
      <c r="Y186" s="24">
        <v>0</v>
      </c>
      <c r="Z186" s="24">
        <v>-1450.9725848016667</v>
      </c>
      <c r="AA186" s="24">
        <v>-1450.9725848016667</v>
      </c>
      <c r="AB186">
        <v>0</v>
      </c>
      <c r="AC186">
        <v>-94.713005585000005</v>
      </c>
      <c r="AD186" s="38">
        <v>862333.89</v>
      </c>
      <c r="AE186" s="52">
        <v>1.9539999999999998E-2</v>
      </c>
      <c r="AF186" s="5">
        <v>0.02</v>
      </c>
      <c r="AG186" s="24">
        <v>0</v>
      </c>
      <c r="AH186" s="24">
        <v>-1485.1305883333334</v>
      </c>
      <c r="AI186" s="27">
        <v>-2936.1031731350004</v>
      </c>
      <c r="AJ186" t="s">
        <v>14</v>
      </c>
      <c r="AK186">
        <f t="shared" si="22"/>
        <v>1.954</v>
      </c>
      <c r="AL186" s="91">
        <f t="shared" si="16"/>
        <v>2.9539999999999997E-2</v>
      </c>
      <c r="AM186" s="91">
        <f t="shared" si="17"/>
        <v>1.8539999999999997E-2</v>
      </c>
      <c r="AN186" s="91">
        <f t="shared" si="18"/>
        <v>1.8539999999999997E-2</v>
      </c>
      <c r="AO186" s="92">
        <f t="shared" si="19"/>
        <v>-3678.6684673016671</v>
      </c>
      <c r="AP186" s="27">
        <f t="shared" si="20"/>
        <v>-2936.1031731350004</v>
      </c>
      <c r="AQ186" s="27">
        <f t="shared" si="21"/>
        <v>-2861.8466437183333</v>
      </c>
      <c r="AR186" s="88">
        <v>44593</v>
      </c>
      <c r="AS186" s="89">
        <v>-0.54700000000000004</v>
      </c>
    </row>
    <row r="187" spans="1:45" ht="15" customHeight="1" x14ac:dyDescent="0.25">
      <c r="A187">
        <v>275372</v>
      </c>
      <c r="B187" t="s">
        <v>737</v>
      </c>
      <c r="C187" t="s">
        <v>738</v>
      </c>
      <c r="D187">
        <v>11681</v>
      </c>
      <c r="E187" t="s">
        <v>16</v>
      </c>
      <c r="F187" t="s">
        <v>240</v>
      </c>
      <c r="G187" t="s">
        <v>19</v>
      </c>
      <c r="H187" t="s">
        <v>1959</v>
      </c>
      <c r="I187" s="21">
        <v>44924</v>
      </c>
      <c r="J187" s="21">
        <v>44926</v>
      </c>
      <c r="K187" s="21">
        <v>44957</v>
      </c>
      <c r="L187" s="21">
        <v>44926</v>
      </c>
      <c r="M187" s="22">
        <v>857936.21</v>
      </c>
      <c r="N187" t="s">
        <v>14</v>
      </c>
      <c r="O187" s="50" t="s">
        <v>242</v>
      </c>
      <c r="P187" t="s">
        <v>15</v>
      </c>
      <c r="Q187" s="37">
        <v>0.02</v>
      </c>
      <c r="R187" s="21">
        <v>44924</v>
      </c>
      <c r="S187" s="21">
        <v>44926</v>
      </c>
      <c r="T187" s="21">
        <v>44957</v>
      </c>
      <c r="U187" s="21">
        <v>44926</v>
      </c>
      <c r="V187" s="23">
        <v>8.611111111111111E-2</v>
      </c>
      <c r="W187">
        <v>31</v>
      </c>
      <c r="X187" s="24">
        <v>-1613.4068249042655</v>
      </c>
      <c r="Y187" s="24">
        <v>-1613.4068249042655</v>
      </c>
      <c r="Z187" s="24">
        <v>-1613.4920322733333</v>
      </c>
      <c r="AA187" s="24">
        <v>-1613.4920322733333</v>
      </c>
      <c r="AB187">
        <v>0.99994719070973792</v>
      </c>
      <c r="AC187">
        <v>0</v>
      </c>
      <c r="AD187" s="38">
        <v>857936.21</v>
      </c>
      <c r="AE187" s="52">
        <v>2.1840000000000002E-2</v>
      </c>
      <c r="AF187" s="5">
        <v>0.02</v>
      </c>
      <c r="AG187" s="24">
        <v>-1477.4787773848586</v>
      </c>
      <c r="AH187" s="24">
        <v>-1477.5568061111112</v>
      </c>
      <c r="AI187" s="27">
        <v>-3090.8856022891241</v>
      </c>
      <c r="AJ187" t="s">
        <v>14</v>
      </c>
      <c r="AK187">
        <f t="shared" si="22"/>
        <v>2.1840000000000002</v>
      </c>
      <c r="AL187" s="91">
        <f t="shared" si="16"/>
        <v>3.184E-2</v>
      </c>
      <c r="AM187" s="91">
        <f t="shared" si="17"/>
        <v>2.0840000000000001E-2</v>
      </c>
      <c r="AN187" s="91">
        <f t="shared" si="18"/>
        <v>2.0840000000000001E-2</v>
      </c>
      <c r="AO187" s="92">
        <f t="shared" si="19"/>
        <v>-3829.8272414399994</v>
      </c>
      <c r="AP187" s="27">
        <f t="shared" si="20"/>
        <v>-3090.8856022891241</v>
      </c>
      <c r="AQ187" s="27">
        <f t="shared" si="21"/>
        <v>-3017.1709980788887</v>
      </c>
      <c r="AR187" s="88">
        <v>44594</v>
      </c>
      <c r="AS187" s="89">
        <v>-0.54700000000000004</v>
      </c>
    </row>
    <row r="188" spans="1:45" ht="15" customHeight="1" x14ac:dyDescent="0.25">
      <c r="A188">
        <v>240201</v>
      </c>
      <c r="B188" t="s">
        <v>825</v>
      </c>
      <c r="C188" t="s">
        <v>826</v>
      </c>
      <c r="D188">
        <v>11740</v>
      </c>
      <c r="E188" t="s">
        <v>16</v>
      </c>
      <c r="F188" t="s">
        <v>240</v>
      </c>
      <c r="G188" t="s">
        <v>19</v>
      </c>
      <c r="H188" t="s">
        <v>1713</v>
      </c>
      <c r="I188" s="21">
        <v>44651</v>
      </c>
      <c r="J188" s="21">
        <v>44655</v>
      </c>
      <c r="K188" s="21">
        <v>44746</v>
      </c>
      <c r="L188" s="21">
        <v>44746</v>
      </c>
      <c r="M188" s="22">
        <v>55999999.960000001</v>
      </c>
      <c r="N188" t="s">
        <v>14</v>
      </c>
      <c r="O188" t="s">
        <v>242</v>
      </c>
      <c r="P188" t="s">
        <v>15</v>
      </c>
      <c r="Q188" s="37">
        <v>1.6500000000000001E-2</v>
      </c>
      <c r="R188" s="21">
        <v>44651</v>
      </c>
      <c r="S188" s="21">
        <v>44655</v>
      </c>
      <c r="T188" s="21">
        <v>44746</v>
      </c>
      <c r="U188" s="21">
        <v>44746</v>
      </c>
      <c r="V188" s="23">
        <v>0.25277777777777777</v>
      </c>
      <c r="W188">
        <v>91</v>
      </c>
      <c r="X188" s="24">
        <v>0</v>
      </c>
      <c r="Y188" s="24">
        <v>0</v>
      </c>
      <c r="Z188" s="24">
        <v>0</v>
      </c>
      <c r="AA188" s="24">
        <v>0</v>
      </c>
      <c r="AB188">
        <v>0</v>
      </c>
      <c r="AC188">
        <v>0</v>
      </c>
      <c r="AD188" s="38">
        <v>55999999.960000001</v>
      </c>
      <c r="AE188" s="52">
        <v>0</v>
      </c>
      <c r="AF188" s="5">
        <v>1.6500000000000001E-2</v>
      </c>
      <c r="AG188" s="24">
        <v>0</v>
      </c>
      <c r="AH188" s="24">
        <v>-233566.66649983334</v>
      </c>
      <c r="AI188" s="27">
        <v>-233566.66649983334</v>
      </c>
      <c r="AJ188" t="s">
        <v>14</v>
      </c>
      <c r="AK188">
        <f t="shared" si="22"/>
        <v>-0.45800000000000002</v>
      </c>
      <c r="AL188" s="91">
        <f t="shared" si="16"/>
        <v>5.4200000000000003E-3</v>
      </c>
      <c r="AM188" s="91">
        <f t="shared" si="17"/>
        <v>-5.5799999999999999E-3</v>
      </c>
      <c r="AN188" s="91">
        <f t="shared" si="18"/>
        <v>0</v>
      </c>
      <c r="AO188" s="92">
        <f t="shared" si="19"/>
        <v>-310289.77755614225</v>
      </c>
      <c r="AP188" s="27">
        <f t="shared" si="20"/>
        <v>-233566.66649983334</v>
      </c>
      <c r="AQ188" s="27">
        <f t="shared" si="21"/>
        <v>-233566.66649983334</v>
      </c>
      <c r="AR188" s="88">
        <v>44595</v>
      </c>
      <c r="AS188" s="89">
        <v>-0.55100000000000005</v>
      </c>
    </row>
    <row r="189" spans="1:45" ht="15" customHeight="1" x14ac:dyDescent="0.25">
      <c r="A189">
        <v>240202</v>
      </c>
      <c r="B189" t="s">
        <v>825</v>
      </c>
      <c r="C189" t="s">
        <v>826</v>
      </c>
      <c r="D189">
        <v>11740</v>
      </c>
      <c r="E189" t="s">
        <v>16</v>
      </c>
      <c r="F189" t="s">
        <v>240</v>
      </c>
      <c r="G189" t="s">
        <v>19</v>
      </c>
      <c r="H189" t="s">
        <v>1713</v>
      </c>
      <c r="I189" s="21">
        <v>44742</v>
      </c>
      <c r="J189" s="21">
        <v>44746</v>
      </c>
      <c r="K189" s="21">
        <v>44837</v>
      </c>
      <c r="L189" s="21">
        <v>44830</v>
      </c>
      <c r="M189" s="22">
        <v>51333333.289999999</v>
      </c>
      <c r="N189" t="s">
        <v>14</v>
      </c>
      <c r="O189" t="s">
        <v>242</v>
      </c>
      <c r="P189" t="s">
        <v>15</v>
      </c>
      <c r="R189" s="21">
        <v>44742</v>
      </c>
      <c r="S189" s="21">
        <v>44746</v>
      </c>
      <c r="T189" s="21">
        <v>44837</v>
      </c>
      <c r="U189" s="21">
        <v>44830</v>
      </c>
      <c r="V189" s="23">
        <v>0.25277777777777777</v>
      </c>
      <c r="W189">
        <v>91</v>
      </c>
      <c r="X189" s="24">
        <v>0</v>
      </c>
      <c r="Y189" s="24">
        <v>0</v>
      </c>
      <c r="Z189" s="24">
        <v>0</v>
      </c>
      <c r="AA189" s="24">
        <v>0</v>
      </c>
      <c r="AB189">
        <v>0</v>
      </c>
      <c r="AC189">
        <v>0</v>
      </c>
      <c r="AD189" s="38">
        <v>51333333.289999999</v>
      </c>
      <c r="AE189" s="52">
        <v>0</v>
      </c>
      <c r="AF189" s="5">
        <v>0</v>
      </c>
      <c r="AG189" s="24">
        <v>0</v>
      </c>
      <c r="AH189" s="24">
        <v>0</v>
      </c>
      <c r="AI189" s="27">
        <v>0</v>
      </c>
      <c r="AJ189" t="s">
        <v>14</v>
      </c>
      <c r="AK189">
        <f t="shared" si="22"/>
        <v>-0.19500000000000001</v>
      </c>
      <c r="AL189" s="91">
        <f t="shared" si="16"/>
        <v>8.0499999999999999E-3</v>
      </c>
      <c r="AM189" s="91">
        <f t="shared" si="17"/>
        <v>-2.9500000000000004E-3</v>
      </c>
      <c r="AN189" s="91">
        <f t="shared" si="18"/>
        <v>0</v>
      </c>
      <c r="AO189" s="92">
        <f t="shared" si="19"/>
        <v>-104456.20361552638</v>
      </c>
      <c r="AP189" s="27">
        <f t="shared" si="20"/>
        <v>0</v>
      </c>
      <c r="AQ189" s="27">
        <f t="shared" si="21"/>
        <v>0</v>
      </c>
      <c r="AR189" s="88">
        <v>44596</v>
      </c>
      <c r="AS189" s="89">
        <v>-0.54800000000000004</v>
      </c>
    </row>
    <row r="190" spans="1:45" ht="15" customHeight="1" x14ac:dyDescent="0.25">
      <c r="A190">
        <v>240203</v>
      </c>
      <c r="B190" t="s">
        <v>825</v>
      </c>
      <c r="C190" t="s">
        <v>826</v>
      </c>
      <c r="D190">
        <v>11740</v>
      </c>
      <c r="E190" t="s">
        <v>16</v>
      </c>
      <c r="F190" t="s">
        <v>240</v>
      </c>
      <c r="G190" t="s">
        <v>19</v>
      </c>
      <c r="H190" t="s">
        <v>1713</v>
      </c>
      <c r="I190" s="21">
        <v>44742</v>
      </c>
      <c r="J190" s="21">
        <v>44746</v>
      </c>
      <c r="K190" s="21">
        <v>44837</v>
      </c>
      <c r="L190" s="21">
        <v>44837</v>
      </c>
      <c r="M190" s="22">
        <v>39875000</v>
      </c>
      <c r="N190" t="s">
        <v>14</v>
      </c>
      <c r="O190" t="s">
        <v>242</v>
      </c>
      <c r="P190" t="s">
        <v>15</v>
      </c>
      <c r="R190" s="21">
        <v>44742</v>
      </c>
      <c r="S190" s="21">
        <v>44746</v>
      </c>
      <c r="T190" s="21">
        <v>44837</v>
      </c>
      <c r="U190" s="21">
        <v>44837</v>
      </c>
      <c r="V190" s="23">
        <v>0.25277777777777777</v>
      </c>
      <c r="W190">
        <v>91</v>
      </c>
      <c r="X190" s="24">
        <v>0</v>
      </c>
      <c r="Y190" s="24">
        <v>0</v>
      </c>
      <c r="Z190" s="24">
        <v>0</v>
      </c>
      <c r="AA190" s="24">
        <v>0</v>
      </c>
      <c r="AB190">
        <v>0</v>
      </c>
      <c r="AC190">
        <v>0</v>
      </c>
      <c r="AD190" s="38">
        <v>39875000</v>
      </c>
      <c r="AE190" s="52">
        <v>0</v>
      </c>
      <c r="AF190" s="5">
        <v>0</v>
      </c>
      <c r="AG190" s="24">
        <v>0</v>
      </c>
      <c r="AH190" s="24">
        <v>0</v>
      </c>
      <c r="AI190" s="27">
        <v>0</v>
      </c>
      <c r="AJ190" t="s">
        <v>14</v>
      </c>
      <c r="AK190">
        <f t="shared" si="22"/>
        <v>-0.19500000000000001</v>
      </c>
      <c r="AL190" s="91">
        <f t="shared" si="16"/>
        <v>8.0499999999999999E-3</v>
      </c>
      <c r="AM190" s="91">
        <f t="shared" si="17"/>
        <v>-2.9500000000000004E-3</v>
      </c>
      <c r="AN190" s="91">
        <f t="shared" si="18"/>
        <v>0</v>
      </c>
      <c r="AO190" s="92">
        <f t="shared" si="19"/>
        <v>-81140.086805555547</v>
      </c>
      <c r="AP190" s="27">
        <f t="shared" si="20"/>
        <v>0</v>
      </c>
      <c r="AQ190" s="27">
        <f t="shared" si="21"/>
        <v>0</v>
      </c>
      <c r="AR190" s="88">
        <v>44597</v>
      </c>
      <c r="AS190" s="89">
        <v>-0.54800000000000004</v>
      </c>
    </row>
    <row r="191" spans="1:45" ht="15" customHeight="1" x14ac:dyDescent="0.25">
      <c r="A191">
        <v>240204</v>
      </c>
      <c r="B191" t="s">
        <v>825</v>
      </c>
      <c r="C191" t="s">
        <v>826</v>
      </c>
      <c r="D191">
        <v>11740</v>
      </c>
      <c r="E191" t="s">
        <v>16</v>
      </c>
      <c r="F191" t="s">
        <v>240</v>
      </c>
      <c r="G191" t="s">
        <v>19</v>
      </c>
      <c r="H191" t="s">
        <v>1713</v>
      </c>
      <c r="I191" s="21">
        <v>44833</v>
      </c>
      <c r="J191" s="21">
        <v>44837</v>
      </c>
      <c r="K191" s="21">
        <v>44881</v>
      </c>
      <c r="L191" s="21">
        <v>44881</v>
      </c>
      <c r="M191" s="22">
        <v>36250000</v>
      </c>
      <c r="N191" t="s">
        <v>14</v>
      </c>
      <c r="O191" t="s">
        <v>242</v>
      </c>
      <c r="P191" t="s">
        <v>15</v>
      </c>
      <c r="Q191" s="37">
        <v>1.6500000000000001E-2</v>
      </c>
      <c r="R191" s="21">
        <v>44833</v>
      </c>
      <c r="S191" s="21">
        <v>44837</v>
      </c>
      <c r="T191" s="21">
        <v>44881</v>
      </c>
      <c r="U191" s="21">
        <v>44881</v>
      </c>
      <c r="V191" s="23">
        <v>0.12222222222222222</v>
      </c>
      <c r="W191">
        <v>44</v>
      </c>
      <c r="X191" s="24">
        <v>0</v>
      </c>
      <c r="Y191" s="24">
        <v>0</v>
      </c>
      <c r="Z191" s="24">
        <v>-51394.444444444445</v>
      </c>
      <c r="AA191" s="24">
        <v>-51394.444444444445</v>
      </c>
      <c r="AB191">
        <v>0</v>
      </c>
      <c r="AC191">
        <v>0</v>
      </c>
      <c r="AD191" s="38">
        <v>36250000</v>
      </c>
      <c r="AE191" s="52">
        <v>1.1599999999999999E-2</v>
      </c>
      <c r="AF191" s="5">
        <v>1.6500000000000001E-2</v>
      </c>
      <c r="AG191" s="24">
        <v>0</v>
      </c>
      <c r="AH191" s="24">
        <v>-73104.166666666672</v>
      </c>
      <c r="AI191" s="27">
        <v>-124498.61111111112</v>
      </c>
      <c r="AJ191" t="s">
        <v>14</v>
      </c>
      <c r="AK191">
        <f t="shared" si="22"/>
        <v>1.1599999999999999</v>
      </c>
      <c r="AL191" s="91">
        <f t="shared" si="16"/>
        <v>2.1600000000000001E-2</v>
      </c>
      <c r="AM191" s="91">
        <f t="shared" si="17"/>
        <v>1.0599999999999998E-2</v>
      </c>
      <c r="AN191" s="91">
        <f t="shared" si="18"/>
        <v>1.0599999999999998E-2</v>
      </c>
      <c r="AO191" s="92">
        <f t="shared" si="19"/>
        <v>-168804.16666666666</v>
      </c>
      <c r="AP191" s="27">
        <f t="shared" si="20"/>
        <v>-124498.61111111112</v>
      </c>
      <c r="AQ191" s="27">
        <f t="shared" si="21"/>
        <v>-120068.05555555555</v>
      </c>
      <c r="AR191" s="88">
        <v>44598</v>
      </c>
      <c r="AS191" s="89">
        <v>-0.54800000000000004</v>
      </c>
    </row>
    <row r="192" spans="1:45" ht="15" customHeight="1" x14ac:dyDescent="0.25">
      <c r="A192">
        <v>239993</v>
      </c>
      <c r="B192" t="s">
        <v>831</v>
      </c>
      <c r="C192" t="s">
        <v>832</v>
      </c>
      <c r="D192">
        <v>11743</v>
      </c>
      <c r="E192" t="s">
        <v>16</v>
      </c>
      <c r="F192" t="s">
        <v>240</v>
      </c>
      <c r="G192" t="s">
        <v>19</v>
      </c>
      <c r="H192" t="s">
        <v>97</v>
      </c>
      <c r="I192" s="21">
        <v>44664</v>
      </c>
      <c r="J192" s="21">
        <v>44670</v>
      </c>
      <c r="K192" s="21">
        <v>44760</v>
      </c>
      <c r="L192" s="21">
        <v>44760</v>
      </c>
      <c r="M192" s="22">
        <v>6000000</v>
      </c>
      <c r="N192" t="s">
        <v>14</v>
      </c>
      <c r="O192" t="s">
        <v>242</v>
      </c>
      <c r="P192" t="s">
        <v>15</v>
      </c>
      <c r="Q192" s="37">
        <v>1.6E-2</v>
      </c>
      <c r="R192" s="21">
        <v>44664</v>
      </c>
      <c r="S192" s="21">
        <v>44670</v>
      </c>
      <c r="T192" s="21">
        <v>44760</v>
      </c>
      <c r="U192" s="21">
        <v>44760</v>
      </c>
      <c r="V192" s="23">
        <v>0.25</v>
      </c>
      <c r="W192">
        <v>90</v>
      </c>
      <c r="X192" s="24">
        <v>0</v>
      </c>
      <c r="Y192" s="24">
        <v>0</v>
      </c>
      <c r="Z192" s="24">
        <v>0</v>
      </c>
      <c r="AA192" s="24">
        <v>0</v>
      </c>
      <c r="AB192">
        <v>0</v>
      </c>
      <c r="AC192">
        <v>0</v>
      </c>
      <c r="AD192" s="38">
        <v>6000000</v>
      </c>
      <c r="AE192" s="52">
        <v>0</v>
      </c>
      <c r="AF192" s="5">
        <v>1.6E-2</v>
      </c>
      <c r="AG192" s="24">
        <v>0</v>
      </c>
      <c r="AH192" s="24">
        <v>-24000</v>
      </c>
      <c r="AI192" s="27">
        <v>-24000</v>
      </c>
      <c r="AJ192" t="s">
        <v>14</v>
      </c>
      <c r="AK192">
        <f t="shared" si="22"/>
        <v>-0.44800000000000001</v>
      </c>
      <c r="AL192" s="91">
        <f t="shared" si="16"/>
        <v>5.5199999999999997E-3</v>
      </c>
      <c r="AM192" s="91">
        <f t="shared" si="17"/>
        <v>-5.4800000000000005E-3</v>
      </c>
      <c r="AN192" s="91">
        <f t="shared" si="18"/>
        <v>0</v>
      </c>
      <c r="AO192" s="92">
        <f t="shared" si="19"/>
        <v>-32280</v>
      </c>
      <c r="AP192" s="27">
        <f t="shared" si="20"/>
        <v>-24000</v>
      </c>
      <c r="AQ192" s="27">
        <f t="shared" si="21"/>
        <v>-24000</v>
      </c>
      <c r="AR192" s="88">
        <v>44599</v>
      </c>
      <c r="AS192" s="89">
        <v>-0.53</v>
      </c>
    </row>
    <row r="193" spans="1:45" ht="15" customHeight="1" x14ac:dyDescent="0.25">
      <c r="A193">
        <v>239994</v>
      </c>
      <c r="B193" t="s">
        <v>831</v>
      </c>
      <c r="C193" t="s">
        <v>832</v>
      </c>
      <c r="D193">
        <v>11743</v>
      </c>
      <c r="E193" t="s">
        <v>16</v>
      </c>
      <c r="F193" t="s">
        <v>240</v>
      </c>
      <c r="G193" t="s">
        <v>19</v>
      </c>
      <c r="H193" t="s">
        <v>97</v>
      </c>
      <c r="I193" s="21">
        <v>44756</v>
      </c>
      <c r="J193" s="21">
        <v>44760</v>
      </c>
      <c r="K193" s="21">
        <v>44852</v>
      </c>
      <c r="L193" s="21">
        <v>44852</v>
      </c>
      <c r="M193" s="22">
        <v>6000000</v>
      </c>
      <c r="N193" t="s">
        <v>14</v>
      </c>
      <c r="O193" t="s">
        <v>242</v>
      </c>
      <c r="P193" t="s">
        <v>15</v>
      </c>
      <c r="Q193" s="37">
        <v>1.6E-2</v>
      </c>
      <c r="R193" s="21">
        <v>44756</v>
      </c>
      <c r="S193" s="21">
        <v>44760</v>
      </c>
      <c r="T193" s="21">
        <v>44852</v>
      </c>
      <c r="U193" s="21">
        <v>44852</v>
      </c>
      <c r="V193" s="23">
        <v>0.25555555555555554</v>
      </c>
      <c r="W193">
        <v>92</v>
      </c>
      <c r="X193" s="24">
        <v>0</v>
      </c>
      <c r="Y193" s="24">
        <v>0</v>
      </c>
      <c r="Z193" s="24">
        <v>-30.666666666666668</v>
      </c>
      <c r="AA193" s="24">
        <v>-30.666666666666668</v>
      </c>
      <c r="AB193">
        <v>0</v>
      </c>
      <c r="AC193">
        <v>0</v>
      </c>
      <c r="AD193" s="38">
        <v>6000000</v>
      </c>
      <c r="AE193" s="52">
        <v>2.0000000000000002E-5</v>
      </c>
      <c r="AF193" s="5">
        <v>1.6E-2</v>
      </c>
      <c r="AG193" s="24">
        <v>0</v>
      </c>
      <c r="AH193" s="24">
        <v>-24533.333333333332</v>
      </c>
      <c r="AI193" s="27">
        <v>-24564</v>
      </c>
      <c r="AJ193" t="s">
        <v>14</v>
      </c>
      <c r="AK193">
        <f t="shared" si="22"/>
        <v>2E-3</v>
      </c>
      <c r="AL193" s="91">
        <f t="shared" si="16"/>
        <v>1.0019999999999999E-2</v>
      </c>
      <c r="AM193" s="91">
        <f t="shared" si="17"/>
        <v>-9.7999999999999997E-4</v>
      </c>
      <c r="AN193" s="91">
        <f t="shared" si="18"/>
        <v>0</v>
      </c>
      <c r="AO193" s="92">
        <f t="shared" si="19"/>
        <v>-39897.333333333328</v>
      </c>
      <c r="AP193" s="27">
        <f t="shared" si="20"/>
        <v>-24564</v>
      </c>
      <c r="AQ193" s="27">
        <f t="shared" si="21"/>
        <v>-24533.333333333332</v>
      </c>
      <c r="AR193" s="88">
        <v>44600</v>
      </c>
      <c r="AS193" s="89">
        <v>-0.53800000000000003</v>
      </c>
    </row>
    <row r="194" spans="1:45" ht="15" customHeight="1" x14ac:dyDescent="0.25">
      <c r="A194">
        <v>239996</v>
      </c>
      <c r="B194" t="s">
        <v>831</v>
      </c>
      <c r="C194" t="s">
        <v>832</v>
      </c>
      <c r="D194">
        <v>11743</v>
      </c>
      <c r="E194" t="s">
        <v>16</v>
      </c>
      <c r="F194" t="s">
        <v>240</v>
      </c>
      <c r="G194" t="s">
        <v>19</v>
      </c>
      <c r="H194" t="s">
        <v>97</v>
      </c>
      <c r="I194" s="21">
        <v>44848</v>
      </c>
      <c r="J194" s="21">
        <v>44852</v>
      </c>
      <c r="K194" s="21">
        <v>44944</v>
      </c>
      <c r="L194" s="21">
        <v>44944</v>
      </c>
      <c r="M194" s="22">
        <v>2363864.91</v>
      </c>
      <c r="N194" t="s">
        <v>14</v>
      </c>
      <c r="O194" t="s">
        <v>242</v>
      </c>
      <c r="P194" t="s">
        <v>15</v>
      </c>
      <c r="R194" s="21">
        <v>44848</v>
      </c>
      <c r="S194" s="21">
        <v>44852</v>
      </c>
      <c r="T194" s="21">
        <v>44944</v>
      </c>
      <c r="U194" s="21">
        <v>44895</v>
      </c>
      <c r="V194" s="23">
        <v>0.25555555555555554</v>
      </c>
      <c r="W194">
        <v>92</v>
      </c>
      <c r="X194" s="24">
        <v>0</v>
      </c>
      <c r="Y194" s="24">
        <v>0</v>
      </c>
      <c r="Z194" s="24">
        <v>-21512.666666666664</v>
      </c>
      <c r="AA194" s="24">
        <v>-21512.666666666664</v>
      </c>
      <c r="AB194">
        <v>0</v>
      </c>
      <c r="AC194">
        <v>-233.83333333333331</v>
      </c>
      <c r="AD194" s="38">
        <v>6000000</v>
      </c>
      <c r="AE194" s="52">
        <v>1.4030000000000001E-2</v>
      </c>
      <c r="AF194" s="5">
        <v>0</v>
      </c>
      <c r="AG194" s="24">
        <v>0</v>
      </c>
      <c r="AH194" s="24">
        <v>0</v>
      </c>
      <c r="AI194" s="27">
        <v>-21512.666666666664</v>
      </c>
      <c r="AJ194" t="s">
        <v>14</v>
      </c>
      <c r="AK194">
        <f t="shared" si="22"/>
        <v>1.403</v>
      </c>
      <c r="AL194" s="91">
        <f t="shared" si="16"/>
        <v>2.4030000000000003E-2</v>
      </c>
      <c r="AM194" s="91">
        <f t="shared" si="17"/>
        <v>1.303E-2</v>
      </c>
      <c r="AN194" s="91">
        <f t="shared" si="18"/>
        <v>1.303E-2</v>
      </c>
      <c r="AO194" s="92">
        <f t="shared" si="19"/>
        <v>-36846.000000000007</v>
      </c>
      <c r="AP194" s="27">
        <f t="shared" si="20"/>
        <v>-21512.666666666664</v>
      </c>
      <c r="AQ194" s="27">
        <f t="shared" si="21"/>
        <v>-19979.333333333332</v>
      </c>
      <c r="AR194" s="88">
        <v>44601</v>
      </c>
      <c r="AS194" s="89">
        <v>-0.52300000000000002</v>
      </c>
    </row>
    <row r="195" spans="1:45" ht="15" customHeight="1" x14ac:dyDescent="0.25">
      <c r="A195">
        <v>240654</v>
      </c>
      <c r="B195" t="s">
        <v>833</v>
      </c>
      <c r="C195" t="s">
        <v>834</v>
      </c>
      <c r="D195">
        <v>11747</v>
      </c>
      <c r="E195" t="s">
        <v>16</v>
      </c>
      <c r="F195" t="s">
        <v>240</v>
      </c>
      <c r="G195" t="s">
        <v>19</v>
      </c>
      <c r="H195" t="s">
        <v>1974</v>
      </c>
      <c r="I195" s="21">
        <v>44725</v>
      </c>
      <c r="J195" s="21">
        <v>44727</v>
      </c>
      <c r="K195" s="21">
        <v>44792</v>
      </c>
      <c r="L195" s="21">
        <v>44792</v>
      </c>
      <c r="M195" s="22">
        <v>11000000</v>
      </c>
      <c r="N195" t="s">
        <v>14</v>
      </c>
      <c r="O195" t="s">
        <v>242</v>
      </c>
      <c r="P195" t="s">
        <v>15</v>
      </c>
      <c r="Q195" s="37">
        <v>1.17E-2</v>
      </c>
      <c r="R195" s="21">
        <v>44725</v>
      </c>
      <c r="S195" s="21">
        <v>44727</v>
      </c>
      <c r="T195" s="21">
        <v>44792</v>
      </c>
      <c r="U195" s="21">
        <v>44792</v>
      </c>
      <c r="V195" s="23">
        <v>0.18055555555555555</v>
      </c>
      <c r="W195">
        <v>65</v>
      </c>
      <c r="X195" s="24">
        <v>0</v>
      </c>
      <c r="Y195" s="24">
        <v>0</v>
      </c>
      <c r="Z195" s="24">
        <v>0</v>
      </c>
      <c r="AA195" s="24">
        <v>0</v>
      </c>
      <c r="AB195">
        <v>0</v>
      </c>
      <c r="AC195">
        <v>0</v>
      </c>
      <c r="AD195" s="38">
        <v>11000000</v>
      </c>
      <c r="AE195" s="52">
        <v>0</v>
      </c>
      <c r="AF195" s="5">
        <v>1.17E-2</v>
      </c>
      <c r="AG195" s="24">
        <v>0</v>
      </c>
      <c r="AH195" s="24">
        <v>-23237.5</v>
      </c>
      <c r="AI195" s="27">
        <v>-23237.5</v>
      </c>
      <c r="AJ195" t="s">
        <v>14</v>
      </c>
      <c r="AK195">
        <f t="shared" si="22"/>
        <v>-0.28100000000000003</v>
      </c>
      <c r="AL195" s="91">
        <f t="shared" ref="AL195:AL258" si="23">AK195/100+$AT$1</f>
        <v>7.1900000000000002E-3</v>
      </c>
      <c r="AM195" s="91">
        <f t="shared" ref="AM195:AM258" si="24">AK195/100-0.1%</f>
        <v>-3.8100000000000005E-3</v>
      </c>
      <c r="AN195" s="91">
        <f t="shared" ref="AN195:AN258" si="25">IF(AM195&lt;0,0,AM195)</f>
        <v>0</v>
      </c>
      <c r="AO195" s="92">
        <f t="shared" ref="AO195:AO258" si="26">-(((AL195+AF195)*AD195*V195))</f>
        <v>-37517.638888888891</v>
      </c>
      <c r="AP195" s="27">
        <f t="shared" ref="AP195:AP258" si="27">AI195</f>
        <v>-23237.5</v>
      </c>
      <c r="AQ195" s="27">
        <f t="shared" ref="AQ195:AQ258" si="28">-(((AN195+AF195)*AD195*V195))</f>
        <v>-23237.5</v>
      </c>
      <c r="AR195" s="88">
        <v>44602</v>
      </c>
      <c r="AS195" s="89">
        <v>-0.52800000000000002</v>
      </c>
    </row>
    <row r="196" spans="1:45" ht="15" customHeight="1" x14ac:dyDescent="0.25">
      <c r="A196">
        <v>240859</v>
      </c>
      <c r="B196" t="s">
        <v>851</v>
      </c>
      <c r="C196" t="s">
        <v>852</v>
      </c>
      <c r="D196">
        <v>11765</v>
      </c>
      <c r="E196" t="s">
        <v>16</v>
      </c>
      <c r="F196" t="s">
        <v>240</v>
      </c>
      <c r="G196" t="s">
        <v>19</v>
      </c>
      <c r="H196" t="s">
        <v>1977</v>
      </c>
      <c r="I196" s="21">
        <v>44740</v>
      </c>
      <c r="J196" s="21">
        <v>44742</v>
      </c>
      <c r="K196" s="21">
        <v>44773</v>
      </c>
      <c r="L196" s="21">
        <v>44773</v>
      </c>
      <c r="M196" s="22">
        <v>3081586.23</v>
      </c>
      <c r="N196" t="s">
        <v>14</v>
      </c>
      <c r="O196" t="s">
        <v>1912</v>
      </c>
      <c r="P196" t="s">
        <v>138</v>
      </c>
      <c r="Q196" s="37">
        <v>1.8499999999999999E-2</v>
      </c>
      <c r="R196" s="21">
        <v>44740</v>
      </c>
      <c r="S196" s="21">
        <v>44742</v>
      </c>
      <c r="T196" s="21">
        <v>44773</v>
      </c>
      <c r="U196" s="21">
        <v>44773</v>
      </c>
      <c r="V196" s="23">
        <v>8.3333333333333329E-2</v>
      </c>
      <c r="W196">
        <v>30</v>
      </c>
      <c r="X196" s="24">
        <v>0</v>
      </c>
      <c r="Y196" s="24">
        <v>0</v>
      </c>
      <c r="Z196" s="24">
        <v>-577.79741812500004</v>
      </c>
      <c r="AA196" s="24">
        <v>-577.79741812500004</v>
      </c>
      <c r="AB196">
        <v>0</v>
      </c>
      <c r="AC196">
        <v>0</v>
      </c>
      <c r="AD196" s="38">
        <v>3081586.23</v>
      </c>
      <c r="AE196" s="52">
        <v>2.2500000000000003E-3</v>
      </c>
      <c r="AF196" s="5">
        <v>1.8499999999999999E-2</v>
      </c>
      <c r="AG196" s="24">
        <v>0</v>
      </c>
      <c r="AH196" s="24">
        <v>-4750.7787712499994</v>
      </c>
      <c r="AI196" s="27">
        <v>-5328.5761893749996</v>
      </c>
      <c r="AJ196" t="s">
        <v>14</v>
      </c>
      <c r="AK196">
        <f t="shared" si="22"/>
        <v>-0.21099999999999999</v>
      </c>
      <c r="AL196" s="91">
        <f t="shared" si="23"/>
        <v>7.8900000000000012E-3</v>
      </c>
      <c r="AM196" s="91">
        <f t="shared" si="24"/>
        <v>-3.1099999999999999E-3</v>
      </c>
      <c r="AN196" s="91">
        <f t="shared" si="25"/>
        <v>0</v>
      </c>
      <c r="AO196" s="92">
        <f t="shared" si="26"/>
        <v>-6776.9217174749992</v>
      </c>
      <c r="AP196" s="27">
        <f t="shared" si="27"/>
        <v>-5328.5761893749996</v>
      </c>
      <c r="AQ196" s="27">
        <f t="shared" si="28"/>
        <v>-4750.7787712499994</v>
      </c>
      <c r="AR196" s="88">
        <v>44603</v>
      </c>
      <c r="AS196" s="89">
        <v>-0.52300000000000002</v>
      </c>
    </row>
    <row r="197" spans="1:45" ht="15" customHeight="1" x14ac:dyDescent="0.25">
      <c r="A197">
        <v>240860</v>
      </c>
      <c r="B197" t="s">
        <v>851</v>
      </c>
      <c r="C197" t="s">
        <v>852</v>
      </c>
      <c r="D197">
        <v>11765</v>
      </c>
      <c r="E197" t="s">
        <v>16</v>
      </c>
      <c r="F197" t="s">
        <v>240</v>
      </c>
      <c r="G197" t="s">
        <v>19</v>
      </c>
      <c r="H197" t="s">
        <v>1977</v>
      </c>
      <c r="I197" s="21">
        <v>44740</v>
      </c>
      <c r="J197" s="21">
        <v>44773</v>
      </c>
      <c r="K197" s="21">
        <v>44804</v>
      </c>
      <c r="L197" s="21">
        <v>44804</v>
      </c>
      <c r="M197" s="22">
        <v>3055340.59</v>
      </c>
      <c r="N197" t="s">
        <v>14</v>
      </c>
      <c r="O197" t="s">
        <v>1912</v>
      </c>
      <c r="P197" t="s">
        <v>138</v>
      </c>
      <c r="Q197" s="37">
        <v>1.8499999999999999E-2</v>
      </c>
      <c r="R197" s="21">
        <v>44740</v>
      </c>
      <c r="S197" s="21">
        <v>44773</v>
      </c>
      <c r="T197" s="21">
        <v>44804</v>
      </c>
      <c r="U197" s="21">
        <v>44804</v>
      </c>
      <c r="V197" s="23">
        <v>8.3333333333333329E-2</v>
      </c>
      <c r="W197">
        <v>30</v>
      </c>
      <c r="X197" s="24">
        <v>0</v>
      </c>
      <c r="Y197" s="24">
        <v>0</v>
      </c>
      <c r="Z197" s="24">
        <v>-572.87636062499996</v>
      </c>
      <c r="AA197" s="24">
        <v>-572.87636062499996</v>
      </c>
      <c r="AB197">
        <v>0</v>
      </c>
      <c r="AC197">
        <v>0</v>
      </c>
      <c r="AD197" s="38">
        <v>3055340.59</v>
      </c>
      <c r="AE197" s="52">
        <v>2.2500000000000003E-3</v>
      </c>
      <c r="AF197" s="5">
        <v>1.8499999999999999E-2</v>
      </c>
      <c r="AG197" s="24">
        <v>0</v>
      </c>
      <c r="AH197" s="24">
        <v>-4710.316742916666</v>
      </c>
      <c r="AI197" s="27">
        <v>-5283.1931035416656</v>
      </c>
      <c r="AJ197" t="s">
        <v>14</v>
      </c>
      <c r="AK197">
        <f t="shared" si="22"/>
        <v>-0.21099999999999999</v>
      </c>
      <c r="AL197" s="91">
        <f t="shared" si="23"/>
        <v>7.8900000000000012E-3</v>
      </c>
      <c r="AM197" s="91">
        <f t="shared" si="24"/>
        <v>-3.1099999999999999E-3</v>
      </c>
      <c r="AN197" s="91">
        <f t="shared" si="25"/>
        <v>0</v>
      </c>
      <c r="AO197" s="92">
        <f t="shared" si="26"/>
        <v>-6719.2031808416659</v>
      </c>
      <c r="AP197" s="27">
        <f t="shared" si="27"/>
        <v>-5283.1931035416656</v>
      </c>
      <c r="AQ197" s="27">
        <f t="shared" si="28"/>
        <v>-4710.316742916666</v>
      </c>
      <c r="AR197" s="88">
        <v>44604</v>
      </c>
      <c r="AS197" s="89">
        <v>-0.52300000000000002</v>
      </c>
    </row>
    <row r="198" spans="1:45" ht="15" customHeight="1" x14ac:dyDescent="0.25">
      <c r="A198">
        <v>240861</v>
      </c>
      <c r="B198" t="s">
        <v>851</v>
      </c>
      <c r="C198" t="s">
        <v>852</v>
      </c>
      <c r="D198">
        <v>11765</v>
      </c>
      <c r="E198" t="s">
        <v>16</v>
      </c>
      <c r="F198" t="s">
        <v>240</v>
      </c>
      <c r="G198" t="s">
        <v>19</v>
      </c>
      <c r="H198" t="s">
        <v>1977</v>
      </c>
      <c r="I198" s="21">
        <v>44740</v>
      </c>
      <c r="J198" s="21">
        <v>44804</v>
      </c>
      <c r="K198" s="21">
        <v>44834</v>
      </c>
      <c r="L198" s="21">
        <v>44834</v>
      </c>
      <c r="M198" s="22">
        <v>3029054.49</v>
      </c>
      <c r="N198" t="s">
        <v>14</v>
      </c>
      <c r="O198" t="s">
        <v>1912</v>
      </c>
      <c r="P198" t="s">
        <v>138</v>
      </c>
      <c r="Q198" s="37">
        <v>1.8499999999999999E-2</v>
      </c>
      <c r="R198" s="21">
        <v>44740</v>
      </c>
      <c r="S198" s="21">
        <v>44804</v>
      </c>
      <c r="T198" s="21">
        <v>44834</v>
      </c>
      <c r="U198" s="21">
        <v>44834</v>
      </c>
      <c r="V198" s="23">
        <v>8.3333333333333329E-2</v>
      </c>
      <c r="W198">
        <v>30</v>
      </c>
      <c r="X198" s="24">
        <v>0</v>
      </c>
      <c r="Y198" s="24">
        <v>0</v>
      </c>
      <c r="Z198" s="24">
        <v>-567.94771687500008</v>
      </c>
      <c r="AA198" s="24">
        <v>-567.94771687500008</v>
      </c>
      <c r="AB198">
        <v>0</v>
      </c>
      <c r="AC198">
        <v>0</v>
      </c>
      <c r="AD198" s="38">
        <v>3029054.49</v>
      </c>
      <c r="AE198" s="52">
        <v>2.2500000000000003E-3</v>
      </c>
      <c r="AF198" s="5">
        <v>1.8499999999999999E-2</v>
      </c>
      <c r="AG198" s="24">
        <v>0</v>
      </c>
      <c r="AH198" s="24">
        <v>-4669.7923387499995</v>
      </c>
      <c r="AI198" s="27">
        <v>-5237.7400556249995</v>
      </c>
      <c r="AJ198" t="s">
        <v>14</v>
      </c>
      <c r="AK198">
        <f t="shared" si="22"/>
        <v>-0.21099999999999999</v>
      </c>
      <c r="AL198" s="91">
        <f t="shared" si="23"/>
        <v>7.8900000000000012E-3</v>
      </c>
      <c r="AM198" s="91">
        <f t="shared" si="24"/>
        <v>-3.1099999999999999E-3</v>
      </c>
      <c r="AN198" s="91">
        <f t="shared" si="25"/>
        <v>0</v>
      </c>
      <c r="AO198" s="92">
        <f t="shared" si="26"/>
        <v>-6661.3956659250007</v>
      </c>
      <c r="AP198" s="27">
        <f t="shared" si="27"/>
        <v>-5237.7400556249995</v>
      </c>
      <c r="AQ198" s="27">
        <f t="shared" si="28"/>
        <v>-4669.7923387499995</v>
      </c>
      <c r="AR198" s="88">
        <v>44605</v>
      </c>
      <c r="AS198" s="89">
        <v>-0.52300000000000002</v>
      </c>
    </row>
    <row r="199" spans="1:45" ht="15" customHeight="1" x14ac:dyDescent="0.25">
      <c r="A199">
        <v>240862</v>
      </c>
      <c r="B199" t="s">
        <v>851</v>
      </c>
      <c r="C199" t="s">
        <v>852</v>
      </c>
      <c r="D199">
        <v>11765</v>
      </c>
      <c r="E199" t="s">
        <v>16</v>
      </c>
      <c r="F199" t="s">
        <v>240</v>
      </c>
      <c r="G199" t="s">
        <v>19</v>
      </c>
      <c r="H199" t="s">
        <v>1977</v>
      </c>
      <c r="I199" s="21">
        <v>44740</v>
      </c>
      <c r="J199" s="21">
        <v>44834</v>
      </c>
      <c r="K199" s="21">
        <v>44865</v>
      </c>
      <c r="L199" s="21">
        <v>44865</v>
      </c>
      <c r="M199" s="22">
        <v>3002727.86</v>
      </c>
      <c r="N199" t="s">
        <v>14</v>
      </c>
      <c r="O199" t="s">
        <v>1912</v>
      </c>
      <c r="P199" t="s">
        <v>138</v>
      </c>
      <c r="Q199" s="37">
        <v>1.8499999999999999E-2</v>
      </c>
      <c r="R199" s="21">
        <v>44740</v>
      </c>
      <c r="S199" s="21">
        <v>44834</v>
      </c>
      <c r="T199" s="21">
        <v>44865</v>
      </c>
      <c r="U199" s="21">
        <v>44865</v>
      </c>
      <c r="V199" s="23">
        <v>8.3333333333333329E-2</v>
      </c>
      <c r="W199">
        <v>30</v>
      </c>
      <c r="X199" s="24">
        <v>0</v>
      </c>
      <c r="Y199" s="24">
        <v>0</v>
      </c>
      <c r="Z199" s="24">
        <v>-563.01147375000005</v>
      </c>
      <c r="AA199" s="24">
        <v>-563.01147375000005</v>
      </c>
      <c r="AB199">
        <v>0</v>
      </c>
      <c r="AC199">
        <v>0</v>
      </c>
      <c r="AD199" s="38">
        <v>3002727.86</v>
      </c>
      <c r="AE199" s="52">
        <v>2.2500000000000003E-3</v>
      </c>
      <c r="AF199" s="5">
        <v>1.8499999999999999E-2</v>
      </c>
      <c r="AG199" s="24">
        <v>0</v>
      </c>
      <c r="AH199" s="24">
        <v>-4629.2054508333331</v>
      </c>
      <c r="AI199" s="27">
        <v>-5192.2169245833329</v>
      </c>
      <c r="AJ199" t="s">
        <v>14</v>
      </c>
      <c r="AK199">
        <f t="shared" si="22"/>
        <v>-0.21099999999999999</v>
      </c>
      <c r="AL199" s="91">
        <f t="shared" si="23"/>
        <v>7.8900000000000012E-3</v>
      </c>
      <c r="AM199" s="91">
        <f t="shared" si="24"/>
        <v>-3.1099999999999999E-3</v>
      </c>
      <c r="AN199" s="91">
        <f t="shared" si="25"/>
        <v>0</v>
      </c>
      <c r="AO199" s="92">
        <f t="shared" si="26"/>
        <v>-6603.4990187833328</v>
      </c>
      <c r="AP199" s="27">
        <f t="shared" si="27"/>
        <v>-5192.2169245833329</v>
      </c>
      <c r="AQ199" s="27">
        <f t="shared" si="28"/>
        <v>-4629.2054508333331</v>
      </c>
      <c r="AR199" s="88">
        <v>44606</v>
      </c>
      <c r="AS199" s="89">
        <v>-0.51600000000000001</v>
      </c>
    </row>
    <row r="200" spans="1:45" ht="15" customHeight="1" x14ac:dyDescent="0.25">
      <c r="A200">
        <v>240863</v>
      </c>
      <c r="B200" t="s">
        <v>851</v>
      </c>
      <c r="C200" t="s">
        <v>852</v>
      </c>
      <c r="D200">
        <v>11765</v>
      </c>
      <c r="E200" t="s">
        <v>16</v>
      </c>
      <c r="F200" t="s">
        <v>240</v>
      </c>
      <c r="G200" t="s">
        <v>19</v>
      </c>
      <c r="H200" t="s">
        <v>1977</v>
      </c>
      <c r="I200" s="21">
        <v>44740</v>
      </c>
      <c r="J200" s="21">
        <v>44865</v>
      </c>
      <c r="K200" s="21">
        <v>44895</v>
      </c>
      <c r="L200" s="21">
        <v>44895</v>
      </c>
      <c r="M200" s="22">
        <v>2976360.65</v>
      </c>
      <c r="N200" t="s">
        <v>14</v>
      </c>
      <c r="O200" t="s">
        <v>1912</v>
      </c>
      <c r="P200" t="s">
        <v>138</v>
      </c>
      <c r="Q200" s="37">
        <v>1.8499999999999999E-2</v>
      </c>
      <c r="R200" s="21">
        <v>44740</v>
      </c>
      <c r="S200" s="21">
        <v>44865</v>
      </c>
      <c r="T200" s="21">
        <v>44895</v>
      </c>
      <c r="U200" s="21">
        <v>44895</v>
      </c>
      <c r="V200" s="23">
        <v>8.3333333333333329E-2</v>
      </c>
      <c r="W200">
        <v>30</v>
      </c>
      <c r="X200" s="24">
        <v>0</v>
      </c>
      <c r="Y200" s="24">
        <v>0</v>
      </c>
      <c r="Z200" s="24">
        <v>-558.06762187499999</v>
      </c>
      <c r="AA200" s="24">
        <v>-558.06762187499999</v>
      </c>
      <c r="AB200">
        <v>0</v>
      </c>
      <c r="AC200">
        <v>0</v>
      </c>
      <c r="AD200" s="38">
        <v>2976360.65</v>
      </c>
      <c r="AE200" s="52">
        <v>2.2500000000000003E-3</v>
      </c>
      <c r="AF200" s="5">
        <v>1.8499999999999999E-2</v>
      </c>
      <c r="AG200" s="24">
        <v>0</v>
      </c>
      <c r="AH200" s="24">
        <v>-4588.5560020833327</v>
      </c>
      <c r="AI200" s="27">
        <v>-5146.6236239583322</v>
      </c>
      <c r="AJ200" t="s">
        <v>14</v>
      </c>
      <c r="AK200">
        <f t="shared" si="22"/>
        <v>-0.21099999999999999</v>
      </c>
      <c r="AL200" s="91">
        <f t="shared" si="23"/>
        <v>7.8900000000000012E-3</v>
      </c>
      <c r="AM200" s="91">
        <f t="shared" si="24"/>
        <v>-3.1099999999999999E-3</v>
      </c>
      <c r="AN200" s="91">
        <f t="shared" si="25"/>
        <v>0</v>
      </c>
      <c r="AO200" s="92">
        <f t="shared" si="26"/>
        <v>-6545.5131294583334</v>
      </c>
      <c r="AP200" s="27">
        <f t="shared" si="27"/>
        <v>-5146.6236239583322</v>
      </c>
      <c r="AQ200" s="27">
        <f t="shared" si="28"/>
        <v>-4588.5560020833327</v>
      </c>
      <c r="AR200" s="88">
        <v>44607</v>
      </c>
      <c r="AS200" s="89">
        <v>-0.52300000000000002</v>
      </c>
    </row>
    <row r="201" spans="1:45" ht="15" customHeight="1" x14ac:dyDescent="0.25">
      <c r="A201">
        <v>240864</v>
      </c>
      <c r="B201" t="s">
        <v>851</v>
      </c>
      <c r="C201" t="s">
        <v>852</v>
      </c>
      <c r="D201">
        <v>11765</v>
      </c>
      <c r="E201" t="s">
        <v>16</v>
      </c>
      <c r="F201" t="s">
        <v>240</v>
      </c>
      <c r="G201" t="s">
        <v>19</v>
      </c>
      <c r="H201" t="s">
        <v>1977</v>
      </c>
      <c r="I201" s="21">
        <v>44740</v>
      </c>
      <c r="J201" s="21">
        <v>44895</v>
      </c>
      <c r="K201" s="21">
        <v>44926</v>
      </c>
      <c r="L201" s="21">
        <v>44926</v>
      </c>
      <c r="M201" s="22">
        <v>2949952.79</v>
      </c>
      <c r="N201" t="s">
        <v>14</v>
      </c>
      <c r="O201" t="s">
        <v>1912</v>
      </c>
      <c r="P201" t="s">
        <v>138</v>
      </c>
      <c r="Q201" s="37">
        <v>1.8499999999999999E-2</v>
      </c>
      <c r="R201" s="21">
        <v>44740</v>
      </c>
      <c r="S201" s="21">
        <v>44895</v>
      </c>
      <c r="T201" s="21">
        <v>44926</v>
      </c>
      <c r="U201" s="21">
        <v>44926</v>
      </c>
      <c r="V201" s="23">
        <v>8.3333333333333329E-2</v>
      </c>
      <c r="W201">
        <v>30</v>
      </c>
      <c r="X201" s="24">
        <v>-553.08693845378514</v>
      </c>
      <c r="Y201" s="24">
        <v>-553.08693845378514</v>
      </c>
      <c r="Z201" s="24">
        <v>-553.11614812500011</v>
      </c>
      <c r="AA201" s="24">
        <v>-553.11614812500011</v>
      </c>
      <c r="AB201">
        <v>0.99994719070973792</v>
      </c>
      <c r="AC201">
        <v>-170.03200109027779</v>
      </c>
      <c r="AD201" s="38">
        <v>2949952.79</v>
      </c>
      <c r="AE201" s="52">
        <v>2.2500000000000003E-3</v>
      </c>
      <c r="AF201" s="5">
        <v>1.8499999999999999E-2</v>
      </c>
      <c r="AG201" s="24">
        <v>-4547.6037161755658</v>
      </c>
      <c r="AH201" s="24">
        <v>-4547.8438845833334</v>
      </c>
      <c r="AI201" s="27">
        <v>-5100.6906546293512</v>
      </c>
      <c r="AJ201" t="s">
        <v>14</v>
      </c>
      <c r="AK201">
        <f t="shared" si="22"/>
        <v>-0.21099999999999999</v>
      </c>
      <c r="AL201" s="91">
        <f t="shared" si="23"/>
        <v>7.8900000000000012E-3</v>
      </c>
      <c r="AM201" s="91">
        <f t="shared" si="24"/>
        <v>-3.1099999999999999E-3</v>
      </c>
      <c r="AN201" s="91">
        <f t="shared" si="25"/>
        <v>0</v>
      </c>
      <c r="AO201" s="92">
        <f t="shared" si="26"/>
        <v>-6487.4378440083328</v>
      </c>
      <c r="AP201" s="27">
        <f t="shared" si="27"/>
        <v>-5100.6906546293512</v>
      </c>
      <c r="AQ201" s="27">
        <f t="shared" si="28"/>
        <v>-4547.8438845833334</v>
      </c>
      <c r="AR201" s="88">
        <v>44608</v>
      </c>
      <c r="AS201" s="89">
        <v>-0.52400000000000002</v>
      </c>
    </row>
    <row r="202" spans="1:45" ht="15" customHeight="1" x14ac:dyDescent="0.25">
      <c r="A202">
        <v>242195</v>
      </c>
      <c r="B202" t="s">
        <v>853</v>
      </c>
      <c r="C202" t="s">
        <v>854</v>
      </c>
      <c r="D202">
        <v>11766</v>
      </c>
      <c r="E202" t="s">
        <v>16</v>
      </c>
      <c r="F202" t="s">
        <v>240</v>
      </c>
      <c r="G202" t="s">
        <v>19</v>
      </c>
      <c r="H202" t="s">
        <v>1713</v>
      </c>
      <c r="I202" s="21">
        <v>44664</v>
      </c>
      <c r="J202" s="21">
        <v>44670</v>
      </c>
      <c r="K202" s="21">
        <v>44757</v>
      </c>
      <c r="L202" s="21">
        <v>44757</v>
      </c>
      <c r="M202" s="22">
        <v>5316500</v>
      </c>
      <c r="N202" t="s">
        <v>14</v>
      </c>
      <c r="O202" t="s">
        <v>242</v>
      </c>
      <c r="P202" t="s">
        <v>15</v>
      </c>
      <c r="Q202" s="37">
        <v>1.35E-2</v>
      </c>
      <c r="R202" s="21">
        <v>44664</v>
      </c>
      <c r="S202" s="21">
        <v>44670</v>
      </c>
      <c r="T202" s="21">
        <v>44757</v>
      </c>
      <c r="U202" s="21">
        <v>44757</v>
      </c>
      <c r="V202" s="23">
        <v>0.24166666666666667</v>
      </c>
      <c r="W202">
        <v>87</v>
      </c>
      <c r="X202" s="24">
        <v>0</v>
      </c>
      <c r="Y202" s="24">
        <v>0</v>
      </c>
      <c r="Z202" s="24">
        <v>0</v>
      </c>
      <c r="AA202" s="24">
        <v>0</v>
      </c>
      <c r="AB202">
        <v>0</v>
      </c>
      <c r="AC202">
        <v>0</v>
      </c>
      <c r="AD202" s="38">
        <v>5316500</v>
      </c>
      <c r="AE202" s="52">
        <v>0</v>
      </c>
      <c r="AF202" s="5">
        <v>1.35E-2</v>
      </c>
      <c r="AG202" s="24">
        <v>0</v>
      </c>
      <c r="AH202" s="24">
        <v>-17345.081249999999</v>
      </c>
      <c r="AI202" s="27">
        <v>-17345.081249999999</v>
      </c>
      <c r="AJ202" t="s">
        <v>14</v>
      </c>
      <c r="AK202">
        <f t="shared" si="22"/>
        <v>-0.44800000000000001</v>
      </c>
      <c r="AL202" s="91">
        <f t="shared" si="23"/>
        <v>5.5199999999999997E-3</v>
      </c>
      <c r="AM202" s="91">
        <f t="shared" si="24"/>
        <v>-5.4800000000000005E-3</v>
      </c>
      <c r="AN202" s="91">
        <f t="shared" si="25"/>
        <v>0</v>
      </c>
      <c r="AO202" s="92">
        <f t="shared" si="26"/>
        <v>-24437.292249999999</v>
      </c>
      <c r="AP202" s="27">
        <f t="shared" si="27"/>
        <v>-17345.081249999999</v>
      </c>
      <c r="AQ202" s="27">
        <f t="shared" si="28"/>
        <v>-17345.081249999999</v>
      </c>
      <c r="AR202" s="88">
        <v>44609</v>
      </c>
      <c r="AS202" s="89">
        <v>-0.52900000000000003</v>
      </c>
    </row>
    <row r="203" spans="1:45" ht="15" customHeight="1" x14ac:dyDescent="0.25">
      <c r="A203">
        <v>242199</v>
      </c>
      <c r="B203" t="s">
        <v>853</v>
      </c>
      <c r="C203" t="s">
        <v>854</v>
      </c>
      <c r="D203">
        <v>11766</v>
      </c>
      <c r="E203" t="s">
        <v>16</v>
      </c>
      <c r="F203" t="s">
        <v>240</v>
      </c>
      <c r="G203" t="s">
        <v>19</v>
      </c>
      <c r="H203" t="s">
        <v>1713</v>
      </c>
      <c r="I203" s="21">
        <v>44729</v>
      </c>
      <c r="J203" s="21">
        <v>44733</v>
      </c>
      <c r="K203" s="21">
        <v>45098</v>
      </c>
      <c r="L203" s="21">
        <v>45098</v>
      </c>
      <c r="M203" s="22">
        <v>4977050</v>
      </c>
      <c r="N203" t="s">
        <v>14</v>
      </c>
      <c r="O203" t="s">
        <v>242</v>
      </c>
      <c r="P203" t="s">
        <v>15</v>
      </c>
      <c r="R203" s="21">
        <v>44755</v>
      </c>
      <c r="S203" s="21">
        <v>44757</v>
      </c>
      <c r="T203" s="21">
        <v>44851</v>
      </c>
      <c r="U203" s="21">
        <v>44851</v>
      </c>
      <c r="V203" s="23">
        <v>0.26111111111111113</v>
      </c>
      <c r="W203">
        <v>94</v>
      </c>
      <c r="X203" s="24">
        <v>0</v>
      </c>
      <c r="Y203" s="24">
        <v>0</v>
      </c>
      <c r="Z203" s="24">
        <v>0</v>
      </c>
      <c r="AA203" s="24">
        <v>0</v>
      </c>
      <c r="AB203">
        <v>0</v>
      </c>
      <c r="AC203">
        <v>0</v>
      </c>
      <c r="AD203" s="38">
        <v>5232800</v>
      </c>
      <c r="AE203" s="52">
        <v>0</v>
      </c>
      <c r="AF203" s="5">
        <v>0</v>
      </c>
      <c r="AG203" s="24">
        <v>0</v>
      </c>
      <c r="AH203" s="24">
        <v>0</v>
      </c>
      <c r="AI203" s="27">
        <v>0</v>
      </c>
      <c r="AJ203" t="s">
        <v>14</v>
      </c>
      <c r="AK203">
        <f t="shared" si="22"/>
        <v>-0.16900000000000001</v>
      </c>
      <c r="AL203" s="91">
        <f t="shared" si="23"/>
        <v>8.3099999999999997E-3</v>
      </c>
      <c r="AM203" s="91">
        <f t="shared" si="24"/>
        <v>-2.6900000000000001E-3</v>
      </c>
      <c r="AN203" s="91">
        <f t="shared" si="25"/>
        <v>0</v>
      </c>
      <c r="AO203" s="92">
        <f t="shared" si="26"/>
        <v>-11354.303866666667</v>
      </c>
      <c r="AP203" s="27">
        <f t="shared" si="27"/>
        <v>0</v>
      </c>
      <c r="AQ203" s="27">
        <f t="shared" si="28"/>
        <v>0</v>
      </c>
      <c r="AR203" s="88">
        <v>44610</v>
      </c>
      <c r="AS203" s="89">
        <v>-0.52800000000000002</v>
      </c>
    </row>
    <row r="204" spans="1:45" ht="15" customHeight="1" x14ac:dyDescent="0.25">
      <c r="A204">
        <v>241430</v>
      </c>
      <c r="B204" t="s">
        <v>855</v>
      </c>
      <c r="C204" t="s">
        <v>856</v>
      </c>
      <c r="D204">
        <v>11767</v>
      </c>
      <c r="E204" t="s">
        <v>16</v>
      </c>
      <c r="F204" t="s">
        <v>240</v>
      </c>
      <c r="G204" t="s">
        <v>19</v>
      </c>
      <c r="H204" t="s">
        <v>1713</v>
      </c>
      <c r="I204" s="21">
        <v>44664</v>
      </c>
      <c r="J204" s="21">
        <v>44670</v>
      </c>
      <c r="K204" s="21">
        <v>44757</v>
      </c>
      <c r="L204" s="21">
        <v>44757</v>
      </c>
      <c r="M204" s="22">
        <v>10633000</v>
      </c>
      <c r="N204" t="s">
        <v>14</v>
      </c>
      <c r="O204" t="s">
        <v>242</v>
      </c>
      <c r="P204" t="s">
        <v>15</v>
      </c>
      <c r="Q204" s="37">
        <v>1.35E-2</v>
      </c>
      <c r="R204" s="21">
        <v>44664</v>
      </c>
      <c r="S204" s="21">
        <v>44670</v>
      </c>
      <c r="T204" s="21">
        <v>44757</v>
      </c>
      <c r="U204" s="21">
        <v>44757</v>
      </c>
      <c r="V204" s="23">
        <v>0.24166666666666667</v>
      </c>
      <c r="W204">
        <v>87</v>
      </c>
      <c r="X204" s="24">
        <v>0</v>
      </c>
      <c r="Y204" s="24">
        <v>0</v>
      </c>
      <c r="Z204" s="24">
        <v>0</v>
      </c>
      <c r="AA204" s="24">
        <v>0</v>
      </c>
      <c r="AB204">
        <v>0</v>
      </c>
      <c r="AC204">
        <v>0</v>
      </c>
      <c r="AD204" s="38">
        <v>10633000</v>
      </c>
      <c r="AE204" s="52">
        <v>0</v>
      </c>
      <c r="AF204" s="5">
        <v>1.35E-2</v>
      </c>
      <c r="AG204" s="24">
        <v>0</v>
      </c>
      <c r="AH204" s="24">
        <v>-34690.162499999999</v>
      </c>
      <c r="AI204" s="27">
        <v>-34690.162499999999</v>
      </c>
      <c r="AJ204" t="s">
        <v>14</v>
      </c>
      <c r="AK204">
        <f t="shared" si="22"/>
        <v>-0.44800000000000001</v>
      </c>
      <c r="AL204" s="91">
        <f t="shared" si="23"/>
        <v>5.5199999999999997E-3</v>
      </c>
      <c r="AM204" s="91">
        <f t="shared" si="24"/>
        <v>-5.4800000000000005E-3</v>
      </c>
      <c r="AN204" s="91">
        <f t="shared" si="25"/>
        <v>0</v>
      </c>
      <c r="AO204" s="92">
        <f t="shared" si="26"/>
        <v>-48874.584499999997</v>
      </c>
      <c r="AP204" s="27">
        <f t="shared" si="27"/>
        <v>-34690.162499999999</v>
      </c>
      <c r="AQ204" s="27">
        <f t="shared" si="28"/>
        <v>-34690.162499999999</v>
      </c>
      <c r="AR204" s="88">
        <v>44611</v>
      </c>
      <c r="AS204" s="89">
        <v>-0.52800000000000002</v>
      </c>
    </row>
    <row r="205" spans="1:45" ht="15" customHeight="1" x14ac:dyDescent="0.25">
      <c r="A205">
        <v>241434</v>
      </c>
      <c r="B205" t="s">
        <v>855</v>
      </c>
      <c r="C205" t="s">
        <v>856</v>
      </c>
      <c r="D205">
        <v>11767</v>
      </c>
      <c r="E205" t="s">
        <v>16</v>
      </c>
      <c r="F205" t="s">
        <v>240</v>
      </c>
      <c r="G205" t="s">
        <v>19</v>
      </c>
      <c r="H205" t="s">
        <v>1713</v>
      </c>
      <c r="I205" s="21">
        <v>44729</v>
      </c>
      <c r="J205" s="21">
        <v>44733</v>
      </c>
      <c r="K205" s="21">
        <v>45098</v>
      </c>
      <c r="L205" s="21">
        <v>45098</v>
      </c>
      <c r="M205" s="22">
        <v>9954100</v>
      </c>
      <c r="N205" t="s">
        <v>14</v>
      </c>
      <c r="O205" t="s">
        <v>242</v>
      </c>
      <c r="P205" t="s">
        <v>15</v>
      </c>
      <c r="R205" s="21">
        <v>44755</v>
      </c>
      <c r="S205" s="21">
        <v>44757</v>
      </c>
      <c r="T205" s="21">
        <v>44851</v>
      </c>
      <c r="U205" s="21">
        <v>44851</v>
      </c>
      <c r="V205" s="23">
        <v>0.26111111111111113</v>
      </c>
      <c r="W205">
        <v>94</v>
      </c>
      <c r="X205" s="24">
        <v>0</v>
      </c>
      <c r="Y205" s="24">
        <v>0</v>
      </c>
      <c r="Z205" s="24">
        <v>0</v>
      </c>
      <c r="AA205" s="24">
        <v>0</v>
      </c>
      <c r="AB205">
        <v>0</v>
      </c>
      <c r="AC205">
        <v>0</v>
      </c>
      <c r="AD205" s="38">
        <v>10465600</v>
      </c>
      <c r="AE205" s="52">
        <v>0</v>
      </c>
      <c r="AF205" s="5">
        <v>0</v>
      </c>
      <c r="AG205" s="24">
        <v>0</v>
      </c>
      <c r="AH205" s="24">
        <v>0</v>
      </c>
      <c r="AI205" s="27">
        <v>0</v>
      </c>
      <c r="AJ205" t="s">
        <v>14</v>
      </c>
      <c r="AK205">
        <f t="shared" si="22"/>
        <v>-0.16900000000000001</v>
      </c>
      <c r="AL205" s="91">
        <f t="shared" si="23"/>
        <v>8.3099999999999997E-3</v>
      </c>
      <c r="AM205" s="91">
        <f t="shared" si="24"/>
        <v>-2.6900000000000001E-3</v>
      </c>
      <c r="AN205" s="91">
        <f t="shared" si="25"/>
        <v>0</v>
      </c>
      <c r="AO205" s="92">
        <f t="shared" si="26"/>
        <v>-22708.607733333334</v>
      </c>
      <c r="AP205" s="27">
        <f t="shared" si="27"/>
        <v>0</v>
      </c>
      <c r="AQ205" s="27">
        <f t="shared" si="28"/>
        <v>0</v>
      </c>
      <c r="AR205" s="88">
        <v>44612</v>
      </c>
      <c r="AS205" s="89">
        <v>-0.52800000000000002</v>
      </c>
    </row>
    <row r="206" spans="1:45" ht="15" customHeight="1" x14ac:dyDescent="0.25">
      <c r="A206">
        <v>241841</v>
      </c>
      <c r="B206" t="s">
        <v>857</v>
      </c>
      <c r="C206" t="s">
        <v>858</v>
      </c>
      <c r="D206">
        <v>11768</v>
      </c>
      <c r="E206" t="s">
        <v>16</v>
      </c>
      <c r="F206" t="s">
        <v>240</v>
      </c>
      <c r="G206" t="s">
        <v>19</v>
      </c>
      <c r="H206" t="s">
        <v>1713</v>
      </c>
      <c r="I206" s="21">
        <v>44664</v>
      </c>
      <c r="J206" s="21">
        <v>44670</v>
      </c>
      <c r="K206" s="21">
        <v>44757</v>
      </c>
      <c r="L206" s="21">
        <v>44757</v>
      </c>
      <c r="M206" s="22">
        <v>6860000</v>
      </c>
      <c r="N206" t="s">
        <v>14</v>
      </c>
      <c r="O206" t="s">
        <v>242</v>
      </c>
      <c r="P206" t="s">
        <v>15</v>
      </c>
      <c r="Q206" s="37">
        <v>1.35E-2</v>
      </c>
      <c r="R206" s="21">
        <v>44664</v>
      </c>
      <c r="S206" s="21">
        <v>44670</v>
      </c>
      <c r="T206" s="21">
        <v>44757</v>
      </c>
      <c r="U206" s="21">
        <v>44757</v>
      </c>
      <c r="V206" s="23">
        <v>0.24166666666666667</v>
      </c>
      <c r="W206">
        <v>87</v>
      </c>
      <c r="X206" s="24">
        <v>0</v>
      </c>
      <c r="Y206" s="24">
        <v>0</v>
      </c>
      <c r="Z206" s="24">
        <v>0</v>
      </c>
      <c r="AA206" s="24">
        <v>0</v>
      </c>
      <c r="AB206">
        <v>0</v>
      </c>
      <c r="AC206">
        <v>0</v>
      </c>
      <c r="AD206" s="38">
        <v>6860000</v>
      </c>
      <c r="AE206" s="52">
        <v>0</v>
      </c>
      <c r="AF206" s="5">
        <v>1.35E-2</v>
      </c>
      <c r="AG206" s="24">
        <v>0</v>
      </c>
      <c r="AH206" s="24">
        <v>-22380.75</v>
      </c>
      <c r="AI206" s="27">
        <v>-22380.75</v>
      </c>
      <c r="AJ206" t="s">
        <v>14</v>
      </c>
      <c r="AK206">
        <f t="shared" si="22"/>
        <v>-0.44800000000000001</v>
      </c>
      <c r="AL206" s="91">
        <f t="shared" si="23"/>
        <v>5.5199999999999997E-3</v>
      </c>
      <c r="AM206" s="91">
        <f t="shared" si="24"/>
        <v>-5.4800000000000005E-3</v>
      </c>
      <c r="AN206" s="91">
        <f t="shared" si="25"/>
        <v>0</v>
      </c>
      <c r="AO206" s="92">
        <f t="shared" si="26"/>
        <v>-31531.989999999998</v>
      </c>
      <c r="AP206" s="27">
        <f t="shared" si="27"/>
        <v>-22380.75</v>
      </c>
      <c r="AQ206" s="27">
        <f t="shared" si="28"/>
        <v>-22380.75</v>
      </c>
      <c r="AR206" s="88">
        <v>44613</v>
      </c>
      <c r="AS206" s="89">
        <v>-0.52700000000000002</v>
      </c>
    </row>
    <row r="207" spans="1:45" ht="15" customHeight="1" x14ac:dyDescent="0.25">
      <c r="A207">
        <v>241845</v>
      </c>
      <c r="B207" t="s">
        <v>857</v>
      </c>
      <c r="C207" t="s">
        <v>858</v>
      </c>
      <c r="D207">
        <v>11768</v>
      </c>
      <c r="E207" t="s">
        <v>16</v>
      </c>
      <c r="F207" t="s">
        <v>240</v>
      </c>
      <c r="G207" t="s">
        <v>19</v>
      </c>
      <c r="H207" t="s">
        <v>1713</v>
      </c>
      <c r="I207" s="21">
        <v>44729</v>
      </c>
      <c r="J207" s="21">
        <v>44733</v>
      </c>
      <c r="K207" s="21">
        <v>45098</v>
      </c>
      <c r="L207" s="21">
        <v>45098</v>
      </c>
      <c r="M207" s="22">
        <v>6422000</v>
      </c>
      <c r="N207" t="s">
        <v>14</v>
      </c>
      <c r="O207" t="s">
        <v>242</v>
      </c>
      <c r="P207" t="s">
        <v>15</v>
      </c>
      <c r="R207" s="21">
        <v>44755</v>
      </c>
      <c r="S207" s="21">
        <v>44757</v>
      </c>
      <c r="T207" s="21">
        <v>44851</v>
      </c>
      <c r="U207" s="21">
        <v>44851</v>
      </c>
      <c r="V207" s="23">
        <v>0.26111111111111113</v>
      </c>
      <c r="W207">
        <v>94</v>
      </c>
      <c r="X207" s="24">
        <v>0</v>
      </c>
      <c r="Y207" s="24">
        <v>0</v>
      </c>
      <c r="Z207" s="24">
        <v>0</v>
      </c>
      <c r="AA207" s="24">
        <v>0</v>
      </c>
      <c r="AB207">
        <v>0</v>
      </c>
      <c r="AC207">
        <v>0</v>
      </c>
      <c r="AD207" s="38">
        <v>6752000</v>
      </c>
      <c r="AE207" s="52">
        <v>0</v>
      </c>
      <c r="AF207" s="5">
        <v>0</v>
      </c>
      <c r="AG207" s="24">
        <v>0</v>
      </c>
      <c r="AH207" s="24">
        <v>0</v>
      </c>
      <c r="AI207" s="27">
        <v>0</v>
      </c>
      <c r="AJ207" t="s">
        <v>14</v>
      </c>
      <c r="AK207">
        <f t="shared" ref="AK207:AK270" si="29">VLOOKUP(I207,$AR$2:$AS$603,2,FALSE)</f>
        <v>-0.16900000000000001</v>
      </c>
      <c r="AL207" s="91">
        <f t="shared" si="23"/>
        <v>8.3099999999999997E-3</v>
      </c>
      <c r="AM207" s="91">
        <f t="shared" si="24"/>
        <v>-2.6900000000000001E-3</v>
      </c>
      <c r="AN207" s="91">
        <f t="shared" si="25"/>
        <v>0</v>
      </c>
      <c r="AO207" s="92">
        <f t="shared" si="26"/>
        <v>-14650.714666666667</v>
      </c>
      <c r="AP207" s="27">
        <f t="shared" si="27"/>
        <v>0</v>
      </c>
      <c r="AQ207" s="27">
        <f t="shared" si="28"/>
        <v>0</v>
      </c>
      <c r="AR207" s="88">
        <v>44614</v>
      </c>
      <c r="AS207" s="89">
        <v>-0.52800000000000002</v>
      </c>
    </row>
    <row r="208" spans="1:45" ht="15" customHeight="1" x14ac:dyDescent="0.25">
      <c r="A208">
        <v>241782</v>
      </c>
      <c r="B208" t="s">
        <v>859</v>
      </c>
      <c r="C208" t="s">
        <v>860</v>
      </c>
      <c r="D208">
        <v>11769</v>
      </c>
      <c r="E208" t="s">
        <v>16</v>
      </c>
      <c r="F208" t="s">
        <v>240</v>
      </c>
      <c r="G208" t="s">
        <v>19</v>
      </c>
      <c r="H208" t="s">
        <v>1713</v>
      </c>
      <c r="I208" s="21">
        <v>44664</v>
      </c>
      <c r="J208" s="21">
        <v>44670</v>
      </c>
      <c r="K208" s="21">
        <v>44757</v>
      </c>
      <c r="L208" s="21">
        <v>44757</v>
      </c>
      <c r="M208" s="22">
        <v>13977250</v>
      </c>
      <c r="N208" t="s">
        <v>14</v>
      </c>
      <c r="O208" t="s">
        <v>242</v>
      </c>
      <c r="P208" t="s">
        <v>15</v>
      </c>
      <c r="Q208" s="37">
        <v>1.35E-2</v>
      </c>
      <c r="R208" s="21">
        <v>44664</v>
      </c>
      <c r="S208" s="21">
        <v>44670</v>
      </c>
      <c r="T208" s="21">
        <v>44757</v>
      </c>
      <c r="U208" s="21">
        <v>44757</v>
      </c>
      <c r="V208" s="23">
        <v>0.24166666666666667</v>
      </c>
      <c r="W208">
        <v>87</v>
      </c>
      <c r="X208" s="24">
        <v>0</v>
      </c>
      <c r="Y208" s="24">
        <v>0</v>
      </c>
      <c r="Z208" s="24">
        <v>0</v>
      </c>
      <c r="AA208" s="24">
        <v>0</v>
      </c>
      <c r="AB208">
        <v>0</v>
      </c>
      <c r="AC208">
        <v>0</v>
      </c>
      <c r="AD208" s="38">
        <v>13977250</v>
      </c>
      <c r="AE208" s="52">
        <v>0</v>
      </c>
      <c r="AF208" s="5">
        <v>1.35E-2</v>
      </c>
      <c r="AG208" s="24">
        <v>0</v>
      </c>
      <c r="AH208" s="24">
        <v>-45600.778124999997</v>
      </c>
      <c r="AI208" s="27">
        <v>-45600.778124999997</v>
      </c>
      <c r="AJ208" t="s">
        <v>14</v>
      </c>
      <c r="AK208">
        <f t="shared" si="29"/>
        <v>-0.44800000000000001</v>
      </c>
      <c r="AL208" s="91">
        <f t="shared" si="23"/>
        <v>5.5199999999999997E-3</v>
      </c>
      <c r="AM208" s="91">
        <f t="shared" si="24"/>
        <v>-5.4800000000000005E-3</v>
      </c>
      <c r="AN208" s="91">
        <f t="shared" si="25"/>
        <v>0</v>
      </c>
      <c r="AO208" s="92">
        <f t="shared" si="26"/>
        <v>-64246.429624999997</v>
      </c>
      <c r="AP208" s="27">
        <f t="shared" si="27"/>
        <v>-45600.778124999997</v>
      </c>
      <c r="AQ208" s="27">
        <f t="shared" si="28"/>
        <v>-45600.778124999997</v>
      </c>
      <c r="AR208" s="88">
        <v>44615</v>
      </c>
      <c r="AS208" s="89">
        <v>-0.52900000000000003</v>
      </c>
    </row>
    <row r="209" spans="1:45" ht="15" customHeight="1" x14ac:dyDescent="0.25">
      <c r="A209">
        <v>241786</v>
      </c>
      <c r="B209" t="s">
        <v>859</v>
      </c>
      <c r="C209" t="s">
        <v>860</v>
      </c>
      <c r="D209">
        <v>11769</v>
      </c>
      <c r="E209" t="s">
        <v>16</v>
      </c>
      <c r="F209" t="s">
        <v>240</v>
      </c>
      <c r="G209" t="s">
        <v>19</v>
      </c>
      <c r="H209" t="s">
        <v>1713</v>
      </c>
      <c r="I209" s="21">
        <v>44729</v>
      </c>
      <c r="J209" s="21">
        <v>44733</v>
      </c>
      <c r="K209" s="21">
        <v>45098</v>
      </c>
      <c r="L209" s="21">
        <v>45098</v>
      </c>
      <c r="M209" s="22">
        <v>13084825</v>
      </c>
      <c r="N209" t="s">
        <v>14</v>
      </c>
      <c r="O209" t="s">
        <v>242</v>
      </c>
      <c r="P209" t="s">
        <v>15</v>
      </c>
      <c r="R209" s="21">
        <v>44755</v>
      </c>
      <c r="S209" s="21">
        <v>44757</v>
      </c>
      <c r="T209" s="21">
        <v>44851</v>
      </c>
      <c r="U209" s="21">
        <v>44851</v>
      </c>
      <c r="V209" s="23">
        <v>0.26111111111111113</v>
      </c>
      <c r="W209">
        <v>94</v>
      </c>
      <c r="X209" s="24">
        <v>0</v>
      </c>
      <c r="Y209" s="24">
        <v>0</v>
      </c>
      <c r="Z209" s="24">
        <v>0</v>
      </c>
      <c r="AA209" s="24">
        <v>0</v>
      </c>
      <c r="AB209">
        <v>0</v>
      </c>
      <c r="AC209">
        <v>0</v>
      </c>
      <c r="AD209" s="38">
        <v>13757200</v>
      </c>
      <c r="AE209" s="52">
        <v>0</v>
      </c>
      <c r="AF209" s="5">
        <v>0</v>
      </c>
      <c r="AG209" s="24">
        <v>0</v>
      </c>
      <c r="AH209" s="24">
        <v>0</v>
      </c>
      <c r="AI209" s="27">
        <v>0</v>
      </c>
      <c r="AJ209" t="s">
        <v>14</v>
      </c>
      <c r="AK209">
        <f t="shared" si="29"/>
        <v>-0.16900000000000001</v>
      </c>
      <c r="AL209" s="91">
        <f t="shared" si="23"/>
        <v>8.3099999999999997E-3</v>
      </c>
      <c r="AM209" s="91">
        <f t="shared" si="24"/>
        <v>-2.6900000000000001E-3</v>
      </c>
      <c r="AN209" s="91">
        <f t="shared" si="25"/>
        <v>0</v>
      </c>
      <c r="AO209" s="92">
        <f t="shared" si="26"/>
        <v>-29850.831133333333</v>
      </c>
      <c r="AP209" s="27">
        <f t="shared" si="27"/>
        <v>0</v>
      </c>
      <c r="AQ209" s="27">
        <f t="shared" si="28"/>
        <v>0</v>
      </c>
      <c r="AR209" s="88">
        <v>44616</v>
      </c>
      <c r="AS209" s="89">
        <v>-0.53</v>
      </c>
    </row>
    <row r="210" spans="1:45" ht="15" customHeight="1" x14ac:dyDescent="0.25">
      <c r="A210">
        <v>241664</v>
      </c>
      <c r="B210" t="s">
        <v>861</v>
      </c>
      <c r="C210" t="s">
        <v>862</v>
      </c>
      <c r="D210">
        <v>11770</v>
      </c>
      <c r="E210" t="s">
        <v>16</v>
      </c>
      <c r="F210" t="s">
        <v>240</v>
      </c>
      <c r="G210" t="s">
        <v>19</v>
      </c>
      <c r="H210" t="s">
        <v>1713</v>
      </c>
      <c r="I210" s="21">
        <v>44664</v>
      </c>
      <c r="J210" s="21">
        <v>44670</v>
      </c>
      <c r="K210" s="21">
        <v>44757</v>
      </c>
      <c r="L210" s="21">
        <v>44757</v>
      </c>
      <c r="M210" s="22">
        <v>4973500</v>
      </c>
      <c r="N210" t="s">
        <v>14</v>
      </c>
      <c r="O210" t="s">
        <v>242</v>
      </c>
      <c r="P210" t="s">
        <v>15</v>
      </c>
      <c r="Q210" s="37">
        <v>1.35E-2</v>
      </c>
      <c r="R210" s="21">
        <v>44664</v>
      </c>
      <c r="S210" s="21">
        <v>44670</v>
      </c>
      <c r="T210" s="21">
        <v>44757</v>
      </c>
      <c r="U210" s="21">
        <v>44757</v>
      </c>
      <c r="V210" s="23">
        <v>0.24166666666666667</v>
      </c>
      <c r="W210">
        <v>87</v>
      </c>
      <c r="X210" s="24">
        <v>0</v>
      </c>
      <c r="Y210" s="24">
        <v>0</v>
      </c>
      <c r="Z210" s="24">
        <v>0</v>
      </c>
      <c r="AA210" s="24">
        <v>0</v>
      </c>
      <c r="AB210">
        <v>0</v>
      </c>
      <c r="AC210">
        <v>0</v>
      </c>
      <c r="AD210" s="38">
        <v>4973500</v>
      </c>
      <c r="AE210" s="52">
        <v>0</v>
      </c>
      <c r="AF210" s="5">
        <v>1.35E-2</v>
      </c>
      <c r="AG210" s="24">
        <v>0</v>
      </c>
      <c r="AH210" s="24">
        <v>-16226.043750000001</v>
      </c>
      <c r="AI210" s="27">
        <v>-16226.043750000001</v>
      </c>
      <c r="AJ210" t="s">
        <v>14</v>
      </c>
      <c r="AK210">
        <f t="shared" si="29"/>
        <v>-0.44800000000000001</v>
      </c>
      <c r="AL210" s="91">
        <f t="shared" si="23"/>
        <v>5.5199999999999997E-3</v>
      </c>
      <c r="AM210" s="91">
        <f t="shared" si="24"/>
        <v>-5.4800000000000005E-3</v>
      </c>
      <c r="AN210" s="91">
        <f t="shared" si="25"/>
        <v>0</v>
      </c>
      <c r="AO210" s="92">
        <f t="shared" si="26"/>
        <v>-22860.692749999998</v>
      </c>
      <c r="AP210" s="27">
        <f t="shared" si="27"/>
        <v>-16226.043750000001</v>
      </c>
      <c r="AQ210" s="27">
        <f t="shared" si="28"/>
        <v>-16226.043750000001</v>
      </c>
      <c r="AR210" s="88">
        <v>44617</v>
      </c>
      <c r="AS210" s="89">
        <v>-0.52800000000000002</v>
      </c>
    </row>
    <row r="211" spans="1:45" ht="15" customHeight="1" x14ac:dyDescent="0.25">
      <c r="A211">
        <v>241668</v>
      </c>
      <c r="B211" t="s">
        <v>861</v>
      </c>
      <c r="C211" t="s">
        <v>862</v>
      </c>
      <c r="D211">
        <v>11770</v>
      </c>
      <c r="E211" t="s">
        <v>16</v>
      </c>
      <c r="F211" t="s">
        <v>240</v>
      </c>
      <c r="G211" t="s">
        <v>19</v>
      </c>
      <c r="H211" t="s">
        <v>1713</v>
      </c>
      <c r="I211" s="21">
        <v>44729</v>
      </c>
      <c r="J211" s="21">
        <v>44733</v>
      </c>
      <c r="K211" s="21">
        <v>45098</v>
      </c>
      <c r="L211" s="21">
        <v>45098</v>
      </c>
      <c r="M211" s="22">
        <v>4655950</v>
      </c>
      <c r="N211" t="s">
        <v>14</v>
      </c>
      <c r="O211" t="s">
        <v>242</v>
      </c>
      <c r="P211" t="s">
        <v>15</v>
      </c>
      <c r="R211" s="21">
        <v>44755</v>
      </c>
      <c r="S211" s="21">
        <v>44757</v>
      </c>
      <c r="T211" s="21">
        <v>44851</v>
      </c>
      <c r="U211" s="21">
        <v>44851</v>
      </c>
      <c r="V211" s="23">
        <v>0.26111111111111113</v>
      </c>
      <c r="W211">
        <v>94</v>
      </c>
      <c r="X211" s="24">
        <v>0</v>
      </c>
      <c r="Y211" s="24">
        <v>0</v>
      </c>
      <c r="Z211" s="24">
        <v>0</v>
      </c>
      <c r="AA211" s="24">
        <v>0</v>
      </c>
      <c r="AB211">
        <v>0</v>
      </c>
      <c r="AC211">
        <v>0</v>
      </c>
      <c r="AD211" s="38">
        <v>4895200</v>
      </c>
      <c r="AE211" s="52">
        <v>0</v>
      </c>
      <c r="AF211" s="5">
        <v>0</v>
      </c>
      <c r="AG211" s="24">
        <v>0</v>
      </c>
      <c r="AH211" s="24">
        <v>0</v>
      </c>
      <c r="AI211" s="27">
        <v>0</v>
      </c>
      <c r="AJ211" t="s">
        <v>14</v>
      </c>
      <c r="AK211">
        <f t="shared" si="29"/>
        <v>-0.16900000000000001</v>
      </c>
      <c r="AL211" s="91">
        <f t="shared" si="23"/>
        <v>8.3099999999999997E-3</v>
      </c>
      <c r="AM211" s="91">
        <f t="shared" si="24"/>
        <v>-2.6900000000000001E-3</v>
      </c>
      <c r="AN211" s="91">
        <f t="shared" si="25"/>
        <v>0</v>
      </c>
      <c r="AO211" s="92">
        <f t="shared" si="26"/>
        <v>-10621.768133333335</v>
      </c>
      <c r="AP211" s="27">
        <f t="shared" si="27"/>
        <v>0</v>
      </c>
      <c r="AQ211" s="27">
        <f t="shared" si="28"/>
        <v>0</v>
      </c>
      <c r="AR211" s="88">
        <v>44618</v>
      </c>
      <c r="AS211" s="89">
        <v>-0.52800000000000002</v>
      </c>
    </row>
    <row r="212" spans="1:45" ht="15" customHeight="1" x14ac:dyDescent="0.25">
      <c r="A212">
        <v>241195</v>
      </c>
      <c r="B212" t="s">
        <v>863</v>
      </c>
      <c r="C212" t="s">
        <v>864</v>
      </c>
      <c r="D212">
        <v>11771</v>
      </c>
      <c r="E212" t="s">
        <v>16</v>
      </c>
      <c r="F212" t="s">
        <v>240</v>
      </c>
      <c r="G212" t="s">
        <v>19</v>
      </c>
      <c r="H212" t="s">
        <v>1713</v>
      </c>
      <c r="I212" s="21">
        <v>44664</v>
      </c>
      <c r="J212" s="21">
        <v>44670</v>
      </c>
      <c r="K212" s="21">
        <v>44757</v>
      </c>
      <c r="L212" s="21">
        <v>44757</v>
      </c>
      <c r="M212" s="22">
        <v>13119750</v>
      </c>
      <c r="N212" t="s">
        <v>14</v>
      </c>
      <c r="O212" t="s">
        <v>242</v>
      </c>
      <c r="P212" t="s">
        <v>15</v>
      </c>
      <c r="Q212" s="37">
        <v>1.35E-2</v>
      </c>
      <c r="R212" s="21">
        <v>44664</v>
      </c>
      <c r="S212" s="21">
        <v>44670</v>
      </c>
      <c r="T212" s="21">
        <v>44757</v>
      </c>
      <c r="U212" s="21">
        <v>44757</v>
      </c>
      <c r="V212" s="23">
        <v>0.24166666666666667</v>
      </c>
      <c r="W212">
        <v>87</v>
      </c>
      <c r="X212" s="24">
        <v>0</v>
      </c>
      <c r="Y212" s="24">
        <v>0</v>
      </c>
      <c r="Z212" s="24">
        <v>0</v>
      </c>
      <c r="AA212" s="24">
        <v>0</v>
      </c>
      <c r="AB212">
        <v>0</v>
      </c>
      <c r="AC212">
        <v>0</v>
      </c>
      <c r="AD212" s="38">
        <v>13119750</v>
      </c>
      <c r="AE212" s="52">
        <v>0</v>
      </c>
      <c r="AF212" s="5">
        <v>1.35E-2</v>
      </c>
      <c r="AG212" s="24">
        <v>0</v>
      </c>
      <c r="AH212" s="24">
        <v>-42803.184374999997</v>
      </c>
      <c r="AI212" s="27">
        <v>-42803.184374999997</v>
      </c>
      <c r="AJ212" t="s">
        <v>14</v>
      </c>
      <c r="AK212">
        <f t="shared" si="29"/>
        <v>-0.44800000000000001</v>
      </c>
      <c r="AL212" s="91">
        <f t="shared" si="23"/>
        <v>5.5199999999999997E-3</v>
      </c>
      <c r="AM212" s="91">
        <f t="shared" si="24"/>
        <v>-5.4800000000000005E-3</v>
      </c>
      <c r="AN212" s="91">
        <f t="shared" si="25"/>
        <v>0</v>
      </c>
      <c r="AO212" s="92">
        <f t="shared" si="26"/>
        <v>-60304.930874999998</v>
      </c>
      <c r="AP212" s="27">
        <f t="shared" si="27"/>
        <v>-42803.184374999997</v>
      </c>
      <c r="AQ212" s="27">
        <f t="shared" si="28"/>
        <v>-42803.184374999997</v>
      </c>
      <c r="AR212" s="88">
        <v>44619</v>
      </c>
      <c r="AS212" s="89">
        <v>-0.52800000000000002</v>
      </c>
    </row>
    <row r="213" spans="1:45" ht="15" customHeight="1" x14ac:dyDescent="0.25">
      <c r="A213">
        <v>241199</v>
      </c>
      <c r="B213" t="s">
        <v>863</v>
      </c>
      <c r="C213" t="s">
        <v>864</v>
      </c>
      <c r="D213">
        <v>11771</v>
      </c>
      <c r="E213" t="s">
        <v>16</v>
      </c>
      <c r="F213" t="s">
        <v>240</v>
      </c>
      <c r="G213" t="s">
        <v>19</v>
      </c>
      <c r="H213" t="s">
        <v>1713</v>
      </c>
      <c r="I213" s="21">
        <v>44729</v>
      </c>
      <c r="J213" s="21">
        <v>44733</v>
      </c>
      <c r="K213" s="21">
        <v>45098</v>
      </c>
      <c r="L213" s="21">
        <v>45098</v>
      </c>
      <c r="M213" s="22">
        <v>12282075</v>
      </c>
      <c r="N213" t="s">
        <v>14</v>
      </c>
      <c r="O213" t="s">
        <v>242</v>
      </c>
      <c r="P213" t="s">
        <v>15</v>
      </c>
      <c r="R213" s="21">
        <v>44755</v>
      </c>
      <c r="S213" s="21">
        <v>44757</v>
      </c>
      <c r="T213" s="21">
        <v>44851</v>
      </c>
      <c r="U213" s="21">
        <v>44851</v>
      </c>
      <c r="V213" s="23">
        <v>0.26111111111111113</v>
      </c>
      <c r="W213">
        <v>94</v>
      </c>
      <c r="X213" s="24">
        <v>0</v>
      </c>
      <c r="Y213" s="24">
        <v>0</v>
      </c>
      <c r="Z213" s="24">
        <v>0</v>
      </c>
      <c r="AA213" s="24">
        <v>0</v>
      </c>
      <c r="AB213">
        <v>0</v>
      </c>
      <c r="AC213">
        <v>0</v>
      </c>
      <c r="AD213" s="38">
        <v>12913200</v>
      </c>
      <c r="AE213" s="52">
        <v>0</v>
      </c>
      <c r="AF213" s="5">
        <v>0</v>
      </c>
      <c r="AG213" s="24">
        <v>0</v>
      </c>
      <c r="AH213" s="24">
        <v>0</v>
      </c>
      <c r="AI213" s="27">
        <v>0</v>
      </c>
      <c r="AJ213" t="s">
        <v>14</v>
      </c>
      <c r="AK213">
        <f t="shared" si="29"/>
        <v>-0.16900000000000001</v>
      </c>
      <c r="AL213" s="91">
        <f t="shared" si="23"/>
        <v>8.3099999999999997E-3</v>
      </c>
      <c r="AM213" s="91">
        <f t="shared" si="24"/>
        <v>-2.6900000000000001E-3</v>
      </c>
      <c r="AN213" s="91">
        <f t="shared" si="25"/>
        <v>0</v>
      </c>
      <c r="AO213" s="92">
        <f t="shared" si="26"/>
        <v>-28019.4918</v>
      </c>
      <c r="AP213" s="27">
        <f t="shared" si="27"/>
        <v>0</v>
      </c>
      <c r="AQ213" s="27">
        <f t="shared" si="28"/>
        <v>0</v>
      </c>
      <c r="AR213" s="88">
        <v>44620</v>
      </c>
      <c r="AS213" s="89">
        <v>-0.53300000000000003</v>
      </c>
    </row>
    <row r="214" spans="1:45" ht="15" customHeight="1" x14ac:dyDescent="0.25">
      <c r="A214">
        <v>241312</v>
      </c>
      <c r="B214" t="s">
        <v>865</v>
      </c>
      <c r="C214" t="s">
        <v>866</v>
      </c>
      <c r="D214">
        <v>11772</v>
      </c>
      <c r="E214" t="s">
        <v>16</v>
      </c>
      <c r="F214" t="s">
        <v>240</v>
      </c>
      <c r="G214" t="s">
        <v>19</v>
      </c>
      <c r="H214" t="s">
        <v>1713</v>
      </c>
      <c r="I214" s="21">
        <v>44664</v>
      </c>
      <c r="J214" s="21">
        <v>44670</v>
      </c>
      <c r="K214" s="21">
        <v>44757</v>
      </c>
      <c r="L214" s="21">
        <v>44757</v>
      </c>
      <c r="M214" s="22">
        <v>8232000</v>
      </c>
      <c r="N214" t="s">
        <v>14</v>
      </c>
      <c r="O214" t="s">
        <v>242</v>
      </c>
      <c r="P214" t="s">
        <v>15</v>
      </c>
      <c r="Q214" s="37">
        <v>1.35E-2</v>
      </c>
      <c r="R214" s="21">
        <v>44664</v>
      </c>
      <c r="S214" s="21">
        <v>44670</v>
      </c>
      <c r="T214" s="21">
        <v>44757</v>
      </c>
      <c r="U214" s="21">
        <v>44757</v>
      </c>
      <c r="V214" s="23">
        <v>0.24166666666666667</v>
      </c>
      <c r="W214">
        <v>87</v>
      </c>
      <c r="X214" s="24">
        <v>0</v>
      </c>
      <c r="Y214" s="24">
        <v>0</v>
      </c>
      <c r="Z214" s="24">
        <v>0</v>
      </c>
      <c r="AA214" s="24">
        <v>0</v>
      </c>
      <c r="AB214">
        <v>0</v>
      </c>
      <c r="AC214">
        <v>0</v>
      </c>
      <c r="AD214" s="38">
        <v>8232000</v>
      </c>
      <c r="AE214" s="52">
        <v>0</v>
      </c>
      <c r="AF214" s="5">
        <v>1.35E-2</v>
      </c>
      <c r="AG214" s="24">
        <v>0</v>
      </c>
      <c r="AH214" s="24">
        <v>-26856.9</v>
      </c>
      <c r="AI214" s="27">
        <v>-26856.9</v>
      </c>
      <c r="AJ214" t="s">
        <v>14</v>
      </c>
      <c r="AK214">
        <f t="shared" si="29"/>
        <v>-0.44800000000000001</v>
      </c>
      <c r="AL214" s="91">
        <f t="shared" si="23"/>
        <v>5.5199999999999997E-3</v>
      </c>
      <c r="AM214" s="91">
        <f t="shared" si="24"/>
        <v>-5.4800000000000005E-3</v>
      </c>
      <c r="AN214" s="91">
        <f t="shared" si="25"/>
        <v>0</v>
      </c>
      <c r="AO214" s="92">
        <f t="shared" si="26"/>
        <v>-37838.387999999999</v>
      </c>
      <c r="AP214" s="27">
        <f t="shared" si="27"/>
        <v>-26856.9</v>
      </c>
      <c r="AQ214" s="27">
        <f t="shared" si="28"/>
        <v>-26856.9</v>
      </c>
      <c r="AR214" s="88">
        <v>44621</v>
      </c>
      <c r="AS214" s="89">
        <v>-0.53400000000000003</v>
      </c>
    </row>
    <row r="215" spans="1:45" ht="15" customHeight="1" x14ac:dyDescent="0.25">
      <c r="A215">
        <v>241316</v>
      </c>
      <c r="B215" t="s">
        <v>865</v>
      </c>
      <c r="C215" t="s">
        <v>866</v>
      </c>
      <c r="D215">
        <v>11772</v>
      </c>
      <c r="E215" t="s">
        <v>16</v>
      </c>
      <c r="F215" t="s">
        <v>240</v>
      </c>
      <c r="G215" t="s">
        <v>19</v>
      </c>
      <c r="H215" t="s">
        <v>1713</v>
      </c>
      <c r="I215" s="21">
        <v>44729</v>
      </c>
      <c r="J215" s="21">
        <v>44733</v>
      </c>
      <c r="K215" s="21">
        <v>45098</v>
      </c>
      <c r="L215" s="21">
        <v>45098</v>
      </c>
      <c r="M215" s="22">
        <v>7706400</v>
      </c>
      <c r="N215" t="s">
        <v>14</v>
      </c>
      <c r="O215" t="s">
        <v>242</v>
      </c>
      <c r="P215" t="s">
        <v>15</v>
      </c>
      <c r="R215" s="21">
        <v>44755</v>
      </c>
      <c r="S215" s="21">
        <v>44757</v>
      </c>
      <c r="T215" s="21">
        <v>44851</v>
      </c>
      <c r="U215" s="21">
        <v>44851</v>
      </c>
      <c r="V215" s="23">
        <v>0.26111111111111113</v>
      </c>
      <c r="W215">
        <v>94</v>
      </c>
      <c r="X215" s="24">
        <v>0</v>
      </c>
      <c r="Y215" s="24">
        <v>0</v>
      </c>
      <c r="Z215" s="24">
        <v>0</v>
      </c>
      <c r="AA215" s="24">
        <v>0</v>
      </c>
      <c r="AB215">
        <v>0</v>
      </c>
      <c r="AC215">
        <v>0</v>
      </c>
      <c r="AD215" s="38">
        <v>8102400</v>
      </c>
      <c r="AE215" s="52">
        <v>0</v>
      </c>
      <c r="AF215" s="5">
        <v>0</v>
      </c>
      <c r="AG215" s="24">
        <v>0</v>
      </c>
      <c r="AH215" s="24">
        <v>0</v>
      </c>
      <c r="AI215" s="27">
        <v>0</v>
      </c>
      <c r="AJ215" t="s">
        <v>14</v>
      </c>
      <c r="AK215">
        <f t="shared" si="29"/>
        <v>-0.16900000000000001</v>
      </c>
      <c r="AL215" s="91">
        <f t="shared" si="23"/>
        <v>8.3099999999999997E-3</v>
      </c>
      <c r="AM215" s="91">
        <f t="shared" si="24"/>
        <v>-2.6900000000000001E-3</v>
      </c>
      <c r="AN215" s="91">
        <f t="shared" si="25"/>
        <v>0</v>
      </c>
      <c r="AO215" s="92">
        <f t="shared" si="26"/>
        <v>-17580.857600000003</v>
      </c>
      <c r="AP215" s="27">
        <f t="shared" si="27"/>
        <v>0</v>
      </c>
      <c r="AQ215" s="27">
        <f t="shared" si="28"/>
        <v>0</v>
      </c>
      <c r="AR215" s="88">
        <v>44622</v>
      </c>
      <c r="AS215" s="89">
        <v>-0.53200000000000003</v>
      </c>
    </row>
    <row r="216" spans="1:45" ht="15" customHeight="1" x14ac:dyDescent="0.25">
      <c r="A216">
        <v>241959</v>
      </c>
      <c r="B216" t="s">
        <v>869</v>
      </c>
      <c r="C216" t="s">
        <v>870</v>
      </c>
      <c r="D216">
        <v>11774</v>
      </c>
      <c r="E216" t="s">
        <v>16</v>
      </c>
      <c r="F216" t="s">
        <v>240</v>
      </c>
      <c r="G216" t="s">
        <v>19</v>
      </c>
      <c r="H216" t="s">
        <v>1713</v>
      </c>
      <c r="I216" s="21">
        <v>44664</v>
      </c>
      <c r="J216" s="21">
        <v>44670</v>
      </c>
      <c r="K216" s="21">
        <v>44757</v>
      </c>
      <c r="L216" s="21">
        <v>44757</v>
      </c>
      <c r="M216" s="22">
        <v>9089500</v>
      </c>
      <c r="N216" t="s">
        <v>14</v>
      </c>
      <c r="O216" s="50" t="s">
        <v>242</v>
      </c>
      <c r="P216" t="s">
        <v>15</v>
      </c>
      <c r="Q216" s="37">
        <v>1.35E-2</v>
      </c>
      <c r="R216" s="21">
        <v>44664</v>
      </c>
      <c r="S216" s="21">
        <v>44670</v>
      </c>
      <c r="T216" s="21">
        <v>44757</v>
      </c>
      <c r="U216" s="21">
        <v>44757</v>
      </c>
      <c r="V216" s="23">
        <v>0.24166666666666667</v>
      </c>
      <c r="W216">
        <v>87</v>
      </c>
      <c r="X216" s="24">
        <v>0</v>
      </c>
      <c r="Y216" s="24">
        <v>0</v>
      </c>
      <c r="Z216" s="24">
        <v>0</v>
      </c>
      <c r="AA216" s="24">
        <v>0</v>
      </c>
      <c r="AB216">
        <v>0</v>
      </c>
      <c r="AC216">
        <v>0</v>
      </c>
      <c r="AD216" s="38">
        <v>9089500</v>
      </c>
      <c r="AE216" s="52">
        <v>0</v>
      </c>
      <c r="AF216" s="5">
        <v>1.35E-2</v>
      </c>
      <c r="AG216" s="24">
        <v>0</v>
      </c>
      <c r="AH216" s="24">
        <v>-29654.493750000001</v>
      </c>
      <c r="AI216" s="27">
        <v>-29654.493750000001</v>
      </c>
      <c r="AJ216" t="s">
        <v>14</v>
      </c>
      <c r="AK216">
        <f t="shared" si="29"/>
        <v>-0.44800000000000001</v>
      </c>
      <c r="AL216" s="91">
        <f t="shared" si="23"/>
        <v>5.5199999999999997E-3</v>
      </c>
      <c r="AM216" s="91">
        <f t="shared" si="24"/>
        <v>-5.4800000000000005E-3</v>
      </c>
      <c r="AN216" s="91">
        <f t="shared" si="25"/>
        <v>0</v>
      </c>
      <c r="AO216" s="92">
        <f t="shared" si="26"/>
        <v>-41779.886749999998</v>
      </c>
      <c r="AP216" s="27">
        <f t="shared" si="27"/>
        <v>-29654.493750000001</v>
      </c>
      <c r="AQ216" s="27">
        <f t="shared" si="28"/>
        <v>-29654.493750000001</v>
      </c>
      <c r="AR216" s="88">
        <v>44623</v>
      </c>
      <c r="AS216" s="89">
        <v>-0.52600000000000002</v>
      </c>
    </row>
    <row r="217" spans="1:45" ht="15" customHeight="1" x14ac:dyDescent="0.25">
      <c r="A217">
        <v>241963</v>
      </c>
      <c r="B217" t="s">
        <v>869</v>
      </c>
      <c r="C217" t="s">
        <v>870</v>
      </c>
      <c r="D217">
        <v>11774</v>
      </c>
      <c r="E217" t="s">
        <v>16</v>
      </c>
      <c r="F217" t="s">
        <v>240</v>
      </c>
      <c r="G217" t="s">
        <v>19</v>
      </c>
      <c r="H217" t="s">
        <v>1713</v>
      </c>
      <c r="I217" s="21">
        <v>44729</v>
      </c>
      <c r="J217" s="21">
        <v>44733</v>
      </c>
      <c r="K217" s="21">
        <v>45098</v>
      </c>
      <c r="L217" s="21">
        <v>45098</v>
      </c>
      <c r="M217" s="22">
        <v>8509150</v>
      </c>
      <c r="N217" t="s">
        <v>14</v>
      </c>
      <c r="O217" s="50" t="s">
        <v>242</v>
      </c>
      <c r="P217" t="s">
        <v>15</v>
      </c>
      <c r="R217" s="21">
        <v>44755</v>
      </c>
      <c r="S217" s="21">
        <v>44757</v>
      </c>
      <c r="T217" s="21">
        <v>44851</v>
      </c>
      <c r="U217" s="21">
        <v>44851</v>
      </c>
      <c r="V217" s="23">
        <v>0.26111111111111113</v>
      </c>
      <c r="W217">
        <v>94</v>
      </c>
      <c r="X217" s="24">
        <v>0</v>
      </c>
      <c r="Y217" s="24">
        <v>0</v>
      </c>
      <c r="Z217" s="24">
        <v>0</v>
      </c>
      <c r="AA217" s="24">
        <v>0</v>
      </c>
      <c r="AB217">
        <v>0</v>
      </c>
      <c r="AC217">
        <v>0</v>
      </c>
      <c r="AD217" s="38">
        <v>8946400</v>
      </c>
      <c r="AE217" s="52">
        <v>0</v>
      </c>
      <c r="AF217" s="5">
        <v>0</v>
      </c>
      <c r="AG217" s="24">
        <v>0</v>
      </c>
      <c r="AH217" s="24">
        <v>0</v>
      </c>
      <c r="AI217" s="27">
        <v>0</v>
      </c>
      <c r="AJ217" t="s">
        <v>14</v>
      </c>
      <c r="AK217">
        <f t="shared" si="29"/>
        <v>-0.16900000000000001</v>
      </c>
      <c r="AL217" s="91">
        <f t="shared" si="23"/>
        <v>8.3099999999999997E-3</v>
      </c>
      <c r="AM217" s="91">
        <f t="shared" si="24"/>
        <v>-2.6900000000000001E-3</v>
      </c>
      <c r="AN217" s="91">
        <f t="shared" si="25"/>
        <v>0</v>
      </c>
      <c r="AO217" s="92">
        <f t="shared" si="26"/>
        <v>-19412.196933333336</v>
      </c>
      <c r="AP217" s="27">
        <f t="shared" si="27"/>
        <v>0</v>
      </c>
      <c r="AQ217" s="27">
        <f t="shared" si="28"/>
        <v>0</v>
      </c>
      <c r="AR217" s="88">
        <v>44624</v>
      </c>
      <c r="AS217" s="89">
        <v>-0.52</v>
      </c>
    </row>
    <row r="218" spans="1:45" ht="15" customHeight="1" x14ac:dyDescent="0.25">
      <c r="A218">
        <v>241371</v>
      </c>
      <c r="B218" t="s">
        <v>871</v>
      </c>
      <c r="C218" t="s">
        <v>872</v>
      </c>
      <c r="D218">
        <v>11775</v>
      </c>
      <c r="E218" t="s">
        <v>16</v>
      </c>
      <c r="F218" t="s">
        <v>240</v>
      </c>
      <c r="G218" t="s">
        <v>19</v>
      </c>
      <c r="H218" t="s">
        <v>1713</v>
      </c>
      <c r="I218" s="21">
        <v>44664</v>
      </c>
      <c r="J218" s="21">
        <v>44670</v>
      </c>
      <c r="K218" s="21">
        <v>44757</v>
      </c>
      <c r="L218" s="21">
        <v>44757</v>
      </c>
      <c r="M218" s="22">
        <v>8746500</v>
      </c>
      <c r="N218" t="s">
        <v>14</v>
      </c>
      <c r="O218" s="50" t="s">
        <v>242</v>
      </c>
      <c r="P218" t="s">
        <v>15</v>
      </c>
      <c r="Q218" s="37">
        <v>1.35E-2</v>
      </c>
      <c r="R218" s="21">
        <v>44664</v>
      </c>
      <c r="S218" s="21">
        <v>44670</v>
      </c>
      <c r="T218" s="21">
        <v>44757</v>
      </c>
      <c r="U218" s="21">
        <v>44757</v>
      </c>
      <c r="V218" s="23">
        <v>0.24166666666666667</v>
      </c>
      <c r="W218">
        <v>87</v>
      </c>
      <c r="X218" s="24">
        <v>0</v>
      </c>
      <c r="Y218" s="24">
        <v>0</v>
      </c>
      <c r="Z218" s="24">
        <v>0</v>
      </c>
      <c r="AA218" s="24">
        <v>0</v>
      </c>
      <c r="AB218">
        <v>0</v>
      </c>
      <c r="AC218">
        <v>0</v>
      </c>
      <c r="AD218" s="38">
        <v>8746500</v>
      </c>
      <c r="AE218" s="52">
        <v>0</v>
      </c>
      <c r="AF218" s="5">
        <v>1.35E-2</v>
      </c>
      <c r="AG218" s="24">
        <v>0</v>
      </c>
      <c r="AH218" s="24">
        <v>-28535.456249999999</v>
      </c>
      <c r="AI218" s="27">
        <v>-28535.456249999999</v>
      </c>
      <c r="AJ218" t="s">
        <v>14</v>
      </c>
      <c r="AK218">
        <f t="shared" si="29"/>
        <v>-0.44800000000000001</v>
      </c>
      <c r="AL218" s="91">
        <f t="shared" si="23"/>
        <v>5.5199999999999997E-3</v>
      </c>
      <c r="AM218" s="91">
        <f t="shared" si="24"/>
        <v>-5.4800000000000005E-3</v>
      </c>
      <c r="AN218" s="91">
        <f t="shared" si="25"/>
        <v>0</v>
      </c>
      <c r="AO218" s="92">
        <f t="shared" si="26"/>
        <v>-40203.287250000001</v>
      </c>
      <c r="AP218" s="27">
        <f t="shared" si="27"/>
        <v>-28535.456249999999</v>
      </c>
      <c r="AQ218" s="27">
        <f t="shared" si="28"/>
        <v>-28535.456249999999</v>
      </c>
      <c r="AR218" s="88">
        <v>44625</v>
      </c>
      <c r="AS218" s="89">
        <v>-0.52</v>
      </c>
    </row>
    <row r="219" spans="1:45" ht="15" customHeight="1" x14ac:dyDescent="0.25">
      <c r="A219">
        <v>241375</v>
      </c>
      <c r="B219" t="s">
        <v>871</v>
      </c>
      <c r="C219" t="s">
        <v>872</v>
      </c>
      <c r="D219">
        <v>11775</v>
      </c>
      <c r="E219" t="s">
        <v>16</v>
      </c>
      <c r="F219" t="s">
        <v>240</v>
      </c>
      <c r="G219" t="s">
        <v>19</v>
      </c>
      <c r="H219" t="s">
        <v>1713</v>
      </c>
      <c r="I219" s="21">
        <v>44729</v>
      </c>
      <c r="J219" s="21">
        <v>44733</v>
      </c>
      <c r="K219" s="21">
        <v>45098</v>
      </c>
      <c r="L219" s="21">
        <v>45098</v>
      </c>
      <c r="M219" s="22">
        <v>8188050</v>
      </c>
      <c r="N219" t="s">
        <v>14</v>
      </c>
      <c r="O219" s="50" t="s">
        <v>242</v>
      </c>
      <c r="P219" t="s">
        <v>15</v>
      </c>
      <c r="R219" s="21">
        <v>44755</v>
      </c>
      <c r="S219" s="21">
        <v>44757</v>
      </c>
      <c r="T219" s="21">
        <v>44851</v>
      </c>
      <c r="U219" s="21">
        <v>44851</v>
      </c>
      <c r="V219" s="23">
        <v>0.26111111111111113</v>
      </c>
      <c r="W219">
        <v>94</v>
      </c>
      <c r="X219" s="24">
        <v>0</v>
      </c>
      <c r="Y219" s="24">
        <v>0</v>
      </c>
      <c r="Z219" s="24">
        <v>0</v>
      </c>
      <c r="AA219" s="24">
        <v>0</v>
      </c>
      <c r="AB219">
        <v>0</v>
      </c>
      <c r="AC219">
        <v>0</v>
      </c>
      <c r="AD219" s="38">
        <v>8608800</v>
      </c>
      <c r="AE219" s="52">
        <v>0</v>
      </c>
      <c r="AF219" s="5">
        <v>0</v>
      </c>
      <c r="AG219" s="24">
        <v>0</v>
      </c>
      <c r="AH219" s="24">
        <v>0</v>
      </c>
      <c r="AI219" s="27">
        <v>0</v>
      </c>
      <c r="AJ219" t="s">
        <v>14</v>
      </c>
      <c r="AK219">
        <f t="shared" si="29"/>
        <v>-0.16900000000000001</v>
      </c>
      <c r="AL219" s="91">
        <f t="shared" si="23"/>
        <v>8.3099999999999997E-3</v>
      </c>
      <c r="AM219" s="91">
        <f t="shared" si="24"/>
        <v>-2.6900000000000001E-3</v>
      </c>
      <c r="AN219" s="91">
        <f t="shared" si="25"/>
        <v>0</v>
      </c>
      <c r="AO219" s="92">
        <f t="shared" si="26"/>
        <v>-18679.661199999999</v>
      </c>
      <c r="AP219" s="27">
        <f t="shared" si="27"/>
        <v>0</v>
      </c>
      <c r="AQ219" s="27">
        <f t="shared" si="28"/>
        <v>0</v>
      </c>
      <c r="AR219" s="88">
        <v>44626</v>
      </c>
      <c r="AS219" s="89">
        <v>-0.52</v>
      </c>
    </row>
    <row r="220" spans="1:45" ht="15" customHeight="1" x14ac:dyDescent="0.25">
      <c r="A220">
        <v>241723</v>
      </c>
      <c r="B220" t="s">
        <v>873</v>
      </c>
      <c r="C220" t="s">
        <v>874</v>
      </c>
      <c r="D220">
        <v>11776</v>
      </c>
      <c r="E220" t="s">
        <v>16</v>
      </c>
      <c r="F220" t="s">
        <v>240</v>
      </c>
      <c r="G220" t="s">
        <v>19</v>
      </c>
      <c r="H220" t="s">
        <v>1713</v>
      </c>
      <c r="I220" s="21">
        <v>44664</v>
      </c>
      <c r="J220" s="21">
        <v>44670</v>
      </c>
      <c r="K220" s="21">
        <v>44757</v>
      </c>
      <c r="L220" s="21">
        <v>44757</v>
      </c>
      <c r="M220" s="22">
        <v>12176500</v>
      </c>
      <c r="N220" t="s">
        <v>14</v>
      </c>
      <c r="O220" t="s">
        <v>242</v>
      </c>
      <c r="P220" t="s">
        <v>15</v>
      </c>
      <c r="Q220" s="37">
        <v>1.35E-2</v>
      </c>
      <c r="R220" s="21">
        <v>44664</v>
      </c>
      <c r="S220" s="21">
        <v>44670</v>
      </c>
      <c r="T220" s="21">
        <v>44757</v>
      </c>
      <c r="U220" s="21">
        <v>44757</v>
      </c>
      <c r="V220" s="23">
        <v>0.24166666666666667</v>
      </c>
      <c r="W220">
        <v>87</v>
      </c>
      <c r="X220" s="24">
        <v>0</v>
      </c>
      <c r="Y220" s="24">
        <v>0</v>
      </c>
      <c r="Z220" s="24">
        <v>0</v>
      </c>
      <c r="AA220" s="24">
        <v>0</v>
      </c>
      <c r="AB220">
        <v>0</v>
      </c>
      <c r="AC220">
        <v>0</v>
      </c>
      <c r="AD220" s="38">
        <v>12176500</v>
      </c>
      <c r="AE220" s="52">
        <v>0</v>
      </c>
      <c r="AF220" s="5">
        <v>1.35E-2</v>
      </c>
      <c r="AG220" s="24">
        <v>0</v>
      </c>
      <c r="AH220" s="24">
        <v>-39725.831250000003</v>
      </c>
      <c r="AI220" s="27">
        <v>-39725.831250000003</v>
      </c>
      <c r="AJ220" t="s">
        <v>14</v>
      </c>
      <c r="AK220">
        <f t="shared" si="29"/>
        <v>-0.44800000000000001</v>
      </c>
      <c r="AL220" s="91">
        <f t="shared" si="23"/>
        <v>5.5199999999999997E-3</v>
      </c>
      <c r="AM220" s="91">
        <f t="shared" si="24"/>
        <v>-5.4800000000000005E-3</v>
      </c>
      <c r="AN220" s="91">
        <f t="shared" si="25"/>
        <v>0</v>
      </c>
      <c r="AO220" s="92">
        <f t="shared" si="26"/>
        <v>-55969.282249999997</v>
      </c>
      <c r="AP220" s="27">
        <f t="shared" si="27"/>
        <v>-39725.831250000003</v>
      </c>
      <c r="AQ220" s="27">
        <f t="shared" si="28"/>
        <v>-39725.831250000003</v>
      </c>
      <c r="AR220" s="88">
        <v>44627</v>
      </c>
      <c r="AS220" s="89">
        <v>-0.498</v>
      </c>
    </row>
    <row r="221" spans="1:45" ht="15" customHeight="1" x14ac:dyDescent="0.25">
      <c r="A221">
        <v>241727</v>
      </c>
      <c r="B221" t="s">
        <v>873</v>
      </c>
      <c r="C221" t="s">
        <v>874</v>
      </c>
      <c r="D221">
        <v>11776</v>
      </c>
      <c r="E221" t="s">
        <v>16</v>
      </c>
      <c r="F221" t="s">
        <v>240</v>
      </c>
      <c r="G221" t="s">
        <v>19</v>
      </c>
      <c r="H221" t="s">
        <v>1713</v>
      </c>
      <c r="I221" s="21">
        <v>44729</v>
      </c>
      <c r="J221" s="21">
        <v>44733</v>
      </c>
      <c r="K221" s="21">
        <v>45098</v>
      </c>
      <c r="L221" s="21">
        <v>45098</v>
      </c>
      <c r="M221" s="22">
        <v>11399050</v>
      </c>
      <c r="N221" t="s">
        <v>14</v>
      </c>
      <c r="O221" t="s">
        <v>242</v>
      </c>
      <c r="P221" t="s">
        <v>15</v>
      </c>
      <c r="R221" s="21">
        <v>44755</v>
      </c>
      <c r="S221" s="21">
        <v>44757</v>
      </c>
      <c r="T221" s="21">
        <v>44851</v>
      </c>
      <c r="U221" s="21">
        <v>44851</v>
      </c>
      <c r="V221" s="23">
        <v>0.26111111111111113</v>
      </c>
      <c r="W221">
        <v>94</v>
      </c>
      <c r="X221" s="24">
        <v>0</v>
      </c>
      <c r="Y221" s="24">
        <v>0</v>
      </c>
      <c r="Z221" s="24">
        <v>0</v>
      </c>
      <c r="AA221" s="24">
        <v>0</v>
      </c>
      <c r="AB221">
        <v>0</v>
      </c>
      <c r="AC221">
        <v>0</v>
      </c>
      <c r="AD221" s="38">
        <v>11984800</v>
      </c>
      <c r="AE221" s="52">
        <v>0</v>
      </c>
      <c r="AF221" s="5">
        <v>0</v>
      </c>
      <c r="AG221" s="24">
        <v>0</v>
      </c>
      <c r="AH221" s="24">
        <v>0</v>
      </c>
      <c r="AI221" s="27">
        <v>0</v>
      </c>
      <c r="AJ221" t="s">
        <v>14</v>
      </c>
      <c r="AK221">
        <f t="shared" si="29"/>
        <v>-0.16900000000000001</v>
      </c>
      <c r="AL221" s="91">
        <f t="shared" si="23"/>
        <v>8.3099999999999997E-3</v>
      </c>
      <c r="AM221" s="91">
        <f t="shared" si="24"/>
        <v>-2.6900000000000001E-3</v>
      </c>
      <c r="AN221" s="91">
        <f t="shared" si="25"/>
        <v>0</v>
      </c>
      <c r="AO221" s="92">
        <f t="shared" si="26"/>
        <v>-26005.018533333332</v>
      </c>
      <c r="AP221" s="27">
        <f t="shared" si="27"/>
        <v>0</v>
      </c>
      <c r="AQ221" s="27">
        <f t="shared" si="28"/>
        <v>0</v>
      </c>
      <c r="AR221" s="88">
        <v>44628</v>
      </c>
      <c r="AS221" s="89">
        <v>-0.499</v>
      </c>
    </row>
    <row r="222" spans="1:45" ht="15" customHeight="1" x14ac:dyDescent="0.25">
      <c r="A222">
        <v>242254</v>
      </c>
      <c r="B222" t="s">
        <v>875</v>
      </c>
      <c r="C222" t="s">
        <v>876</v>
      </c>
      <c r="D222">
        <v>11777</v>
      </c>
      <c r="E222" t="s">
        <v>16</v>
      </c>
      <c r="F222" t="s">
        <v>240</v>
      </c>
      <c r="G222" t="s">
        <v>19</v>
      </c>
      <c r="H222" t="s">
        <v>1713</v>
      </c>
      <c r="I222" s="21">
        <v>44664</v>
      </c>
      <c r="J222" s="21">
        <v>44670</v>
      </c>
      <c r="K222" s="21">
        <v>44757</v>
      </c>
      <c r="L222" s="21">
        <v>44757</v>
      </c>
      <c r="M222" s="22">
        <v>7717500</v>
      </c>
      <c r="N222" t="s">
        <v>14</v>
      </c>
      <c r="O222" s="50" t="s">
        <v>242</v>
      </c>
      <c r="P222" t="s">
        <v>15</v>
      </c>
      <c r="Q222" s="37">
        <v>1.35E-2</v>
      </c>
      <c r="R222" s="21">
        <v>44664</v>
      </c>
      <c r="S222" s="21">
        <v>44670</v>
      </c>
      <c r="T222" s="21">
        <v>44757</v>
      </c>
      <c r="U222" s="21">
        <v>44757</v>
      </c>
      <c r="V222" s="23">
        <v>0.24166666666666667</v>
      </c>
      <c r="W222">
        <v>87</v>
      </c>
      <c r="X222" s="24">
        <v>0</v>
      </c>
      <c r="Y222" s="24">
        <v>0</v>
      </c>
      <c r="Z222" s="24">
        <v>0</v>
      </c>
      <c r="AA222" s="24">
        <v>0</v>
      </c>
      <c r="AB222">
        <v>0</v>
      </c>
      <c r="AC222">
        <v>0</v>
      </c>
      <c r="AD222" s="38">
        <v>7717500</v>
      </c>
      <c r="AE222" s="52">
        <v>0</v>
      </c>
      <c r="AF222" s="5">
        <v>1.35E-2</v>
      </c>
      <c r="AG222" s="24">
        <v>0</v>
      </c>
      <c r="AH222" s="24">
        <v>-25178.34375</v>
      </c>
      <c r="AI222" s="27">
        <v>-25178.34375</v>
      </c>
      <c r="AJ222" t="s">
        <v>14</v>
      </c>
      <c r="AK222">
        <f t="shared" si="29"/>
        <v>-0.44800000000000001</v>
      </c>
      <c r="AL222" s="91">
        <f t="shared" si="23"/>
        <v>5.5199999999999997E-3</v>
      </c>
      <c r="AM222" s="91">
        <f t="shared" si="24"/>
        <v>-5.4800000000000005E-3</v>
      </c>
      <c r="AN222" s="91">
        <f t="shared" si="25"/>
        <v>0</v>
      </c>
      <c r="AO222" s="92">
        <f t="shared" si="26"/>
        <v>-35473.488749999997</v>
      </c>
      <c r="AP222" s="27">
        <f t="shared" si="27"/>
        <v>-25178.34375</v>
      </c>
      <c r="AQ222" s="27">
        <f t="shared" si="28"/>
        <v>-25178.34375</v>
      </c>
      <c r="AR222" s="88">
        <v>44629</v>
      </c>
      <c r="AS222" s="89">
        <v>-0.49099999999999999</v>
      </c>
    </row>
    <row r="223" spans="1:45" ht="15" customHeight="1" x14ac:dyDescent="0.25">
      <c r="A223">
        <v>242258</v>
      </c>
      <c r="B223" t="s">
        <v>875</v>
      </c>
      <c r="C223" t="s">
        <v>876</v>
      </c>
      <c r="D223">
        <v>11777</v>
      </c>
      <c r="E223" t="s">
        <v>16</v>
      </c>
      <c r="F223" t="s">
        <v>240</v>
      </c>
      <c r="G223" t="s">
        <v>19</v>
      </c>
      <c r="H223" t="s">
        <v>1713</v>
      </c>
      <c r="I223" s="21">
        <v>44729</v>
      </c>
      <c r="J223" s="21">
        <v>44733</v>
      </c>
      <c r="K223" s="21">
        <v>45098</v>
      </c>
      <c r="L223" s="21">
        <v>45098</v>
      </c>
      <c r="M223" s="22">
        <v>7224750</v>
      </c>
      <c r="N223" t="s">
        <v>14</v>
      </c>
      <c r="O223" s="50" t="s">
        <v>242</v>
      </c>
      <c r="P223" t="s">
        <v>15</v>
      </c>
      <c r="R223" s="21">
        <v>44755</v>
      </c>
      <c r="S223" s="21">
        <v>44757</v>
      </c>
      <c r="T223" s="21">
        <v>44851</v>
      </c>
      <c r="U223" s="21">
        <v>44851</v>
      </c>
      <c r="V223" s="23">
        <v>0.26111111111111113</v>
      </c>
      <c r="W223">
        <v>94</v>
      </c>
      <c r="X223" s="24">
        <v>0</v>
      </c>
      <c r="Y223" s="24">
        <v>0</v>
      </c>
      <c r="Z223" s="24">
        <v>0</v>
      </c>
      <c r="AA223" s="24">
        <v>0</v>
      </c>
      <c r="AB223">
        <v>0</v>
      </c>
      <c r="AC223">
        <v>0</v>
      </c>
      <c r="AD223" s="38">
        <v>7596000</v>
      </c>
      <c r="AE223" s="52">
        <v>0</v>
      </c>
      <c r="AF223" s="5">
        <v>0</v>
      </c>
      <c r="AG223" s="24">
        <v>0</v>
      </c>
      <c r="AH223" s="24">
        <v>0</v>
      </c>
      <c r="AI223" s="27">
        <v>0</v>
      </c>
      <c r="AJ223" t="s">
        <v>14</v>
      </c>
      <c r="AK223">
        <f t="shared" si="29"/>
        <v>-0.16900000000000001</v>
      </c>
      <c r="AL223" s="91">
        <f t="shared" si="23"/>
        <v>8.3099999999999997E-3</v>
      </c>
      <c r="AM223" s="91">
        <f t="shared" si="24"/>
        <v>-2.6900000000000001E-3</v>
      </c>
      <c r="AN223" s="91">
        <f t="shared" si="25"/>
        <v>0</v>
      </c>
      <c r="AO223" s="92">
        <f t="shared" si="26"/>
        <v>-16482.054</v>
      </c>
      <c r="AP223" s="27">
        <f t="shared" si="27"/>
        <v>0</v>
      </c>
      <c r="AQ223" s="27">
        <f t="shared" si="28"/>
        <v>0</v>
      </c>
      <c r="AR223" s="88">
        <v>44630</v>
      </c>
      <c r="AS223" s="89">
        <v>-0.505</v>
      </c>
    </row>
    <row r="224" spans="1:45" ht="15" customHeight="1" x14ac:dyDescent="0.25">
      <c r="A224">
        <v>242136</v>
      </c>
      <c r="B224" t="s">
        <v>877</v>
      </c>
      <c r="C224" t="s">
        <v>878</v>
      </c>
      <c r="D224">
        <v>11778</v>
      </c>
      <c r="E224" t="s">
        <v>16</v>
      </c>
      <c r="F224" t="s">
        <v>240</v>
      </c>
      <c r="G224" t="s">
        <v>19</v>
      </c>
      <c r="H224" t="s">
        <v>1713</v>
      </c>
      <c r="I224" s="21">
        <v>44664</v>
      </c>
      <c r="J224" s="21">
        <v>44670</v>
      </c>
      <c r="K224" s="21">
        <v>44757</v>
      </c>
      <c r="L224" s="21">
        <v>44757</v>
      </c>
      <c r="M224" s="22">
        <v>6860000</v>
      </c>
      <c r="N224" t="s">
        <v>14</v>
      </c>
      <c r="O224" s="50" t="s">
        <v>242</v>
      </c>
      <c r="P224" t="s">
        <v>15</v>
      </c>
      <c r="Q224" s="37">
        <v>1.35E-2</v>
      </c>
      <c r="R224" s="21">
        <v>44664</v>
      </c>
      <c r="S224" s="21">
        <v>44670</v>
      </c>
      <c r="T224" s="21">
        <v>44757</v>
      </c>
      <c r="U224" s="21">
        <v>44757</v>
      </c>
      <c r="V224" s="23">
        <v>0.24166666666666667</v>
      </c>
      <c r="W224">
        <v>87</v>
      </c>
      <c r="X224" s="24">
        <v>0</v>
      </c>
      <c r="Y224" s="24">
        <v>0</v>
      </c>
      <c r="Z224" s="24">
        <v>0</v>
      </c>
      <c r="AA224" s="24">
        <v>0</v>
      </c>
      <c r="AB224">
        <v>0</v>
      </c>
      <c r="AC224">
        <v>0</v>
      </c>
      <c r="AD224" s="38">
        <v>6860000</v>
      </c>
      <c r="AE224" s="52">
        <v>0</v>
      </c>
      <c r="AF224" s="5">
        <v>1.35E-2</v>
      </c>
      <c r="AG224" s="24">
        <v>0</v>
      </c>
      <c r="AH224" s="24">
        <v>-22380.75</v>
      </c>
      <c r="AI224" s="27">
        <v>-22380.75</v>
      </c>
      <c r="AJ224" t="s">
        <v>14</v>
      </c>
      <c r="AK224">
        <f t="shared" si="29"/>
        <v>-0.44800000000000001</v>
      </c>
      <c r="AL224" s="91">
        <f t="shared" si="23"/>
        <v>5.5199999999999997E-3</v>
      </c>
      <c r="AM224" s="91">
        <f t="shared" si="24"/>
        <v>-5.4800000000000005E-3</v>
      </c>
      <c r="AN224" s="91">
        <f t="shared" si="25"/>
        <v>0</v>
      </c>
      <c r="AO224" s="92">
        <f t="shared" si="26"/>
        <v>-31531.989999999998</v>
      </c>
      <c r="AP224" s="27">
        <f t="shared" si="27"/>
        <v>-22380.75</v>
      </c>
      <c r="AQ224" s="27">
        <f t="shared" si="28"/>
        <v>-22380.75</v>
      </c>
      <c r="AR224" s="88">
        <v>44631</v>
      </c>
      <c r="AS224" s="89">
        <v>-0.502</v>
      </c>
    </row>
    <row r="225" spans="1:45" ht="15" customHeight="1" x14ac:dyDescent="0.25">
      <c r="A225">
        <v>242140</v>
      </c>
      <c r="B225" t="s">
        <v>877</v>
      </c>
      <c r="C225" t="s">
        <v>878</v>
      </c>
      <c r="D225">
        <v>11778</v>
      </c>
      <c r="E225" t="s">
        <v>16</v>
      </c>
      <c r="F225" t="s">
        <v>240</v>
      </c>
      <c r="G225" t="s">
        <v>19</v>
      </c>
      <c r="H225" t="s">
        <v>1713</v>
      </c>
      <c r="I225" s="21">
        <v>44729</v>
      </c>
      <c r="J225" s="21">
        <v>44733</v>
      </c>
      <c r="K225" s="21">
        <v>45098</v>
      </c>
      <c r="L225" s="21">
        <v>45098</v>
      </c>
      <c r="M225" s="22">
        <v>6422000</v>
      </c>
      <c r="N225" t="s">
        <v>14</v>
      </c>
      <c r="O225" s="50" t="s">
        <v>242</v>
      </c>
      <c r="P225" t="s">
        <v>15</v>
      </c>
      <c r="R225" s="21">
        <v>44755</v>
      </c>
      <c r="S225" s="21">
        <v>44757</v>
      </c>
      <c r="T225" s="21">
        <v>44851</v>
      </c>
      <c r="U225" s="21">
        <v>44851</v>
      </c>
      <c r="V225" s="23">
        <v>0.26111111111111113</v>
      </c>
      <c r="W225">
        <v>94</v>
      </c>
      <c r="X225" s="24">
        <v>0</v>
      </c>
      <c r="Y225" s="24">
        <v>0</v>
      </c>
      <c r="Z225" s="24">
        <v>0</v>
      </c>
      <c r="AA225" s="24">
        <v>0</v>
      </c>
      <c r="AB225">
        <v>0</v>
      </c>
      <c r="AC225">
        <v>0</v>
      </c>
      <c r="AD225" s="38">
        <v>6752000</v>
      </c>
      <c r="AE225" s="52">
        <v>0</v>
      </c>
      <c r="AF225" s="5">
        <v>0</v>
      </c>
      <c r="AG225" s="24">
        <v>0</v>
      </c>
      <c r="AH225" s="24">
        <v>0</v>
      </c>
      <c r="AI225" s="27">
        <v>0</v>
      </c>
      <c r="AJ225" t="s">
        <v>14</v>
      </c>
      <c r="AK225">
        <f t="shared" si="29"/>
        <v>-0.16900000000000001</v>
      </c>
      <c r="AL225" s="91">
        <f t="shared" si="23"/>
        <v>8.3099999999999997E-3</v>
      </c>
      <c r="AM225" s="91">
        <f t="shared" si="24"/>
        <v>-2.6900000000000001E-3</v>
      </c>
      <c r="AN225" s="91">
        <f t="shared" si="25"/>
        <v>0</v>
      </c>
      <c r="AO225" s="92">
        <f t="shared" si="26"/>
        <v>-14650.714666666667</v>
      </c>
      <c r="AP225" s="27">
        <f t="shared" si="27"/>
        <v>0</v>
      </c>
      <c r="AQ225" s="27">
        <f t="shared" si="28"/>
        <v>0</v>
      </c>
      <c r="AR225" s="88">
        <v>44632</v>
      </c>
      <c r="AS225" s="89">
        <v>-0.502</v>
      </c>
    </row>
    <row r="226" spans="1:45" ht="15" customHeight="1" x14ac:dyDescent="0.25">
      <c r="A226">
        <v>241605</v>
      </c>
      <c r="B226" t="s">
        <v>885</v>
      </c>
      <c r="C226" t="s">
        <v>886</v>
      </c>
      <c r="D226">
        <v>11782</v>
      </c>
      <c r="E226" t="s">
        <v>16</v>
      </c>
      <c r="F226" t="s">
        <v>240</v>
      </c>
      <c r="G226" t="s">
        <v>19</v>
      </c>
      <c r="H226" t="s">
        <v>1713</v>
      </c>
      <c r="I226" s="21">
        <v>44664</v>
      </c>
      <c r="J226" s="21">
        <v>44670</v>
      </c>
      <c r="K226" s="21">
        <v>44757</v>
      </c>
      <c r="L226" s="21">
        <v>44757</v>
      </c>
      <c r="M226" s="22">
        <v>2315250</v>
      </c>
      <c r="N226" t="s">
        <v>14</v>
      </c>
      <c r="O226" t="s">
        <v>242</v>
      </c>
      <c r="P226" t="s">
        <v>15</v>
      </c>
      <c r="Q226" s="37">
        <v>1.35E-2</v>
      </c>
      <c r="R226" s="21">
        <v>44664</v>
      </c>
      <c r="S226" s="21">
        <v>44670</v>
      </c>
      <c r="T226" s="21">
        <v>44757</v>
      </c>
      <c r="U226" s="21">
        <v>44757</v>
      </c>
      <c r="V226" s="23">
        <v>0.24166666666666667</v>
      </c>
      <c r="W226">
        <v>87</v>
      </c>
      <c r="X226" s="24">
        <v>0</v>
      </c>
      <c r="Y226" s="24">
        <v>0</v>
      </c>
      <c r="Z226" s="24">
        <v>0</v>
      </c>
      <c r="AA226" s="24">
        <v>0</v>
      </c>
      <c r="AB226">
        <v>0</v>
      </c>
      <c r="AC226">
        <v>0</v>
      </c>
      <c r="AD226" s="38">
        <v>2315250</v>
      </c>
      <c r="AE226" s="52">
        <v>0</v>
      </c>
      <c r="AF226" s="5">
        <v>1.35E-2</v>
      </c>
      <c r="AG226" s="24">
        <v>0</v>
      </c>
      <c r="AH226" s="24">
        <v>-7553.5031250000002</v>
      </c>
      <c r="AI226" s="27">
        <v>-7553.5031250000002</v>
      </c>
      <c r="AJ226" t="s">
        <v>14</v>
      </c>
      <c r="AK226">
        <f t="shared" si="29"/>
        <v>-0.44800000000000001</v>
      </c>
      <c r="AL226" s="91">
        <f t="shared" si="23"/>
        <v>5.5199999999999997E-3</v>
      </c>
      <c r="AM226" s="91">
        <f t="shared" si="24"/>
        <v>-5.4800000000000005E-3</v>
      </c>
      <c r="AN226" s="91">
        <f t="shared" si="25"/>
        <v>0</v>
      </c>
      <c r="AO226" s="92">
        <f t="shared" si="26"/>
        <v>-10642.046625000001</v>
      </c>
      <c r="AP226" s="27">
        <f t="shared" si="27"/>
        <v>-7553.5031250000002</v>
      </c>
      <c r="AQ226" s="27">
        <f t="shared" si="28"/>
        <v>-7553.5031250000002</v>
      </c>
      <c r="AR226" s="88">
        <v>44633</v>
      </c>
      <c r="AS226" s="89">
        <v>-0.502</v>
      </c>
    </row>
    <row r="227" spans="1:45" ht="15" customHeight="1" x14ac:dyDescent="0.25">
      <c r="A227">
        <v>241609</v>
      </c>
      <c r="B227" t="s">
        <v>885</v>
      </c>
      <c r="C227" t="s">
        <v>886</v>
      </c>
      <c r="D227">
        <v>11782</v>
      </c>
      <c r="E227" t="s">
        <v>16</v>
      </c>
      <c r="F227" t="s">
        <v>240</v>
      </c>
      <c r="G227" t="s">
        <v>19</v>
      </c>
      <c r="H227" t="s">
        <v>1713</v>
      </c>
      <c r="I227" s="21">
        <v>44729</v>
      </c>
      <c r="J227" s="21">
        <v>44733</v>
      </c>
      <c r="K227" s="21">
        <v>45098</v>
      </c>
      <c r="L227" s="21">
        <v>45098</v>
      </c>
      <c r="M227" s="22">
        <v>2167425</v>
      </c>
      <c r="N227" t="s">
        <v>14</v>
      </c>
      <c r="O227" t="s">
        <v>242</v>
      </c>
      <c r="P227" t="s">
        <v>15</v>
      </c>
      <c r="R227" s="21">
        <v>44755</v>
      </c>
      <c r="S227" s="21">
        <v>44757</v>
      </c>
      <c r="T227" s="21">
        <v>44851</v>
      </c>
      <c r="U227" s="21">
        <v>44851</v>
      </c>
      <c r="V227" s="23">
        <v>0.26111111111111113</v>
      </c>
      <c r="W227">
        <v>94</v>
      </c>
      <c r="X227" s="24">
        <v>0</v>
      </c>
      <c r="Y227" s="24">
        <v>0</v>
      </c>
      <c r="Z227" s="24">
        <v>0</v>
      </c>
      <c r="AA227" s="24">
        <v>0</v>
      </c>
      <c r="AB227">
        <v>0</v>
      </c>
      <c r="AC227">
        <v>0</v>
      </c>
      <c r="AD227" s="38">
        <v>2278800</v>
      </c>
      <c r="AE227" s="52">
        <v>0</v>
      </c>
      <c r="AF227" s="5">
        <v>0</v>
      </c>
      <c r="AG227" s="24">
        <v>0</v>
      </c>
      <c r="AH227" s="24">
        <v>0</v>
      </c>
      <c r="AI227" s="27">
        <v>0</v>
      </c>
      <c r="AJ227" t="s">
        <v>14</v>
      </c>
      <c r="AK227">
        <f t="shared" si="29"/>
        <v>-0.16900000000000001</v>
      </c>
      <c r="AL227" s="91">
        <f t="shared" si="23"/>
        <v>8.3099999999999997E-3</v>
      </c>
      <c r="AM227" s="91">
        <f t="shared" si="24"/>
        <v>-2.6900000000000001E-3</v>
      </c>
      <c r="AN227" s="91">
        <f t="shared" si="25"/>
        <v>0</v>
      </c>
      <c r="AO227" s="92">
        <f t="shared" si="26"/>
        <v>-4944.6161999999995</v>
      </c>
      <c r="AP227" s="27">
        <f t="shared" si="27"/>
        <v>0</v>
      </c>
      <c r="AQ227" s="27">
        <f t="shared" si="28"/>
        <v>0</v>
      </c>
      <c r="AR227" s="88">
        <v>44634</v>
      </c>
      <c r="AS227" s="89">
        <v>-0.5</v>
      </c>
    </row>
    <row r="228" spans="1:45" ht="15" customHeight="1" x14ac:dyDescent="0.25">
      <c r="A228">
        <v>241900</v>
      </c>
      <c r="B228" t="s">
        <v>887</v>
      </c>
      <c r="C228" t="s">
        <v>888</v>
      </c>
      <c r="D228">
        <v>11783</v>
      </c>
      <c r="E228" t="s">
        <v>16</v>
      </c>
      <c r="F228" t="s">
        <v>240</v>
      </c>
      <c r="G228" t="s">
        <v>19</v>
      </c>
      <c r="H228" t="s">
        <v>1713</v>
      </c>
      <c r="I228" s="21">
        <v>44664</v>
      </c>
      <c r="J228" s="21">
        <v>44670</v>
      </c>
      <c r="K228" s="21">
        <v>44757</v>
      </c>
      <c r="L228" s="21">
        <v>44757</v>
      </c>
      <c r="M228" s="22">
        <v>10290000</v>
      </c>
      <c r="N228" t="s">
        <v>14</v>
      </c>
      <c r="O228" t="s">
        <v>242</v>
      </c>
      <c r="P228" t="s">
        <v>15</v>
      </c>
      <c r="Q228" s="37">
        <v>1.35E-2</v>
      </c>
      <c r="R228" s="21">
        <v>44664</v>
      </c>
      <c r="S228" s="21">
        <v>44670</v>
      </c>
      <c r="T228" s="21">
        <v>44757</v>
      </c>
      <c r="U228" s="21">
        <v>44757</v>
      </c>
      <c r="V228" s="23">
        <v>0.24166666666666667</v>
      </c>
      <c r="W228">
        <v>87</v>
      </c>
      <c r="X228" s="24">
        <v>0</v>
      </c>
      <c r="Y228" s="24">
        <v>0</v>
      </c>
      <c r="Z228" s="24">
        <v>0</v>
      </c>
      <c r="AA228" s="24">
        <v>0</v>
      </c>
      <c r="AB228">
        <v>0</v>
      </c>
      <c r="AC228">
        <v>0</v>
      </c>
      <c r="AD228" s="38">
        <v>10290000</v>
      </c>
      <c r="AE228" s="52">
        <v>0</v>
      </c>
      <c r="AF228" s="5">
        <v>1.35E-2</v>
      </c>
      <c r="AG228" s="24">
        <v>0</v>
      </c>
      <c r="AH228" s="24">
        <v>-33571.125</v>
      </c>
      <c r="AI228" s="27">
        <v>-33571.125</v>
      </c>
      <c r="AJ228" t="s">
        <v>14</v>
      </c>
      <c r="AK228">
        <f t="shared" si="29"/>
        <v>-0.44800000000000001</v>
      </c>
      <c r="AL228" s="91">
        <f t="shared" si="23"/>
        <v>5.5199999999999997E-3</v>
      </c>
      <c r="AM228" s="91">
        <f t="shared" si="24"/>
        <v>-5.4800000000000005E-3</v>
      </c>
      <c r="AN228" s="91">
        <f t="shared" si="25"/>
        <v>0</v>
      </c>
      <c r="AO228" s="92">
        <f t="shared" si="26"/>
        <v>-47297.985000000001</v>
      </c>
      <c r="AP228" s="27">
        <f t="shared" si="27"/>
        <v>-33571.125</v>
      </c>
      <c r="AQ228" s="27">
        <f t="shared" si="28"/>
        <v>-33571.125</v>
      </c>
      <c r="AR228" s="88">
        <v>44635</v>
      </c>
      <c r="AS228" s="89">
        <v>-0.502</v>
      </c>
    </row>
    <row r="229" spans="1:45" ht="15" customHeight="1" x14ac:dyDescent="0.25">
      <c r="A229">
        <v>241904</v>
      </c>
      <c r="B229" t="s">
        <v>887</v>
      </c>
      <c r="C229" t="s">
        <v>888</v>
      </c>
      <c r="D229">
        <v>11783</v>
      </c>
      <c r="E229" t="s">
        <v>16</v>
      </c>
      <c r="F229" t="s">
        <v>240</v>
      </c>
      <c r="G229" t="s">
        <v>19</v>
      </c>
      <c r="H229" t="s">
        <v>1713</v>
      </c>
      <c r="I229" s="21">
        <v>44729</v>
      </c>
      <c r="J229" s="21">
        <v>44733</v>
      </c>
      <c r="K229" s="21">
        <v>45098</v>
      </c>
      <c r="L229" s="21">
        <v>45098</v>
      </c>
      <c r="M229" s="22">
        <v>9633000</v>
      </c>
      <c r="N229" t="s">
        <v>14</v>
      </c>
      <c r="O229" t="s">
        <v>242</v>
      </c>
      <c r="P229" t="s">
        <v>15</v>
      </c>
      <c r="R229" s="21">
        <v>44755</v>
      </c>
      <c r="S229" s="21">
        <v>44757</v>
      </c>
      <c r="T229" s="21">
        <v>44851</v>
      </c>
      <c r="U229" s="21">
        <v>44851</v>
      </c>
      <c r="V229" s="23">
        <v>0.26111111111111113</v>
      </c>
      <c r="W229">
        <v>94</v>
      </c>
      <c r="X229" s="24">
        <v>0</v>
      </c>
      <c r="Y229" s="24">
        <v>0</v>
      </c>
      <c r="Z229" s="24">
        <v>0</v>
      </c>
      <c r="AA229" s="24">
        <v>0</v>
      </c>
      <c r="AB229">
        <v>0</v>
      </c>
      <c r="AC229">
        <v>0</v>
      </c>
      <c r="AD229" s="38">
        <v>10128000</v>
      </c>
      <c r="AE229" s="52">
        <v>0</v>
      </c>
      <c r="AF229" s="5">
        <v>0</v>
      </c>
      <c r="AG229" s="24">
        <v>0</v>
      </c>
      <c r="AH229" s="24">
        <v>0</v>
      </c>
      <c r="AI229" s="27">
        <v>0</v>
      </c>
      <c r="AJ229" t="s">
        <v>14</v>
      </c>
      <c r="AK229">
        <f t="shared" si="29"/>
        <v>-0.16900000000000001</v>
      </c>
      <c r="AL229" s="91">
        <f t="shared" si="23"/>
        <v>8.3099999999999997E-3</v>
      </c>
      <c r="AM229" s="91">
        <f t="shared" si="24"/>
        <v>-2.6900000000000001E-3</v>
      </c>
      <c r="AN229" s="91">
        <f t="shared" si="25"/>
        <v>0</v>
      </c>
      <c r="AO229" s="92">
        <f t="shared" si="26"/>
        <v>-21976.072</v>
      </c>
      <c r="AP229" s="27">
        <f t="shared" si="27"/>
        <v>0</v>
      </c>
      <c r="AQ229" s="27">
        <f t="shared" si="28"/>
        <v>0</v>
      </c>
      <c r="AR229" s="88">
        <v>44636</v>
      </c>
      <c r="AS229" s="89">
        <v>-0.48799999999999999</v>
      </c>
    </row>
    <row r="230" spans="1:45" ht="15" customHeight="1" x14ac:dyDescent="0.25">
      <c r="A230">
        <v>242018</v>
      </c>
      <c r="B230" t="s">
        <v>889</v>
      </c>
      <c r="C230" t="s">
        <v>890</v>
      </c>
      <c r="D230">
        <v>11784</v>
      </c>
      <c r="E230" t="s">
        <v>16</v>
      </c>
      <c r="F230" t="s">
        <v>240</v>
      </c>
      <c r="G230" t="s">
        <v>19</v>
      </c>
      <c r="H230" t="s">
        <v>1713</v>
      </c>
      <c r="I230" s="21">
        <v>44664</v>
      </c>
      <c r="J230" s="21">
        <v>44670</v>
      </c>
      <c r="K230" s="21">
        <v>44757</v>
      </c>
      <c r="L230" s="21">
        <v>44757</v>
      </c>
      <c r="M230" s="22">
        <v>5573750</v>
      </c>
      <c r="N230" t="s">
        <v>14</v>
      </c>
      <c r="O230" t="s">
        <v>242</v>
      </c>
      <c r="P230" t="s">
        <v>15</v>
      </c>
      <c r="Q230" s="37">
        <v>1.35E-2</v>
      </c>
      <c r="R230" s="21">
        <v>44664</v>
      </c>
      <c r="S230" s="21">
        <v>44670</v>
      </c>
      <c r="T230" s="21">
        <v>44757</v>
      </c>
      <c r="U230" s="21">
        <v>44757</v>
      </c>
      <c r="V230" s="23">
        <v>0.24166666666666667</v>
      </c>
      <c r="W230">
        <v>87</v>
      </c>
      <c r="X230" s="24">
        <v>0</v>
      </c>
      <c r="Y230" s="24">
        <v>0</v>
      </c>
      <c r="Z230" s="24">
        <v>0</v>
      </c>
      <c r="AA230" s="24">
        <v>0</v>
      </c>
      <c r="AB230">
        <v>0</v>
      </c>
      <c r="AC230">
        <v>0</v>
      </c>
      <c r="AD230" s="38">
        <v>5573750</v>
      </c>
      <c r="AE230" s="52">
        <v>0</v>
      </c>
      <c r="AF230" s="5">
        <v>1.35E-2</v>
      </c>
      <c r="AG230" s="24">
        <v>0</v>
      </c>
      <c r="AH230" s="24">
        <v>-18184.359375</v>
      </c>
      <c r="AI230" s="27">
        <v>-18184.359375</v>
      </c>
      <c r="AJ230" t="s">
        <v>14</v>
      </c>
      <c r="AK230">
        <f t="shared" si="29"/>
        <v>-0.44800000000000001</v>
      </c>
      <c r="AL230" s="91">
        <f t="shared" si="23"/>
        <v>5.5199999999999997E-3</v>
      </c>
      <c r="AM230" s="91">
        <f t="shared" si="24"/>
        <v>-5.4800000000000005E-3</v>
      </c>
      <c r="AN230" s="91">
        <f t="shared" si="25"/>
        <v>0</v>
      </c>
      <c r="AO230" s="92">
        <f t="shared" si="26"/>
        <v>-25619.741875</v>
      </c>
      <c r="AP230" s="27">
        <f t="shared" si="27"/>
        <v>-18184.359375</v>
      </c>
      <c r="AQ230" s="27">
        <f t="shared" si="28"/>
        <v>-18184.359375</v>
      </c>
      <c r="AR230" s="88">
        <v>44637</v>
      </c>
      <c r="AS230" s="89">
        <v>-0.49299999999999999</v>
      </c>
    </row>
    <row r="231" spans="1:45" ht="15" customHeight="1" x14ac:dyDescent="0.25">
      <c r="A231">
        <v>242022</v>
      </c>
      <c r="B231" t="s">
        <v>889</v>
      </c>
      <c r="C231" t="s">
        <v>890</v>
      </c>
      <c r="D231">
        <v>11784</v>
      </c>
      <c r="E231" t="s">
        <v>16</v>
      </c>
      <c r="F231" t="s">
        <v>240</v>
      </c>
      <c r="G231" t="s">
        <v>19</v>
      </c>
      <c r="H231" t="s">
        <v>1713</v>
      </c>
      <c r="I231" s="21">
        <v>44729</v>
      </c>
      <c r="J231" s="21">
        <v>44733</v>
      </c>
      <c r="K231" s="21">
        <v>45098</v>
      </c>
      <c r="L231" s="21">
        <v>45098</v>
      </c>
      <c r="M231" s="22">
        <v>5217875</v>
      </c>
      <c r="N231" t="s">
        <v>14</v>
      </c>
      <c r="O231" t="s">
        <v>242</v>
      </c>
      <c r="P231" t="s">
        <v>15</v>
      </c>
      <c r="R231" s="21">
        <v>44755</v>
      </c>
      <c r="S231" s="21">
        <v>44757</v>
      </c>
      <c r="T231" s="21">
        <v>44851</v>
      </c>
      <c r="U231" s="21">
        <v>44851</v>
      </c>
      <c r="V231" s="23">
        <v>0.26111111111111113</v>
      </c>
      <c r="W231">
        <v>94</v>
      </c>
      <c r="X231" s="24">
        <v>0</v>
      </c>
      <c r="Y231" s="24">
        <v>0</v>
      </c>
      <c r="Z231" s="24">
        <v>0</v>
      </c>
      <c r="AA231" s="24">
        <v>0</v>
      </c>
      <c r="AB231">
        <v>0</v>
      </c>
      <c r="AC231">
        <v>0</v>
      </c>
      <c r="AD231" s="38">
        <v>5486000</v>
      </c>
      <c r="AE231" s="52">
        <v>0</v>
      </c>
      <c r="AF231" s="5">
        <v>0</v>
      </c>
      <c r="AG231" s="24">
        <v>0</v>
      </c>
      <c r="AH231" s="24">
        <v>0</v>
      </c>
      <c r="AI231" s="27">
        <v>0</v>
      </c>
      <c r="AJ231" t="s">
        <v>14</v>
      </c>
      <c r="AK231">
        <f t="shared" si="29"/>
        <v>-0.16900000000000001</v>
      </c>
      <c r="AL231" s="91">
        <f t="shared" si="23"/>
        <v>8.3099999999999997E-3</v>
      </c>
      <c r="AM231" s="91">
        <f t="shared" si="24"/>
        <v>-2.6900000000000001E-3</v>
      </c>
      <c r="AN231" s="91">
        <f t="shared" si="25"/>
        <v>0</v>
      </c>
      <c r="AO231" s="92">
        <f t="shared" si="26"/>
        <v>-11903.705666666667</v>
      </c>
      <c r="AP231" s="27">
        <f t="shared" si="27"/>
        <v>0</v>
      </c>
      <c r="AQ231" s="27">
        <f t="shared" si="28"/>
        <v>0</v>
      </c>
      <c r="AR231" s="88">
        <v>44638</v>
      </c>
      <c r="AS231" s="89">
        <v>-0.48699999999999999</v>
      </c>
    </row>
    <row r="232" spans="1:45" ht="15" customHeight="1" x14ac:dyDescent="0.25">
      <c r="A232">
        <v>242077</v>
      </c>
      <c r="B232" t="s">
        <v>891</v>
      </c>
      <c r="C232" t="s">
        <v>892</v>
      </c>
      <c r="D232">
        <v>11785</v>
      </c>
      <c r="E232" t="s">
        <v>16</v>
      </c>
      <c r="F232" t="s">
        <v>240</v>
      </c>
      <c r="G232" t="s">
        <v>19</v>
      </c>
      <c r="H232" t="s">
        <v>1713</v>
      </c>
      <c r="I232" s="21">
        <v>44664</v>
      </c>
      <c r="J232" s="21">
        <v>44670</v>
      </c>
      <c r="K232" s="21">
        <v>44757</v>
      </c>
      <c r="L232" s="21">
        <v>44757</v>
      </c>
      <c r="M232" s="22">
        <v>7717500</v>
      </c>
      <c r="N232" t="s">
        <v>14</v>
      </c>
      <c r="O232" t="s">
        <v>242</v>
      </c>
      <c r="P232" t="s">
        <v>15</v>
      </c>
      <c r="Q232" s="37">
        <v>1.35E-2</v>
      </c>
      <c r="R232" s="21">
        <v>44664</v>
      </c>
      <c r="S232" s="21">
        <v>44670</v>
      </c>
      <c r="T232" s="21">
        <v>44757</v>
      </c>
      <c r="U232" s="21">
        <v>44757</v>
      </c>
      <c r="V232" s="23">
        <v>0.24166666666666667</v>
      </c>
      <c r="W232">
        <v>87</v>
      </c>
      <c r="X232" s="24">
        <v>0</v>
      </c>
      <c r="Y232" s="24">
        <v>0</v>
      </c>
      <c r="Z232" s="24">
        <v>0</v>
      </c>
      <c r="AA232" s="24">
        <v>0</v>
      </c>
      <c r="AB232">
        <v>0</v>
      </c>
      <c r="AC232">
        <v>0</v>
      </c>
      <c r="AD232" s="38">
        <v>7717500</v>
      </c>
      <c r="AE232" s="52">
        <v>0</v>
      </c>
      <c r="AF232" s="5">
        <v>1.35E-2</v>
      </c>
      <c r="AG232" s="24">
        <v>0</v>
      </c>
      <c r="AH232" s="24">
        <v>-25178.34375</v>
      </c>
      <c r="AI232" s="27">
        <v>-25178.34375</v>
      </c>
      <c r="AJ232" t="s">
        <v>14</v>
      </c>
      <c r="AK232">
        <f t="shared" si="29"/>
        <v>-0.44800000000000001</v>
      </c>
      <c r="AL232" s="91">
        <f t="shared" si="23"/>
        <v>5.5199999999999997E-3</v>
      </c>
      <c r="AM232" s="91">
        <f t="shared" si="24"/>
        <v>-5.4800000000000005E-3</v>
      </c>
      <c r="AN232" s="91">
        <f t="shared" si="25"/>
        <v>0</v>
      </c>
      <c r="AO232" s="92">
        <f t="shared" si="26"/>
        <v>-35473.488749999997</v>
      </c>
      <c r="AP232" s="27">
        <f t="shared" si="27"/>
        <v>-25178.34375</v>
      </c>
      <c r="AQ232" s="27">
        <f t="shared" si="28"/>
        <v>-25178.34375</v>
      </c>
      <c r="AR232" s="88">
        <v>44639</v>
      </c>
      <c r="AS232" s="89">
        <v>-0.48699999999999999</v>
      </c>
    </row>
    <row r="233" spans="1:45" ht="15" customHeight="1" x14ac:dyDescent="0.25">
      <c r="A233">
        <v>242081</v>
      </c>
      <c r="B233" t="s">
        <v>891</v>
      </c>
      <c r="C233" t="s">
        <v>892</v>
      </c>
      <c r="D233">
        <v>11785</v>
      </c>
      <c r="E233" t="s">
        <v>16</v>
      </c>
      <c r="F233" t="s">
        <v>240</v>
      </c>
      <c r="G233" t="s">
        <v>19</v>
      </c>
      <c r="H233" t="s">
        <v>1713</v>
      </c>
      <c r="I233" s="21">
        <v>44729</v>
      </c>
      <c r="J233" s="21">
        <v>44733</v>
      </c>
      <c r="K233" s="21">
        <v>45098</v>
      </c>
      <c r="L233" s="21">
        <v>45098</v>
      </c>
      <c r="M233" s="22">
        <v>7224750</v>
      </c>
      <c r="N233" t="s">
        <v>14</v>
      </c>
      <c r="O233" t="s">
        <v>242</v>
      </c>
      <c r="P233" t="s">
        <v>15</v>
      </c>
      <c r="R233" s="21">
        <v>44755</v>
      </c>
      <c r="S233" s="21">
        <v>44757</v>
      </c>
      <c r="T233" s="21">
        <v>44851</v>
      </c>
      <c r="U233" s="21">
        <v>44851</v>
      </c>
      <c r="V233" s="23">
        <v>0.26111111111111113</v>
      </c>
      <c r="W233">
        <v>94</v>
      </c>
      <c r="X233" s="24">
        <v>0</v>
      </c>
      <c r="Y233" s="24">
        <v>0</v>
      </c>
      <c r="Z233" s="24">
        <v>0</v>
      </c>
      <c r="AA233" s="24">
        <v>0</v>
      </c>
      <c r="AB233">
        <v>0</v>
      </c>
      <c r="AC233">
        <v>0</v>
      </c>
      <c r="AD233" s="38">
        <v>7596000</v>
      </c>
      <c r="AE233" s="52">
        <v>0</v>
      </c>
      <c r="AF233" s="5">
        <v>0</v>
      </c>
      <c r="AG233" s="24">
        <v>0</v>
      </c>
      <c r="AH233" s="24">
        <v>0</v>
      </c>
      <c r="AI233" s="27">
        <v>0</v>
      </c>
      <c r="AJ233" t="s">
        <v>14</v>
      </c>
      <c r="AK233">
        <f t="shared" si="29"/>
        <v>-0.16900000000000001</v>
      </c>
      <c r="AL233" s="91">
        <f t="shared" si="23"/>
        <v>8.3099999999999997E-3</v>
      </c>
      <c r="AM233" s="91">
        <f t="shared" si="24"/>
        <v>-2.6900000000000001E-3</v>
      </c>
      <c r="AN233" s="91">
        <f t="shared" si="25"/>
        <v>0</v>
      </c>
      <c r="AO233" s="92">
        <f t="shared" si="26"/>
        <v>-16482.054</v>
      </c>
      <c r="AP233" s="27">
        <f t="shared" si="27"/>
        <v>0</v>
      </c>
      <c r="AQ233" s="27">
        <f t="shared" si="28"/>
        <v>0</v>
      </c>
      <c r="AR233" s="88">
        <v>44640</v>
      </c>
      <c r="AS233" s="89">
        <v>-0.48699999999999999</v>
      </c>
    </row>
    <row r="234" spans="1:45" ht="15" customHeight="1" x14ac:dyDescent="0.25">
      <c r="A234">
        <v>243007</v>
      </c>
      <c r="B234" t="s">
        <v>893</v>
      </c>
      <c r="C234" t="s">
        <v>894</v>
      </c>
      <c r="D234">
        <v>11786</v>
      </c>
      <c r="E234" t="s">
        <v>16</v>
      </c>
      <c r="F234" t="s">
        <v>240</v>
      </c>
      <c r="G234" t="s">
        <v>19</v>
      </c>
      <c r="H234" t="s">
        <v>1978</v>
      </c>
      <c r="I234" s="21">
        <v>44740</v>
      </c>
      <c r="J234" s="21">
        <v>44742</v>
      </c>
      <c r="K234" s="21">
        <v>44834</v>
      </c>
      <c r="L234" s="21">
        <v>44834</v>
      </c>
      <c r="M234" s="22">
        <v>7107692.2800000003</v>
      </c>
      <c r="N234" t="s">
        <v>14</v>
      </c>
      <c r="O234" t="s">
        <v>242</v>
      </c>
      <c r="P234" t="s">
        <v>15</v>
      </c>
      <c r="Q234" s="37">
        <v>9.7000000000000003E-3</v>
      </c>
      <c r="R234" s="21">
        <v>44740</v>
      </c>
      <c r="S234" s="21">
        <v>44742</v>
      </c>
      <c r="T234" s="21">
        <v>44834</v>
      </c>
      <c r="U234" s="21">
        <v>44834</v>
      </c>
      <c r="V234" s="23">
        <v>0.25555555555555554</v>
      </c>
      <c r="W234">
        <v>92</v>
      </c>
      <c r="X234" s="24">
        <v>0</v>
      </c>
      <c r="Y234" s="24">
        <v>0</v>
      </c>
      <c r="Z234" s="24">
        <v>0</v>
      </c>
      <c r="AA234" s="24">
        <v>0</v>
      </c>
      <c r="AB234">
        <v>0</v>
      </c>
      <c r="AC234">
        <v>0</v>
      </c>
      <c r="AD234" s="38">
        <v>7107692.2800000003</v>
      </c>
      <c r="AE234" s="52">
        <v>0</v>
      </c>
      <c r="AF234" s="5">
        <v>9.7000000000000003E-3</v>
      </c>
      <c r="AG234" s="24">
        <v>0</v>
      </c>
      <c r="AH234" s="24">
        <v>-17619.179418533331</v>
      </c>
      <c r="AI234" s="27">
        <v>-17619.179418533331</v>
      </c>
      <c r="AJ234" t="s">
        <v>14</v>
      </c>
      <c r="AK234">
        <f t="shared" si="29"/>
        <v>-0.21099999999999999</v>
      </c>
      <c r="AL234" s="91">
        <f t="shared" si="23"/>
        <v>7.8900000000000012E-3</v>
      </c>
      <c r="AM234" s="91">
        <f t="shared" si="24"/>
        <v>-3.1099999999999999E-3</v>
      </c>
      <c r="AN234" s="91">
        <f t="shared" si="25"/>
        <v>0</v>
      </c>
      <c r="AO234" s="92">
        <f t="shared" si="26"/>
        <v>-31950.656285773337</v>
      </c>
      <c r="AP234" s="27">
        <f t="shared" si="27"/>
        <v>-17619.179418533331</v>
      </c>
      <c r="AQ234" s="27">
        <f t="shared" si="28"/>
        <v>-17619.179418533331</v>
      </c>
      <c r="AR234" s="88">
        <v>44641</v>
      </c>
      <c r="AS234" s="89">
        <v>-0.49399999999999999</v>
      </c>
    </row>
    <row r="235" spans="1:45" ht="15" customHeight="1" x14ac:dyDescent="0.25">
      <c r="A235">
        <v>243008</v>
      </c>
      <c r="B235" t="s">
        <v>893</v>
      </c>
      <c r="C235" t="s">
        <v>894</v>
      </c>
      <c r="D235">
        <v>11786</v>
      </c>
      <c r="E235" t="s">
        <v>16</v>
      </c>
      <c r="F235" t="s">
        <v>240</v>
      </c>
      <c r="G235" t="s">
        <v>19</v>
      </c>
      <c r="H235" t="s">
        <v>1978</v>
      </c>
      <c r="I235" s="21">
        <v>44832</v>
      </c>
      <c r="J235" s="21">
        <v>44834</v>
      </c>
      <c r="K235" s="21">
        <v>44925</v>
      </c>
      <c r="L235" s="21">
        <v>44925</v>
      </c>
      <c r="M235" s="22">
        <v>6999999.9699999997</v>
      </c>
      <c r="N235" t="s">
        <v>14</v>
      </c>
      <c r="O235" t="s">
        <v>242</v>
      </c>
      <c r="P235" t="s">
        <v>15</v>
      </c>
      <c r="Q235" s="37">
        <v>9.7000000000000003E-3</v>
      </c>
      <c r="R235" s="21">
        <v>44832</v>
      </c>
      <c r="S235" s="21">
        <v>44834</v>
      </c>
      <c r="T235" s="21">
        <v>44925</v>
      </c>
      <c r="U235" s="21">
        <v>44925</v>
      </c>
      <c r="V235" s="23">
        <v>0.25277777777777777</v>
      </c>
      <c r="W235">
        <v>91</v>
      </c>
      <c r="X235" s="24">
        <v>0</v>
      </c>
      <c r="Y235" s="24">
        <v>0</v>
      </c>
      <c r="Z235" s="24">
        <v>-21109.472131753057</v>
      </c>
      <c r="AA235" s="24">
        <v>-21109.472131753057</v>
      </c>
      <c r="AB235">
        <v>0</v>
      </c>
      <c r="AC235">
        <v>0</v>
      </c>
      <c r="AD235" s="38">
        <v>6999999.9699999997</v>
      </c>
      <c r="AE235" s="52">
        <v>1.1930000000000001E-2</v>
      </c>
      <c r="AF235" s="5">
        <v>9.7000000000000003E-3</v>
      </c>
      <c r="AG235" s="24">
        <v>0</v>
      </c>
      <c r="AH235" s="24">
        <v>-17163.611037552775</v>
      </c>
      <c r="AI235" s="27">
        <v>-38273.083169305828</v>
      </c>
      <c r="AJ235" t="s">
        <v>14</v>
      </c>
      <c r="AK235">
        <f t="shared" si="29"/>
        <v>1.1930000000000001</v>
      </c>
      <c r="AL235" s="91">
        <f t="shared" si="23"/>
        <v>2.1930000000000002E-2</v>
      </c>
      <c r="AM235" s="91">
        <f t="shared" si="24"/>
        <v>1.0930000000000002E-2</v>
      </c>
      <c r="AN235" s="91">
        <f t="shared" si="25"/>
        <v>1.0930000000000002E-2</v>
      </c>
      <c r="AO235" s="92">
        <f t="shared" si="26"/>
        <v>-55967.527537916947</v>
      </c>
      <c r="AP235" s="27">
        <f t="shared" si="27"/>
        <v>-38273.083169305828</v>
      </c>
      <c r="AQ235" s="27">
        <f t="shared" si="28"/>
        <v>-36503.638732444721</v>
      </c>
      <c r="AR235" s="88">
        <v>44642</v>
      </c>
      <c r="AS235" s="89">
        <v>-0.499</v>
      </c>
    </row>
    <row r="236" spans="1:45" ht="15" customHeight="1" x14ac:dyDescent="0.25">
      <c r="A236">
        <v>243205</v>
      </c>
      <c r="B236" t="s">
        <v>897</v>
      </c>
      <c r="C236" t="s">
        <v>898</v>
      </c>
      <c r="D236">
        <v>11788</v>
      </c>
      <c r="E236" t="s">
        <v>16</v>
      </c>
      <c r="F236" t="s">
        <v>240</v>
      </c>
      <c r="G236" t="s">
        <v>19</v>
      </c>
      <c r="H236" t="s">
        <v>1925</v>
      </c>
      <c r="I236" s="21">
        <v>44740</v>
      </c>
      <c r="J236" s="21">
        <v>44742</v>
      </c>
      <c r="K236" s="21">
        <v>44834</v>
      </c>
      <c r="L236" s="21">
        <v>44834</v>
      </c>
      <c r="M236" s="22">
        <v>6448750</v>
      </c>
      <c r="N236" t="s">
        <v>14</v>
      </c>
      <c r="O236" t="s">
        <v>242</v>
      </c>
      <c r="P236" t="s">
        <v>15</v>
      </c>
      <c r="Q236" s="37">
        <v>8.9999999999999993E-3</v>
      </c>
      <c r="R236" s="21">
        <v>44740</v>
      </c>
      <c r="S236" s="21">
        <v>44742</v>
      </c>
      <c r="T236" s="21">
        <v>44834</v>
      </c>
      <c r="U236" s="21">
        <v>44834</v>
      </c>
      <c r="V236" s="23">
        <v>0.25555555555555554</v>
      </c>
      <c r="W236">
        <v>92</v>
      </c>
      <c r="X236" s="24">
        <v>0</v>
      </c>
      <c r="Y236" s="24">
        <v>0</v>
      </c>
      <c r="Z236" s="24">
        <v>0</v>
      </c>
      <c r="AA236" s="24">
        <v>0</v>
      </c>
      <c r="AB236">
        <v>0</v>
      </c>
      <c r="AC236">
        <v>0</v>
      </c>
      <c r="AD236" s="38">
        <v>6448750</v>
      </c>
      <c r="AE236" s="52">
        <v>0</v>
      </c>
      <c r="AF236" s="5">
        <v>8.9999999999999993E-3</v>
      </c>
      <c r="AG236" s="24">
        <v>0</v>
      </c>
      <c r="AH236" s="24">
        <v>-14832.124999999996</v>
      </c>
      <c r="AI236" s="27">
        <v>-14832.124999999996</v>
      </c>
      <c r="AJ236" t="s">
        <v>14</v>
      </c>
      <c r="AK236">
        <f t="shared" si="29"/>
        <v>-0.21099999999999999</v>
      </c>
      <c r="AL236" s="91">
        <f t="shared" si="23"/>
        <v>7.8900000000000012E-3</v>
      </c>
      <c r="AM236" s="91">
        <f t="shared" si="24"/>
        <v>-3.1099999999999999E-3</v>
      </c>
      <c r="AN236" s="91">
        <f t="shared" si="25"/>
        <v>0</v>
      </c>
      <c r="AO236" s="92">
        <f t="shared" si="26"/>
        <v>-27834.954583333336</v>
      </c>
      <c r="AP236" s="27">
        <f t="shared" si="27"/>
        <v>-14832.124999999996</v>
      </c>
      <c r="AQ236" s="27">
        <f t="shared" si="28"/>
        <v>-14832.124999999996</v>
      </c>
      <c r="AR236" s="88">
        <v>44643</v>
      </c>
      <c r="AS236" s="89">
        <v>-0.49299999999999999</v>
      </c>
    </row>
    <row r="237" spans="1:45" ht="15" customHeight="1" x14ac:dyDescent="0.25">
      <c r="A237">
        <v>243206</v>
      </c>
      <c r="B237" t="s">
        <v>897</v>
      </c>
      <c r="C237" t="s">
        <v>898</v>
      </c>
      <c r="D237">
        <v>11788</v>
      </c>
      <c r="E237" t="s">
        <v>16</v>
      </c>
      <c r="F237" t="s">
        <v>240</v>
      </c>
      <c r="G237" t="s">
        <v>19</v>
      </c>
      <c r="H237" t="s">
        <v>1925</v>
      </c>
      <c r="I237" s="21">
        <v>44832</v>
      </c>
      <c r="J237" s="21">
        <v>44834</v>
      </c>
      <c r="K237" s="21">
        <v>44926</v>
      </c>
      <c r="L237" s="21">
        <v>44926</v>
      </c>
      <c r="M237" s="22">
        <v>6352500</v>
      </c>
      <c r="N237" t="s">
        <v>14</v>
      </c>
      <c r="O237" t="s">
        <v>242</v>
      </c>
      <c r="P237" t="s">
        <v>15</v>
      </c>
      <c r="Q237" s="37">
        <v>8.9999999999999993E-3</v>
      </c>
      <c r="R237" s="21">
        <v>44832</v>
      </c>
      <c r="S237" s="21">
        <v>44834</v>
      </c>
      <c r="T237" s="21">
        <v>44926</v>
      </c>
      <c r="U237" s="21">
        <v>44926</v>
      </c>
      <c r="V237" s="23">
        <v>0.25555555555555554</v>
      </c>
      <c r="W237">
        <v>92</v>
      </c>
      <c r="X237" s="24">
        <v>-19366.338056753477</v>
      </c>
      <c r="Y237" s="24">
        <v>-19366.338056753477</v>
      </c>
      <c r="Z237" s="24">
        <v>-19367.360833333336</v>
      </c>
      <c r="AA237" s="24">
        <v>-19367.360833333336</v>
      </c>
      <c r="AB237">
        <v>0.99994719070973792</v>
      </c>
      <c r="AC237">
        <v>-369.32729166666667</v>
      </c>
      <c r="AD237" s="38">
        <v>6352500</v>
      </c>
      <c r="AE237" s="52">
        <v>1.1930000000000001E-2</v>
      </c>
      <c r="AF237" s="5">
        <v>8.9999999999999993E-3</v>
      </c>
      <c r="AG237" s="24">
        <v>-14609.978416662299</v>
      </c>
      <c r="AH237" s="24">
        <v>-14610.749999999996</v>
      </c>
      <c r="AI237" s="27">
        <v>-33976.316473415776</v>
      </c>
      <c r="AJ237" t="s">
        <v>14</v>
      </c>
      <c r="AK237">
        <f t="shared" si="29"/>
        <v>1.1930000000000001</v>
      </c>
      <c r="AL237" s="91">
        <f t="shared" si="23"/>
        <v>2.1930000000000002E-2</v>
      </c>
      <c r="AM237" s="91">
        <f t="shared" si="24"/>
        <v>1.0930000000000002E-2</v>
      </c>
      <c r="AN237" s="91">
        <f t="shared" si="25"/>
        <v>1.0930000000000002E-2</v>
      </c>
      <c r="AO237" s="92">
        <f t="shared" si="26"/>
        <v>-50212.277499999989</v>
      </c>
      <c r="AP237" s="27">
        <f t="shared" si="27"/>
        <v>-33976.316473415776</v>
      </c>
      <c r="AQ237" s="27">
        <f t="shared" si="28"/>
        <v>-32354.694166666672</v>
      </c>
      <c r="AR237" s="88">
        <v>44644</v>
      </c>
      <c r="AS237" s="89">
        <v>-0.48299999999999998</v>
      </c>
    </row>
    <row r="238" spans="1:45" ht="15" customHeight="1" x14ac:dyDescent="0.25">
      <c r="A238">
        <v>243344</v>
      </c>
      <c r="B238" t="s">
        <v>899</v>
      </c>
      <c r="C238" t="s">
        <v>900</v>
      </c>
      <c r="D238">
        <v>11789</v>
      </c>
      <c r="E238" t="s">
        <v>16</v>
      </c>
      <c r="F238" t="s">
        <v>240</v>
      </c>
      <c r="G238" t="s">
        <v>19</v>
      </c>
      <c r="H238" t="s">
        <v>1925</v>
      </c>
      <c r="I238" s="21">
        <v>44740</v>
      </c>
      <c r="J238" s="21">
        <v>44742</v>
      </c>
      <c r="K238" s="21">
        <v>44834</v>
      </c>
      <c r="L238" s="21">
        <v>44834</v>
      </c>
      <c r="M238" s="22">
        <v>8542500</v>
      </c>
      <c r="N238" t="s">
        <v>14</v>
      </c>
      <c r="O238" t="s">
        <v>242</v>
      </c>
      <c r="P238" t="s">
        <v>15</v>
      </c>
      <c r="Q238" s="37">
        <v>8.9999999999999993E-3</v>
      </c>
      <c r="R238" s="21">
        <v>44740</v>
      </c>
      <c r="S238" s="21">
        <v>44742</v>
      </c>
      <c r="T238" s="21">
        <v>44834</v>
      </c>
      <c r="U238" s="21">
        <v>44834</v>
      </c>
      <c r="V238" s="23">
        <v>0.25555555555555554</v>
      </c>
      <c r="W238">
        <v>92</v>
      </c>
      <c r="X238" s="24">
        <v>0</v>
      </c>
      <c r="Y238" s="24">
        <v>0</v>
      </c>
      <c r="Z238" s="24">
        <v>0</v>
      </c>
      <c r="AA238" s="24">
        <v>0</v>
      </c>
      <c r="AB238">
        <v>0</v>
      </c>
      <c r="AC238">
        <v>0</v>
      </c>
      <c r="AD238" s="38">
        <v>8542500</v>
      </c>
      <c r="AE238" s="52">
        <v>0</v>
      </c>
      <c r="AF238" s="5">
        <v>8.9999999999999993E-3</v>
      </c>
      <c r="AG238" s="24">
        <v>0</v>
      </c>
      <c r="AH238" s="24">
        <v>-19647.75</v>
      </c>
      <c r="AI238" s="27">
        <v>-19647.75</v>
      </c>
      <c r="AJ238" t="s">
        <v>14</v>
      </c>
      <c r="AK238">
        <f t="shared" si="29"/>
        <v>-0.21099999999999999</v>
      </c>
      <c r="AL238" s="91">
        <f t="shared" si="23"/>
        <v>7.8900000000000012E-3</v>
      </c>
      <c r="AM238" s="91">
        <f t="shared" si="24"/>
        <v>-3.1099999999999999E-3</v>
      </c>
      <c r="AN238" s="91">
        <f t="shared" si="25"/>
        <v>0</v>
      </c>
      <c r="AO238" s="92">
        <f t="shared" si="26"/>
        <v>-36872.277499999997</v>
      </c>
      <c r="AP238" s="27">
        <f t="shared" si="27"/>
        <v>-19647.75</v>
      </c>
      <c r="AQ238" s="27">
        <f t="shared" si="28"/>
        <v>-19647.75</v>
      </c>
      <c r="AR238" s="88">
        <v>44645</v>
      </c>
      <c r="AS238" s="89">
        <v>-0.47699999999999998</v>
      </c>
    </row>
    <row r="239" spans="1:45" ht="15" customHeight="1" x14ac:dyDescent="0.25">
      <c r="A239">
        <v>243345</v>
      </c>
      <c r="B239" t="s">
        <v>899</v>
      </c>
      <c r="C239" t="s">
        <v>900</v>
      </c>
      <c r="D239">
        <v>11789</v>
      </c>
      <c r="E239" t="s">
        <v>16</v>
      </c>
      <c r="F239" t="s">
        <v>240</v>
      </c>
      <c r="G239" t="s">
        <v>19</v>
      </c>
      <c r="H239" t="s">
        <v>1925</v>
      </c>
      <c r="I239" s="21">
        <v>44832</v>
      </c>
      <c r="J239" s="21">
        <v>44834</v>
      </c>
      <c r="K239" s="21">
        <v>44926</v>
      </c>
      <c r="L239" s="21">
        <v>44926</v>
      </c>
      <c r="M239" s="22">
        <v>8415000</v>
      </c>
      <c r="N239" t="s">
        <v>14</v>
      </c>
      <c r="O239" t="s">
        <v>242</v>
      </c>
      <c r="P239" t="s">
        <v>15</v>
      </c>
      <c r="Q239" s="37">
        <v>8.9999999999999993E-3</v>
      </c>
      <c r="R239" s="21">
        <v>44832</v>
      </c>
      <c r="S239" s="21">
        <v>44834</v>
      </c>
      <c r="T239" s="21">
        <v>44926</v>
      </c>
      <c r="U239" s="21">
        <v>44926</v>
      </c>
      <c r="V239" s="23">
        <v>0.25555555555555554</v>
      </c>
      <c r="W239">
        <v>92</v>
      </c>
      <c r="X239" s="24">
        <v>-25654.110153102007</v>
      </c>
      <c r="Y239" s="24">
        <v>-25654.110153102007</v>
      </c>
      <c r="Z239" s="24">
        <v>-25655.465</v>
      </c>
      <c r="AA239" s="24">
        <v>-25655.465</v>
      </c>
      <c r="AB239">
        <v>0.99994719070973792</v>
      </c>
      <c r="AC239">
        <v>-489.23874999999998</v>
      </c>
      <c r="AD239" s="38">
        <v>8415000</v>
      </c>
      <c r="AE239" s="52">
        <v>1.1930000000000001E-2</v>
      </c>
      <c r="AF239" s="5">
        <v>8.9999999999999993E-3</v>
      </c>
      <c r="AG239" s="24">
        <v>-19353.477902591621</v>
      </c>
      <c r="AH239" s="24">
        <v>-19354.5</v>
      </c>
      <c r="AI239" s="27">
        <v>-45007.588055693632</v>
      </c>
      <c r="AJ239" t="s">
        <v>14</v>
      </c>
      <c r="AK239">
        <f t="shared" si="29"/>
        <v>1.1930000000000001</v>
      </c>
      <c r="AL239" s="91">
        <f t="shared" si="23"/>
        <v>2.1930000000000002E-2</v>
      </c>
      <c r="AM239" s="91">
        <f t="shared" si="24"/>
        <v>1.0930000000000002E-2</v>
      </c>
      <c r="AN239" s="91">
        <f t="shared" si="25"/>
        <v>1.0930000000000002E-2</v>
      </c>
      <c r="AO239" s="92">
        <f t="shared" si="26"/>
        <v>-66514.964999999997</v>
      </c>
      <c r="AP239" s="27">
        <f t="shared" si="27"/>
        <v>-45007.588055693632</v>
      </c>
      <c r="AQ239" s="27">
        <f t="shared" si="28"/>
        <v>-42859.465000000004</v>
      </c>
      <c r="AR239" s="88">
        <v>44646</v>
      </c>
      <c r="AS239" s="89">
        <v>-0.47699999999999998</v>
      </c>
    </row>
    <row r="240" spans="1:45" ht="15" customHeight="1" x14ac:dyDescent="0.25">
      <c r="A240">
        <v>235278</v>
      </c>
      <c r="B240" t="s">
        <v>901</v>
      </c>
      <c r="C240" t="s">
        <v>902</v>
      </c>
      <c r="D240">
        <v>11790</v>
      </c>
      <c r="E240" t="s">
        <v>16</v>
      </c>
      <c r="F240" t="s">
        <v>240</v>
      </c>
      <c r="G240" t="s">
        <v>19</v>
      </c>
      <c r="H240" t="s">
        <v>1713</v>
      </c>
      <c r="I240" s="21">
        <v>44784</v>
      </c>
      <c r="J240" s="21">
        <v>44788</v>
      </c>
      <c r="K240" s="21">
        <v>44880</v>
      </c>
      <c r="L240" s="21">
        <v>44788</v>
      </c>
      <c r="M240" s="22">
        <v>7819550.8799999999</v>
      </c>
      <c r="N240" t="s">
        <v>14</v>
      </c>
      <c r="O240" t="s">
        <v>242</v>
      </c>
      <c r="P240" t="s">
        <v>15</v>
      </c>
      <c r="Q240" s="37">
        <v>1.4500000000000001E-2</v>
      </c>
      <c r="R240" s="21">
        <v>44784</v>
      </c>
      <c r="S240" s="21">
        <v>44788</v>
      </c>
      <c r="T240" s="21">
        <v>44880</v>
      </c>
      <c r="U240" s="21">
        <v>44788</v>
      </c>
      <c r="V240" s="23">
        <v>0.25555555555555554</v>
      </c>
      <c r="W240">
        <v>92</v>
      </c>
      <c r="X240" s="24">
        <v>0</v>
      </c>
      <c r="Y240" s="24">
        <v>0</v>
      </c>
      <c r="Z240" s="24">
        <v>-6414.63823856</v>
      </c>
      <c r="AA240" s="24">
        <v>-6414.63823856</v>
      </c>
      <c r="AB240">
        <v>0</v>
      </c>
      <c r="AC240">
        <v>0</v>
      </c>
      <c r="AD240" s="38">
        <v>7819550.8799999999</v>
      </c>
      <c r="AE240" s="52">
        <v>3.2100000000000002E-3</v>
      </c>
      <c r="AF240" s="5">
        <v>1.4500000000000001E-2</v>
      </c>
      <c r="AG240" s="24">
        <v>0</v>
      </c>
      <c r="AH240" s="24">
        <v>-28975.780205333333</v>
      </c>
      <c r="AI240" s="27">
        <v>-35390.41844389333</v>
      </c>
      <c r="AJ240" t="s">
        <v>14</v>
      </c>
      <c r="AK240">
        <f t="shared" si="29"/>
        <v>0.32100000000000001</v>
      </c>
      <c r="AL240" s="91">
        <f t="shared" si="23"/>
        <v>1.321E-2</v>
      </c>
      <c r="AM240" s="91">
        <f t="shared" si="24"/>
        <v>2.2100000000000002E-3</v>
      </c>
      <c r="AN240" s="91">
        <f t="shared" si="25"/>
        <v>2.2100000000000002E-3</v>
      </c>
      <c r="AO240" s="92">
        <f t="shared" si="26"/>
        <v>-55373.715137226653</v>
      </c>
      <c r="AP240" s="27">
        <f t="shared" si="27"/>
        <v>-35390.41844389333</v>
      </c>
      <c r="AQ240" s="27">
        <f t="shared" si="28"/>
        <v>-33392.088774560005</v>
      </c>
      <c r="AR240" s="88">
        <v>44647</v>
      </c>
      <c r="AS240" s="89">
        <v>-0.47699999999999998</v>
      </c>
    </row>
    <row r="241" spans="1:45" ht="15" customHeight="1" x14ac:dyDescent="0.25">
      <c r="A241">
        <v>235279</v>
      </c>
      <c r="B241" t="s">
        <v>901</v>
      </c>
      <c r="C241" t="s">
        <v>902</v>
      </c>
      <c r="D241">
        <v>11790</v>
      </c>
      <c r="E241" t="s">
        <v>16</v>
      </c>
      <c r="F241" t="s">
        <v>240</v>
      </c>
      <c r="G241" t="s">
        <v>19</v>
      </c>
      <c r="H241" t="s">
        <v>1713</v>
      </c>
      <c r="I241" s="21">
        <v>44876</v>
      </c>
      <c r="J241" s="21">
        <v>44880</v>
      </c>
      <c r="K241" s="21">
        <v>44972</v>
      </c>
      <c r="L241" s="21">
        <v>44880</v>
      </c>
      <c r="M241" s="22">
        <v>7603029.9299999997</v>
      </c>
      <c r="N241" t="s">
        <v>14</v>
      </c>
      <c r="O241" t="s">
        <v>242</v>
      </c>
      <c r="P241" t="s">
        <v>15</v>
      </c>
      <c r="Q241" s="37">
        <v>1.4500000000000001E-2</v>
      </c>
      <c r="R241" s="21">
        <v>44876</v>
      </c>
      <c r="S241" s="21">
        <v>44880</v>
      </c>
      <c r="T241" s="21">
        <v>44972</v>
      </c>
      <c r="U241" s="21">
        <v>44880</v>
      </c>
      <c r="V241" s="23">
        <v>0.25555555555555554</v>
      </c>
      <c r="W241">
        <v>92</v>
      </c>
      <c r="X241" s="24">
        <v>0</v>
      </c>
      <c r="Y241" s="24">
        <v>0</v>
      </c>
      <c r="Z241" s="24">
        <v>-34235.598993686661</v>
      </c>
      <c r="AA241" s="24">
        <v>-34235.598993686661</v>
      </c>
      <c r="AB241">
        <v>0</v>
      </c>
      <c r="AC241">
        <v>-678.35922597666661</v>
      </c>
      <c r="AD241" s="38">
        <v>7603029.9299999997</v>
      </c>
      <c r="AE241" s="52">
        <v>1.762E-2</v>
      </c>
      <c r="AF241" s="5">
        <v>1.4500000000000001E-2</v>
      </c>
      <c r="AG241" s="24">
        <v>0</v>
      </c>
      <c r="AH241" s="24">
        <v>-28173.449796166664</v>
      </c>
      <c r="AI241" s="27">
        <v>-62409.048789853325</v>
      </c>
      <c r="AJ241" t="s">
        <v>14</v>
      </c>
      <c r="AK241">
        <f t="shared" si="29"/>
        <v>1.762</v>
      </c>
      <c r="AL241" s="91">
        <f t="shared" si="23"/>
        <v>2.7619999999999999E-2</v>
      </c>
      <c r="AM241" s="91">
        <f t="shared" si="24"/>
        <v>1.6619999999999999E-2</v>
      </c>
      <c r="AN241" s="91">
        <f t="shared" si="25"/>
        <v>1.6619999999999999E-2</v>
      </c>
      <c r="AO241" s="92">
        <f t="shared" si="26"/>
        <v>-81839.014166519977</v>
      </c>
      <c r="AP241" s="27">
        <f t="shared" si="27"/>
        <v>-62409.048789853325</v>
      </c>
      <c r="AQ241" s="27">
        <f t="shared" si="28"/>
        <v>-60466.052252186666</v>
      </c>
      <c r="AR241" s="88">
        <v>44648</v>
      </c>
      <c r="AS241" s="89">
        <v>-0.47699999999999998</v>
      </c>
    </row>
    <row r="242" spans="1:45" ht="15" customHeight="1" x14ac:dyDescent="0.25">
      <c r="A242">
        <v>235662</v>
      </c>
      <c r="B242" t="s">
        <v>905</v>
      </c>
      <c r="C242" t="s">
        <v>906</v>
      </c>
      <c r="D242">
        <v>11792</v>
      </c>
      <c r="E242" t="s">
        <v>16</v>
      </c>
      <c r="F242" t="s">
        <v>240</v>
      </c>
      <c r="G242" t="s">
        <v>19</v>
      </c>
      <c r="H242" t="s">
        <v>1713</v>
      </c>
      <c r="I242" s="21">
        <v>44741</v>
      </c>
      <c r="J242" s="21">
        <v>44743</v>
      </c>
      <c r="K242" s="21">
        <v>44835</v>
      </c>
      <c r="L242" s="21">
        <v>44743</v>
      </c>
      <c r="M242" s="22">
        <v>5660640.0999999996</v>
      </c>
      <c r="N242" t="s">
        <v>14</v>
      </c>
      <c r="O242" t="s">
        <v>242</v>
      </c>
      <c r="P242" t="s">
        <v>15</v>
      </c>
      <c r="Q242" s="37">
        <v>1.35E-2</v>
      </c>
      <c r="R242" s="21">
        <v>44741</v>
      </c>
      <c r="S242" s="21">
        <v>44743</v>
      </c>
      <c r="T242" s="21">
        <v>44835</v>
      </c>
      <c r="U242" s="21">
        <v>44743</v>
      </c>
      <c r="V242" s="23">
        <v>0.25555555555555554</v>
      </c>
      <c r="W242">
        <v>92</v>
      </c>
      <c r="X242" s="24">
        <v>0</v>
      </c>
      <c r="Y242" s="24">
        <v>0</v>
      </c>
      <c r="Z242" s="24">
        <v>0</v>
      </c>
      <c r="AA242" s="24">
        <v>0</v>
      </c>
      <c r="AB242">
        <v>0</v>
      </c>
      <c r="AC242">
        <v>0</v>
      </c>
      <c r="AD242" s="38">
        <v>5660640.0999999996</v>
      </c>
      <c r="AE242" s="52">
        <v>0</v>
      </c>
      <c r="AF242" s="5">
        <v>1.35E-2</v>
      </c>
      <c r="AG242" s="24">
        <v>0</v>
      </c>
      <c r="AH242" s="24">
        <v>-19529.208344999995</v>
      </c>
      <c r="AI242" s="27">
        <v>-19529.208344999995</v>
      </c>
      <c r="AJ242" t="s">
        <v>14</v>
      </c>
      <c r="AK242">
        <f t="shared" si="29"/>
        <v>-0.191</v>
      </c>
      <c r="AL242" s="91">
        <f t="shared" si="23"/>
        <v>8.09E-3</v>
      </c>
      <c r="AM242" s="91">
        <f t="shared" si="24"/>
        <v>-2.9100000000000003E-3</v>
      </c>
      <c r="AN242" s="91">
        <f t="shared" si="25"/>
        <v>0</v>
      </c>
      <c r="AO242" s="92">
        <f t="shared" si="26"/>
        <v>-31232.267271744437</v>
      </c>
      <c r="AP242" s="27">
        <f t="shared" si="27"/>
        <v>-19529.208344999995</v>
      </c>
      <c r="AQ242" s="27">
        <f t="shared" si="28"/>
        <v>-19529.208344999995</v>
      </c>
      <c r="AR242" s="88">
        <v>44649</v>
      </c>
      <c r="AS242" s="89">
        <v>-0.47299999999999998</v>
      </c>
    </row>
    <row r="243" spans="1:45" ht="15" customHeight="1" x14ac:dyDescent="0.25">
      <c r="A243">
        <v>235663</v>
      </c>
      <c r="B243" t="s">
        <v>905</v>
      </c>
      <c r="C243" t="s">
        <v>906</v>
      </c>
      <c r="D243">
        <v>11792</v>
      </c>
      <c r="E243" t="s">
        <v>16</v>
      </c>
      <c r="F243" t="s">
        <v>240</v>
      </c>
      <c r="G243" t="s">
        <v>19</v>
      </c>
      <c r="H243" t="s">
        <v>1713</v>
      </c>
      <c r="I243" s="21">
        <v>44833</v>
      </c>
      <c r="J243" s="21">
        <v>44835</v>
      </c>
      <c r="K243" s="21">
        <v>44927</v>
      </c>
      <c r="L243" s="21">
        <v>44835</v>
      </c>
      <c r="M243" s="22">
        <v>5512765.5700000003</v>
      </c>
      <c r="N243" t="s">
        <v>14</v>
      </c>
      <c r="O243" t="s">
        <v>242</v>
      </c>
      <c r="P243" t="s">
        <v>15</v>
      </c>
      <c r="Q243" s="37">
        <v>1.35E-2</v>
      </c>
      <c r="R243" s="21">
        <v>44833</v>
      </c>
      <c r="S243" s="21">
        <v>44835</v>
      </c>
      <c r="T243" s="21">
        <v>44927</v>
      </c>
      <c r="U243" s="21">
        <v>44835</v>
      </c>
      <c r="V243" s="23">
        <v>0.25555555555555554</v>
      </c>
      <c r="W243">
        <v>92</v>
      </c>
      <c r="X243" s="24">
        <v>0</v>
      </c>
      <c r="Y243" s="24">
        <v>0</v>
      </c>
      <c r="Z243" s="24">
        <v>-16342.287267511108</v>
      </c>
      <c r="AA243" s="24">
        <v>-16342.287267511108</v>
      </c>
      <c r="AB243">
        <v>0</v>
      </c>
      <c r="AC243">
        <v>-384.3622661305555</v>
      </c>
      <c r="AD243" s="38">
        <v>5512765.5700000003</v>
      </c>
      <c r="AE243" s="52">
        <v>1.1599999999999999E-2</v>
      </c>
      <c r="AF243" s="5">
        <v>1.35E-2</v>
      </c>
      <c r="AG243" s="24">
        <v>0</v>
      </c>
      <c r="AH243" s="24">
        <v>-19019.041216500002</v>
      </c>
      <c r="AI243" s="27">
        <v>-35361.328484011108</v>
      </c>
      <c r="AJ243" t="s">
        <v>14</v>
      </c>
      <c r="AK243">
        <f t="shared" si="29"/>
        <v>1.1599999999999999</v>
      </c>
      <c r="AL243" s="91">
        <f t="shared" si="23"/>
        <v>2.1600000000000001E-2</v>
      </c>
      <c r="AM243" s="91">
        <f t="shared" si="24"/>
        <v>1.0599999999999998E-2</v>
      </c>
      <c r="AN243" s="91">
        <f t="shared" si="25"/>
        <v>1.0599999999999998E-2</v>
      </c>
      <c r="AO243" s="92">
        <f t="shared" si="26"/>
        <v>-49449.507162900001</v>
      </c>
      <c r="AP243" s="27">
        <f t="shared" si="27"/>
        <v>-35361.328484011108</v>
      </c>
      <c r="AQ243" s="27">
        <f t="shared" si="28"/>
        <v>-33952.510616122221</v>
      </c>
      <c r="AR243" s="88">
        <v>44650</v>
      </c>
      <c r="AS243" s="89">
        <v>-0.46400000000000002</v>
      </c>
    </row>
    <row r="244" spans="1:45" ht="15" customHeight="1" x14ac:dyDescent="0.25">
      <c r="A244">
        <v>235710</v>
      </c>
      <c r="B244" t="s">
        <v>907</v>
      </c>
      <c r="C244" t="s">
        <v>908</v>
      </c>
      <c r="D244">
        <v>11793</v>
      </c>
      <c r="E244" t="s">
        <v>16</v>
      </c>
      <c r="F244" t="s">
        <v>240</v>
      </c>
      <c r="G244" t="s">
        <v>19</v>
      </c>
      <c r="H244" t="s">
        <v>1713</v>
      </c>
      <c r="I244" s="21">
        <v>44741</v>
      </c>
      <c r="J244" s="21">
        <v>44743</v>
      </c>
      <c r="K244" s="21">
        <v>44835</v>
      </c>
      <c r="L244" s="21">
        <v>44743</v>
      </c>
      <c r="M244" s="22">
        <v>5660642.8600000003</v>
      </c>
      <c r="N244" t="s">
        <v>14</v>
      </c>
      <c r="O244" t="s">
        <v>242</v>
      </c>
      <c r="P244" t="s">
        <v>15</v>
      </c>
      <c r="Q244" s="37">
        <v>1.35E-2</v>
      </c>
      <c r="R244" s="21">
        <v>44741</v>
      </c>
      <c r="S244" s="21">
        <v>44743</v>
      </c>
      <c r="T244" s="21">
        <v>44835</v>
      </c>
      <c r="U244" s="21">
        <v>44743</v>
      </c>
      <c r="V244" s="23">
        <v>0.25555555555555554</v>
      </c>
      <c r="W244">
        <v>92</v>
      </c>
      <c r="X244" s="24">
        <v>0</v>
      </c>
      <c r="Y244" s="24">
        <v>0</v>
      </c>
      <c r="Z244" s="24">
        <v>0</v>
      </c>
      <c r="AA244" s="24">
        <v>0</v>
      </c>
      <c r="AB244">
        <v>0</v>
      </c>
      <c r="AC244">
        <v>0</v>
      </c>
      <c r="AD244" s="38">
        <v>5660642.8600000003</v>
      </c>
      <c r="AE244" s="52">
        <v>0</v>
      </c>
      <c r="AF244" s="5">
        <v>1.35E-2</v>
      </c>
      <c r="AG244" s="24">
        <v>0</v>
      </c>
      <c r="AH244" s="24">
        <v>-19529.217866999999</v>
      </c>
      <c r="AI244" s="27">
        <v>-19529.217866999999</v>
      </c>
      <c r="AJ244" t="s">
        <v>14</v>
      </c>
      <c r="AK244">
        <f t="shared" si="29"/>
        <v>-0.191</v>
      </c>
      <c r="AL244" s="91">
        <f t="shared" si="23"/>
        <v>8.09E-3</v>
      </c>
      <c r="AM244" s="91">
        <f t="shared" si="24"/>
        <v>-2.9100000000000003E-3</v>
      </c>
      <c r="AN244" s="91">
        <f t="shared" si="25"/>
        <v>0</v>
      </c>
      <c r="AO244" s="92">
        <f t="shared" si="26"/>
        <v>-31232.282499891106</v>
      </c>
      <c r="AP244" s="27">
        <f t="shared" si="27"/>
        <v>-19529.217866999999</v>
      </c>
      <c r="AQ244" s="27">
        <f t="shared" si="28"/>
        <v>-19529.217866999999</v>
      </c>
      <c r="AR244" s="88">
        <v>44651</v>
      </c>
      <c r="AS244" s="89">
        <v>-0.45800000000000002</v>
      </c>
    </row>
    <row r="245" spans="1:45" ht="15" customHeight="1" x14ac:dyDescent="0.25">
      <c r="A245">
        <v>235711</v>
      </c>
      <c r="B245" t="s">
        <v>907</v>
      </c>
      <c r="C245" t="s">
        <v>908</v>
      </c>
      <c r="D245">
        <v>11793</v>
      </c>
      <c r="E245" t="s">
        <v>16</v>
      </c>
      <c r="F245" t="s">
        <v>240</v>
      </c>
      <c r="G245" t="s">
        <v>19</v>
      </c>
      <c r="H245" t="s">
        <v>1713</v>
      </c>
      <c r="I245" s="21">
        <v>44833</v>
      </c>
      <c r="J245" s="21">
        <v>44835</v>
      </c>
      <c r="K245" s="21">
        <v>44927</v>
      </c>
      <c r="L245" s="21">
        <v>44835</v>
      </c>
      <c r="M245" s="22">
        <v>5512768.7199999997</v>
      </c>
      <c r="N245" t="s">
        <v>14</v>
      </c>
      <c r="O245" t="s">
        <v>242</v>
      </c>
      <c r="P245" t="s">
        <v>15</v>
      </c>
      <c r="Q245" s="37">
        <v>1.35E-2</v>
      </c>
      <c r="R245" s="21">
        <v>44833</v>
      </c>
      <c r="S245" s="21">
        <v>44835</v>
      </c>
      <c r="T245" s="21">
        <v>44927</v>
      </c>
      <c r="U245" s="21">
        <v>44835</v>
      </c>
      <c r="V245" s="23">
        <v>0.25555555555555554</v>
      </c>
      <c r="W245">
        <v>92</v>
      </c>
      <c r="X245" s="24">
        <v>0</v>
      </c>
      <c r="Y245" s="24">
        <v>0</v>
      </c>
      <c r="Z245" s="24">
        <v>-16342.296605511108</v>
      </c>
      <c r="AA245" s="24">
        <v>-16342.296605511108</v>
      </c>
      <c r="AB245">
        <v>0</v>
      </c>
      <c r="AC245">
        <v>-384.3624857555555</v>
      </c>
      <c r="AD245" s="38">
        <v>5512768.7199999997</v>
      </c>
      <c r="AE245" s="52">
        <v>1.1599999999999999E-2</v>
      </c>
      <c r="AF245" s="5">
        <v>1.35E-2</v>
      </c>
      <c r="AG245" s="24">
        <v>0</v>
      </c>
      <c r="AH245" s="24">
        <v>-19019.052083999995</v>
      </c>
      <c r="AI245" s="27">
        <v>-35361.348689511105</v>
      </c>
      <c r="AJ245" t="s">
        <v>14</v>
      </c>
      <c r="AK245">
        <f t="shared" si="29"/>
        <v>1.1599999999999999</v>
      </c>
      <c r="AL245" s="91">
        <f t="shared" si="23"/>
        <v>2.1600000000000001E-2</v>
      </c>
      <c r="AM245" s="91">
        <f t="shared" si="24"/>
        <v>1.0599999999999998E-2</v>
      </c>
      <c r="AN245" s="91">
        <f t="shared" si="25"/>
        <v>1.0599999999999998E-2</v>
      </c>
      <c r="AO245" s="92">
        <f t="shared" si="26"/>
        <v>-49449.535418399995</v>
      </c>
      <c r="AP245" s="27">
        <f t="shared" si="27"/>
        <v>-35361.348689511105</v>
      </c>
      <c r="AQ245" s="27">
        <f t="shared" si="28"/>
        <v>-33952.530016622215</v>
      </c>
      <c r="AR245" s="88">
        <v>44652</v>
      </c>
      <c r="AS245" s="89">
        <v>-0.46100000000000002</v>
      </c>
    </row>
    <row r="246" spans="1:45" ht="15" customHeight="1" x14ac:dyDescent="0.25">
      <c r="A246">
        <v>244352</v>
      </c>
      <c r="B246" t="s">
        <v>911</v>
      </c>
      <c r="C246" t="s">
        <v>912</v>
      </c>
      <c r="D246">
        <v>11795</v>
      </c>
      <c r="E246" t="s">
        <v>16</v>
      </c>
      <c r="F246" t="s">
        <v>240</v>
      </c>
      <c r="G246" t="s">
        <v>19</v>
      </c>
      <c r="H246" t="s">
        <v>1981</v>
      </c>
      <c r="I246" s="21">
        <v>44581</v>
      </c>
      <c r="J246" s="21">
        <v>44585</v>
      </c>
      <c r="K246" s="21">
        <v>44764</v>
      </c>
      <c r="L246" s="21">
        <v>44764</v>
      </c>
      <c r="M246" s="22">
        <v>7000000</v>
      </c>
      <c r="N246" t="s">
        <v>14</v>
      </c>
      <c r="O246" t="s">
        <v>1912</v>
      </c>
      <c r="P246" t="s">
        <v>15</v>
      </c>
      <c r="Q246" s="37">
        <v>1.4E-2</v>
      </c>
      <c r="R246" s="21">
        <v>44581</v>
      </c>
      <c r="S246" s="21">
        <v>44585</v>
      </c>
      <c r="T246" s="21">
        <v>44764</v>
      </c>
      <c r="U246" s="21">
        <v>44764</v>
      </c>
      <c r="V246" s="23">
        <v>0.49722222222222223</v>
      </c>
      <c r="W246">
        <v>179</v>
      </c>
      <c r="X246" s="24">
        <v>0</v>
      </c>
      <c r="Y246" s="24">
        <v>0</v>
      </c>
      <c r="Z246" s="24">
        <v>0</v>
      </c>
      <c r="AA246" s="24">
        <v>0</v>
      </c>
      <c r="AB246">
        <v>0</v>
      </c>
      <c r="AC246">
        <v>0</v>
      </c>
      <c r="AD246" s="38">
        <v>7000000</v>
      </c>
      <c r="AE246" s="52">
        <v>0</v>
      </c>
      <c r="AF246" s="5">
        <v>1.4E-2</v>
      </c>
      <c r="AG246" s="24">
        <v>0</v>
      </c>
      <c r="AH246" s="24">
        <v>-48727.777777777781</v>
      </c>
      <c r="AI246" s="27">
        <v>-48727.777777777781</v>
      </c>
      <c r="AJ246" t="s">
        <v>14</v>
      </c>
      <c r="AK246">
        <f t="shared" si="29"/>
        <v>-0.55300000000000005</v>
      </c>
      <c r="AL246" s="91">
        <f t="shared" si="23"/>
        <v>4.47E-3</v>
      </c>
      <c r="AM246" s="91">
        <f t="shared" si="24"/>
        <v>-6.5300000000000002E-3</v>
      </c>
      <c r="AN246" s="91">
        <f t="shared" si="25"/>
        <v>0</v>
      </c>
      <c r="AO246" s="92">
        <f t="shared" si="26"/>
        <v>-64285.861111111109</v>
      </c>
      <c r="AP246" s="27">
        <f t="shared" si="27"/>
        <v>-48727.777777777781</v>
      </c>
      <c r="AQ246" s="27">
        <f t="shared" si="28"/>
        <v>-48727.777777777781</v>
      </c>
      <c r="AR246" s="88">
        <v>44653</v>
      </c>
      <c r="AS246" s="89">
        <v>-0.46100000000000002</v>
      </c>
    </row>
    <row r="247" spans="1:45" ht="15" customHeight="1" x14ac:dyDescent="0.25">
      <c r="A247">
        <v>243870</v>
      </c>
      <c r="B247" t="s">
        <v>915</v>
      </c>
      <c r="C247" t="s">
        <v>916</v>
      </c>
      <c r="D247">
        <v>11797</v>
      </c>
      <c r="E247" t="s">
        <v>16</v>
      </c>
      <c r="F247" t="s">
        <v>240</v>
      </c>
      <c r="G247" t="s">
        <v>19</v>
      </c>
      <c r="H247" t="s">
        <v>1968</v>
      </c>
      <c r="I247" s="21">
        <v>44693</v>
      </c>
      <c r="J247" s="21">
        <v>44697</v>
      </c>
      <c r="K247" s="21">
        <v>44788</v>
      </c>
      <c r="L247" s="21">
        <v>44788</v>
      </c>
      <c r="M247" s="22">
        <v>22638506.640000001</v>
      </c>
      <c r="N247" t="s">
        <v>14</v>
      </c>
      <c r="O247" t="s">
        <v>242</v>
      </c>
      <c r="P247" t="s">
        <v>15</v>
      </c>
      <c r="Q247" s="37">
        <v>8.9999999999999993E-3</v>
      </c>
      <c r="R247" s="21">
        <v>44693</v>
      </c>
      <c r="S247" s="21">
        <v>44697</v>
      </c>
      <c r="T247" s="21">
        <v>44788</v>
      </c>
      <c r="U247" s="21">
        <v>44788</v>
      </c>
      <c r="V247" s="23">
        <v>0.25277777777777777</v>
      </c>
      <c r="W247">
        <v>91</v>
      </c>
      <c r="X247" s="24">
        <v>0</v>
      </c>
      <c r="Y247" s="24">
        <v>0</v>
      </c>
      <c r="Z247" s="24">
        <v>0</v>
      </c>
      <c r="AA247" s="24">
        <v>0</v>
      </c>
      <c r="AB247">
        <v>0</v>
      </c>
      <c r="AC247">
        <v>0</v>
      </c>
      <c r="AD247" s="38">
        <v>22638506.640000001</v>
      </c>
      <c r="AE247" s="52">
        <v>0</v>
      </c>
      <c r="AF247" s="5">
        <v>8.9999999999999993E-3</v>
      </c>
      <c r="AG247" s="24">
        <v>0</v>
      </c>
      <c r="AH247" s="24">
        <v>-51502.602606</v>
      </c>
      <c r="AI247" s="27">
        <v>-51502.602606</v>
      </c>
      <c r="AJ247" t="s">
        <v>14</v>
      </c>
      <c r="AK247">
        <f t="shared" si="29"/>
        <v>-0.40600000000000003</v>
      </c>
      <c r="AL247" s="91">
        <f t="shared" si="23"/>
        <v>5.94E-3</v>
      </c>
      <c r="AM247" s="91">
        <f t="shared" si="24"/>
        <v>-5.0600000000000003E-3</v>
      </c>
      <c r="AN247" s="91">
        <f t="shared" si="25"/>
        <v>0</v>
      </c>
      <c r="AO247" s="92">
        <f t="shared" si="26"/>
        <v>-85494.320325959983</v>
      </c>
      <c r="AP247" s="27">
        <f t="shared" si="27"/>
        <v>-51502.602606</v>
      </c>
      <c r="AQ247" s="27">
        <f t="shared" si="28"/>
        <v>-51502.602606</v>
      </c>
      <c r="AR247" s="88">
        <v>44654</v>
      </c>
      <c r="AS247" s="89">
        <v>-0.46100000000000002</v>
      </c>
    </row>
    <row r="248" spans="1:45" ht="15" customHeight="1" x14ac:dyDescent="0.25">
      <c r="A248">
        <v>243871</v>
      </c>
      <c r="B248" t="s">
        <v>915</v>
      </c>
      <c r="C248" t="s">
        <v>916</v>
      </c>
      <c r="D248">
        <v>11797</v>
      </c>
      <c r="E248" t="s">
        <v>16</v>
      </c>
      <c r="F248" t="s">
        <v>240</v>
      </c>
      <c r="G248" t="s">
        <v>19</v>
      </c>
      <c r="H248" t="s">
        <v>1968</v>
      </c>
      <c r="I248" s="21">
        <v>44784</v>
      </c>
      <c r="J248" s="21">
        <v>44788</v>
      </c>
      <c r="K248" s="21">
        <v>44880</v>
      </c>
      <c r="L248" s="21">
        <v>44880</v>
      </c>
      <c r="M248" s="22">
        <v>22192012.34</v>
      </c>
      <c r="N248" t="s">
        <v>14</v>
      </c>
      <c r="O248" t="s">
        <v>242</v>
      </c>
      <c r="P248" t="s">
        <v>15</v>
      </c>
      <c r="Q248" s="37">
        <v>8.9999999999999993E-3</v>
      </c>
      <c r="R248" s="21">
        <v>44784</v>
      </c>
      <c r="S248" s="21">
        <v>44788</v>
      </c>
      <c r="T248" s="21">
        <v>44880</v>
      </c>
      <c r="U248" s="21">
        <v>44880</v>
      </c>
      <c r="V248" s="23">
        <v>0.25555555555555554</v>
      </c>
      <c r="W248">
        <v>92</v>
      </c>
      <c r="X248" s="24">
        <v>0</v>
      </c>
      <c r="Y248" s="24">
        <v>0</v>
      </c>
      <c r="Z248" s="24">
        <v>-18204.847456246669</v>
      </c>
      <c r="AA248" s="24">
        <v>-18204.847456246669</v>
      </c>
      <c r="AB248">
        <v>0</v>
      </c>
      <c r="AC248">
        <v>0</v>
      </c>
      <c r="AD248" s="38">
        <v>22192012.34</v>
      </c>
      <c r="AE248" s="52">
        <v>3.2100000000000002E-3</v>
      </c>
      <c r="AF248" s="5">
        <v>8.9999999999999993E-3</v>
      </c>
      <c r="AG248" s="24">
        <v>0</v>
      </c>
      <c r="AH248" s="24">
        <v>-51041.628381999995</v>
      </c>
      <c r="AI248" s="27">
        <v>-69246.475838246668</v>
      </c>
      <c r="AJ248" t="s">
        <v>14</v>
      </c>
      <c r="AK248">
        <f t="shared" si="29"/>
        <v>0.32100000000000001</v>
      </c>
      <c r="AL248" s="91">
        <f t="shared" si="23"/>
        <v>1.321E-2</v>
      </c>
      <c r="AM248" s="91">
        <f t="shared" si="24"/>
        <v>2.2100000000000002E-3</v>
      </c>
      <c r="AN248" s="91">
        <f t="shared" si="25"/>
        <v>2.2100000000000002E-3</v>
      </c>
      <c r="AO248" s="92">
        <f t="shared" si="26"/>
        <v>-125959.39626269111</v>
      </c>
      <c r="AP248" s="27">
        <f t="shared" si="27"/>
        <v>-69246.475838246668</v>
      </c>
      <c r="AQ248" s="27">
        <f t="shared" si="28"/>
        <v>-63575.183795802208</v>
      </c>
      <c r="AR248" s="88">
        <v>44655</v>
      </c>
      <c r="AS248" s="89">
        <v>-0.44700000000000001</v>
      </c>
    </row>
    <row r="249" spans="1:45" ht="15" customHeight="1" x14ac:dyDescent="0.25">
      <c r="A249">
        <v>243966</v>
      </c>
      <c r="B249" t="s">
        <v>917</v>
      </c>
      <c r="C249" t="s">
        <v>918</v>
      </c>
      <c r="D249">
        <v>11798</v>
      </c>
      <c r="E249" t="s">
        <v>16</v>
      </c>
      <c r="F249" t="s">
        <v>240</v>
      </c>
      <c r="G249" t="s">
        <v>19</v>
      </c>
      <c r="H249" t="s">
        <v>1968</v>
      </c>
      <c r="I249" s="21">
        <v>44693</v>
      </c>
      <c r="J249" s="21">
        <v>44697</v>
      </c>
      <c r="K249" s="21">
        <v>44788</v>
      </c>
      <c r="L249" s="21">
        <v>44788</v>
      </c>
      <c r="M249" s="22">
        <v>15760858.16</v>
      </c>
      <c r="N249" t="s">
        <v>14</v>
      </c>
      <c r="O249" t="s">
        <v>242</v>
      </c>
      <c r="P249" t="s">
        <v>15</v>
      </c>
      <c r="Q249" s="37">
        <v>8.9999999999999993E-3</v>
      </c>
      <c r="R249" s="21">
        <v>44693</v>
      </c>
      <c r="S249" s="21">
        <v>44697</v>
      </c>
      <c r="T249" s="21">
        <v>44788</v>
      </c>
      <c r="U249" s="21">
        <v>44788</v>
      </c>
      <c r="V249" s="23">
        <v>0.25277777777777777</v>
      </c>
      <c r="W249">
        <v>91</v>
      </c>
      <c r="X249" s="24">
        <v>0</v>
      </c>
      <c r="Y249" s="24">
        <v>0</v>
      </c>
      <c r="Z249" s="24">
        <v>0</v>
      </c>
      <c r="AA249" s="24">
        <v>0</v>
      </c>
      <c r="AB249">
        <v>0</v>
      </c>
      <c r="AC249">
        <v>0</v>
      </c>
      <c r="AD249" s="38">
        <v>15760858.16</v>
      </c>
      <c r="AE249" s="52">
        <v>0</v>
      </c>
      <c r="AF249" s="5">
        <v>8.9999999999999993E-3</v>
      </c>
      <c r="AG249" s="24">
        <v>0</v>
      </c>
      <c r="AH249" s="24">
        <v>-35855.952314000002</v>
      </c>
      <c r="AI249" s="27">
        <v>-35855.952314000002</v>
      </c>
      <c r="AJ249" t="s">
        <v>14</v>
      </c>
      <c r="AK249">
        <f t="shared" si="29"/>
        <v>-0.40600000000000003</v>
      </c>
      <c r="AL249" s="91">
        <f t="shared" si="23"/>
        <v>5.94E-3</v>
      </c>
      <c r="AM249" s="91">
        <f t="shared" si="24"/>
        <v>-5.0600000000000003E-3</v>
      </c>
      <c r="AN249" s="91">
        <f t="shared" si="25"/>
        <v>0</v>
      </c>
      <c r="AO249" s="92">
        <f t="shared" si="26"/>
        <v>-59520.880841239989</v>
      </c>
      <c r="AP249" s="27">
        <f t="shared" si="27"/>
        <v>-35855.952314000002</v>
      </c>
      <c r="AQ249" s="27">
        <f t="shared" si="28"/>
        <v>-35855.952314000002</v>
      </c>
      <c r="AR249" s="88">
        <v>44656</v>
      </c>
      <c r="AS249" s="89">
        <v>-0.46700000000000003</v>
      </c>
    </row>
    <row r="250" spans="1:45" ht="15" customHeight="1" x14ac:dyDescent="0.25">
      <c r="A250">
        <v>243967</v>
      </c>
      <c r="B250" t="s">
        <v>917</v>
      </c>
      <c r="C250" t="s">
        <v>918</v>
      </c>
      <c r="D250">
        <v>11798</v>
      </c>
      <c r="E250" t="s">
        <v>16</v>
      </c>
      <c r="F250" t="s">
        <v>240</v>
      </c>
      <c r="G250" t="s">
        <v>19</v>
      </c>
      <c r="H250" t="s">
        <v>1968</v>
      </c>
      <c r="I250" s="21">
        <v>44784</v>
      </c>
      <c r="J250" s="21">
        <v>44788</v>
      </c>
      <c r="K250" s="21">
        <v>44880</v>
      </c>
      <c r="L250" s="21">
        <v>44880</v>
      </c>
      <c r="M250" s="22">
        <v>15453259.9</v>
      </c>
      <c r="N250" t="s">
        <v>14</v>
      </c>
      <c r="O250" t="s">
        <v>242</v>
      </c>
      <c r="P250" t="s">
        <v>15</v>
      </c>
      <c r="Q250" s="37">
        <v>8.9999999999999993E-3</v>
      </c>
      <c r="R250" s="21">
        <v>44784</v>
      </c>
      <c r="S250" s="21">
        <v>44788</v>
      </c>
      <c r="T250" s="21">
        <v>44880</v>
      </c>
      <c r="U250" s="21">
        <v>44880</v>
      </c>
      <c r="V250" s="23">
        <v>0.25555555555555554</v>
      </c>
      <c r="W250">
        <v>92</v>
      </c>
      <c r="X250" s="24">
        <v>0</v>
      </c>
      <c r="Y250" s="24">
        <v>0</v>
      </c>
      <c r="Z250" s="24">
        <v>-12676.824204633334</v>
      </c>
      <c r="AA250" s="24">
        <v>-12676.824204633334</v>
      </c>
      <c r="AB250">
        <v>0</v>
      </c>
      <c r="AC250">
        <v>0</v>
      </c>
      <c r="AD250" s="38">
        <v>15453259.9</v>
      </c>
      <c r="AE250" s="52">
        <v>3.2100000000000002E-3</v>
      </c>
      <c r="AF250" s="5">
        <v>8.9999999999999993E-3</v>
      </c>
      <c r="AG250" s="24">
        <v>0</v>
      </c>
      <c r="AH250" s="24">
        <v>-35542.497769999994</v>
      </c>
      <c r="AI250" s="27">
        <v>-48219.321974633327</v>
      </c>
      <c r="AJ250" t="s">
        <v>14</v>
      </c>
      <c r="AK250">
        <f t="shared" si="29"/>
        <v>0.32100000000000001</v>
      </c>
      <c r="AL250" s="91">
        <f t="shared" si="23"/>
        <v>1.321E-2</v>
      </c>
      <c r="AM250" s="91">
        <f t="shared" si="24"/>
        <v>2.2100000000000002E-3</v>
      </c>
      <c r="AN250" s="91">
        <f t="shared" si="25"/>
        <v>2.2100000000000002E-3</v>
      </c>
      <c r="AO250" s="92">
        <f t="shared" si="26"/>
        <v>-87710.986163522219</v>
      </c>
      <c r="AP250" s="27">
        <f t="shared" si="27"/>
        <v>-48219.321974633327</v>
      </c>
      <c r="AQ250" s="27">
        <f t="shared" si="28"/>
        <v>-44270.155555744437</v>
      </c>
      <c r="AR250" s="88">
        <v>44657</v>
      </c>
      <c r="AS250" s="89">
        <v>-0.46300000000000002</v>
      </c>
    </row>
    <row r="251" spans="1:45" ht="15" customHeight="1" x14ac:dyDescent="0.25">
      <c r="A251">
        <v>244063</v>
      </c>
      <c r="B251" t="s">
        <v>921</v>
      </c>
      <c r="C251" t="s">
        <v>922</v>
      </c>
      <c r="D251">
        <v>11800</v>
      </c>
      <c r="E251" t="s">
        <v>16</v>
      </c>
      <c r="F251" t="s">
        <v>240</v>
      </c>
      <c r="G251" t="s">
        <v>19</v>
      </c>
      <c r="H251" t="s">
        <v>1968</v>
      </c>
      <c r="I251" s="21">
        <v>44694</v>
      </c>
      <c r="J251" s="21">
        <v>44697</v>
      </c>
      <c r="K251" s="21">
        <v>44789</v>
      </c>
      <c r="L251" s="21">
        <v>44789</v>
      </c>
      <c r="M251" s="22">
        <v>21234150</v>
      </c>
      <c r="N251" t="s">
        <v>14</v>
      </c>
      <c r="O251" t="s">
        <v>242</v>
      </c>
      <c r="P251" t="s">
        <v>15</v>
      </c>
      <c r="Q251" s="37">
        <v>8.9999999999999993E-3</v>
      </c>
      <c r="R251" s="21">
        <v>44694</v>
      </c>
      <c r="S251" s="21">
        <v>44697</v>
      </c>
      <c r="T251" s="21">
        <v>44789</v>
      </c>
      <c r="U251" s="21">
        <v>44789</v>
      </c>
      <c r="V251" s="23">
        <v>0.25555555555555554</v>
      </c>
      <c r="W251">
        <v>92</v>
      </c>
      <c r="X251" s="24">
        <v>0</v>
      </c>
      <c r="Y251" s="24">
        <v>0</v>
      </c>
      <c r="Z251" s="24">
        <v>0</v>
      </c>
      <c r="AA251" s="24">
        <v>0</v>
      </c>
      <c r="AB251">
        <v>0</v>
      </c>
      <c r="AC251">
        <v>0</v>
      </c>
      <c r="AD251" s="38">
        <v>21234150</v>
      </c>
      <c r="AE251" s="52">
        <v>0</v>
      </c>
      <c r="AF251" s="5">
        <v>8.9999999999999993E-3</v>
      </c>
      <c r="AG251" s="24">
        <v>0</v>
      </c>
      <c r="AH251" s="24">
        <v>-48838.544999999991</v>
      </c>
      <c r="AI251" s="27">
        <v>-48838.544999999991</v>
      </c>
      <c r="AJ251" t="s">
        <v>14</v>
      </c>
      <c r="AK251">
        <f t="shared" si="29"/>
        <v>-0.40300000000000002</v>
      </c>
      <c r="AL251" s="91">
        <f t="shared" si="23"/>
        <v>5.9699999999999996E-3</v>
      </c>
      <c r="AM251" s="91">
        <f t="shared" si="24"/>
        <v>-5.0300000000000006E-3</v>
      </c>
      <c r="AN251" s="91">
        <f t="shared" si="25"/>
        <v>0</v>
      </c>
      <c r="AO251" s="92">
        <f t="shared" si="26"/>
        <v>-81234.779849999992</v>
      </c>
      <c r="AP251" s="27">
        <f t="shared" si="27"/>
        <v>-48838.544999999991</v>
      </c>
      <c r="AQ251" s="27">
        <f t="shared" si="28"/>
        <v>-48838.544999999991</v>
      </c>
      <c r="AR251" s="88">
        <v>44658</v>
      </c>
      <c r="AS251" s="89">
        <v>-0.46500000000000002</v>
      </c>
    </row>
    <row r="252" spans="1:45" ht="15" customHeight="1" x14ac:dyDescent="0.25">
      <c r="A252">
        <v>244064</v>
      </c>
      <c r="B252" t="s">
        <v>921</v>
      </c>
      <c r="C252" t="s">
        <v>922</v>
      </c>
      <c r="D252">
        <v>11800</v>
      </c>
      <c r="E252" t="s">
        <v>16</v>
      </c>
      <c r="F252" t="s">
        <v>240</v>
      </c>
      <c r="G252" t="s">
        <v>19</v>
      </c>
      <c r="H252" t="s">
        <v>1968</v>
      </c>
      <c r="I252" s="21">
        <v>44785</v>
      </c>
      <c r="J252" s="21">
        <v>44789</v>
      </c>
      <c r="K252" s="21">
        <v>44880</v>
      </c>
      <c r="L252" s="21">
        <v>44880</v>
      </c>
      <c r="M252" s="22">
        <v>20800800</v>
      </c>
      <c r="N252" t="s">
        <v>14</v>
      </c>
      <c r="O252" t="s">
        <v>242</v>
      </c>
      <c r="P252" t="s">
        <v>15</v>
      </c>
      <c r="Q252" s="37">
        <v>8.9999999999999993E-3</v>
      </c>
      <c r="R252" s="21">
        <v>44785</v>
      </c>
      <c r="S252" s="21">
        <v>44789</v>
      </c>
      <c r="T252" s="21">
        <v>44880</v>
      </c>
      <c r="U252" s="21">
        <v>44880</v>
      </c>
      <c r="V252" s="23">
        <v>0.25277777777777777</v>
      </c>
      <c r="W252">
        <v>91</v>
      </c>
      <c r="X252" s="24">
        <v>0</v>
      </c>
      <c r="Y252" s="24">
        <v>0</v>
      </c>
      <c r="Z252" s="24">
        <v>-17509.073400000001</v>
      </c>
      <c r="AA252" s="24">
        <v>-17509.073400000001</v>
      </c>
      <c r="AB252">
        <v>0</v>
      </c>
      <c r="AC252">
        <v>0</v>
      </c>
      <c r="AD252" s="38">
        <v>20800800</v>
      </c>
      <c r="AE252" s="52">
        <v>3.3300000000000001E-3</v>
      </c>
      <c r="AF252" s="5">
        <v>8.9999999999999993E-3</v>
      </c>
      <c r="AG252" s="24">
        <v>0</v>
      </c>
      <c r="AH252" s="24">
        <v>-47321.819999999992</v>
      </c>
      <c r="AI252" s="27">
        <v>-64830.893399999994</v>
      </c>
      <c r="AJ252" t="s">
        <v>14</v>
      </c>
      <c r="AK252">
        <f t="shared" si="29"/>
        <v>0.33300000000000002</v>
      </c>
      <c r="AL252" s="91">
        <f t="shared" si="23"/>
        <v>1.333E-2</v>
      </c>
      <c r="AM252" s="91">
        <f t="shared" si="24"/>
        <v>2.33E-3</v>
      </c>
      <c r="AN252" s="91">
        <f t="shared" si="25"/>
        <v>2.33E-3</v>
      </c>
      <c r="AO252" s="92">
        <f t="shared" si="26"/>
        <v>-117410.69339999999</v>
      </c>
      <c r="AP252" s="27">
        <f t="shared" si="27"/>
        <v>-64830.893399999994</v>
      </c>
      <c r="AQ252" s="27">
        <f t="shared" si="28"/>
        <v>-59572.91339999999</v>
      </c>
      <c r="AR252" s="88">
        <v>44659</v>
      </c>
      <c r="AS252" s="89">
        <v>-0.44900000000000001</v>
      </c>
    </row>
    <row r="253" spans="1:45" ht="15" customHeight="1" x14ac:dyDescent="0.25">
      <c r="A253">
        <v>243601</v>
      </c>
      <c r="B253" t="s">
        <v>925</v>
      </c>
      <c r="C253" t="s">
        <v>926</v>
      </c>
      <c r="D253">
        <v>11802</v>
      </c>
      <c r="E253" t="s">
        <v>16</v>
      </c>
      <c r="F253" t="s">
        <v>240</v>
      </c>
      <c r="G253" t="s">
        <v>19</v>
      </c>
      <c r="H253" t="s">
        <v>1913</v>
      </c>
      <c r="I253" s="21">
        <v>44581</v>
      </c>
      <c r="J253" s="21">
        <v>44585</v>
      </c>
      <c r="K253" s="21">
        <v>44764</v>
      </c>
      <c r="L253" s="21">
        <v>44764</v>
      </c>
      <c r="M253" s="22">
        <v>10000000</v>
      </c>
      <c r="N253" t="s">
        <v>14</v>
      </c>
      <c r="O253" t="s">
        <v>1912</v>
      </c>
      <c r="P253" t="s">
        <v>15</v>
      </c>
      <c r="Q253" s="37">
        <v>0.02</v>
      </c>
      <c r="R253" s="21">
        <v>44581</v>
      </c>
      <c r="S253" s="21">
        <v>44585</v>
      </c>
      <c r="T253" s="21">
        <v>44764</v>
      </c>
      <c r="U253" s="21">
        <v>44764</v>
      </c>
      <c r="V253" s="23">
        <v>0.49722222222222223</v>
      </c>
      <c r="W253">
        <v>179</v>
      </c>
      <c r="X253" s="24">
        <v>0</v>
      </c>
      <c r="Y253" s="24">
        <v>0</v>
      </c>
      <c r="Z253" s="24">
        <v>0</v>
      </c>
      <c r="AA253" s="24">
        <v>0</v>
      </c>
      <c r="AB253">
        <v>0</v>
      </c>
      <c r="AC253">
        <v>0</v>
      </c>
      <c r="AD253" s="38">
        <v>10000000</v>
      </c>
      <c r="AE253" s="52">
        <v>0</v>
      </c>
      <c r="AF253" s="5">
        <v>0.02</v>
      </c>
      <c r="AG253" s="24">
        <v>0</v>
      </c>
      <c r="AH253" s="24">
        <v>-99444.444444444453</v>
      </c>
      <c r="AI253" s="27">
        <v>-99444.444444444453</v>
      </c>
      <c r="AJ253" t="s">
        <v>14</v>
      </c>
      <c r="AK253">
        <f t="shared" si="29"/>
        <v>-0.55300000000000005</v>
      </c>
      <c r="AL253" s="91">
        <f t="shared" si="23"/>
        <v>4.47E-3</v>
      </c>
      <c r="AM253" s="91">
        <f t="shared" si="24"/>
        <v>-6.5300000000000002E-3</v>
      </c>
      <c r="AN253" s="91">
        <f t="shared" si="25"/>
        <v>0</v>
      </c>
      <c r="AO253" s="92">
        <f t="shared" si="26"/>
        <v>-121670.27777777778</v>
      </c>
      <c r="AP253" s="27">
        <f t="shared" si="27"/>
        <v>-99444.444444444453</v>
      </c>
      <c r="AQ253" s="27">
        <f t="shared" si="28"/>
        <v>-99444.444444444453</v>
      </c>
      <c r="AR253" s="88">
        <v>44660</v>
      </c>
      <c r="AS253" s="89">
        <v>-0.44900000000000001</v>
      </c>
    </row>
    <row r="254" spans="1:45" ht="15" customHeight="1" x14ac:dyDescent="0.25">
      <c r="A254">
        <v>243571</v>
      </c>
      <c r="B254" t="s">
        <v>927</v>
      </c>
      <c r="C254" t="s">
        <v>928</v>
      </c>
      <c r="D254">
        <v>11803</v>
      </c>
      <c r="E254" t="s">
        <v>16</v>
      </c>
      <c r="F254" t="s">
        <v>240</v>
      </c>
      <c r="G254" t="s">
        <v>19</v>
      </c>
      <c r="H254" t="s">
        <v>1713</v>
      </c>
      <c r="I254" s="21">
        <v>44581</v>
      </c>
      <c r="J254" s="21">
        <v>44585</v>
      </c>
      <c r="K254" s="21">
        <v>44764</v>
      </c>
      <c r="L254" s="21">
        <v>44764</v>
      </c>
      <c r="M254" s="22">
        <v>20000000</v>
      </c>
      <c r="N254" t="s">
        <v>14</v>
      </c>
      <c r="O254" t="s">
        <v>1912</v>
      </c>
      <c r="P254" t="s">
        <v>15</v>
      </c>
      <c r="Q254" s="37">
        <v>1.7000000000000001E-2</v>
      </c>
      <c r="R254" s="21">
        <v>44581</v>
      </c>
      <c r="S254" s="21">
        <v>44585</v>
      </c>
      <c r="T254" s="21">
        <v>44764</v>
      </c>
      <c r="U254" s="21">
        <v>44764</v>
      </c>
      <c r="V254" s="23">
        <v>0.49722222222222223</v>
      </c>
      <c r="W254">
        <v>179</v>
      </c>
      <c r="X254" s="24">
        <v>0</v>
      </c>
      <c r="Y254" s="24">
        <v>0</v>
      </c>
      <c r="Z254" s="24">
        <v>0</v>
      </c>
      <c r="AA254" s="24">
        <v>0</v>
      </c>
      <c r="AB254">
        <v>0</v>
      </c>
      <c r="AC254">
        <v>0</v>
      </c>
      <c r="AD254" s="38">
        <v>20000000</v>
      </c>
      <c r="AE254" s="52">
        <v>0</v>
      </c>
      <c r="AF254" s="5">
        <v>1.7000000000000001E-2</v>
      </c>
      <c r="AG254" s="24">
        <v>0</v>
      </c>
      <c r="AH254" s="24">
        <v>-169055.55555555556</v>
      </c>
      <c r="AI254" s="27">
        <v>-169055.55555555556</v>
      </c>
      <c r="AJ254" t="s">
        <v>14</v>
      </c>
      <c r="AK254">
        <f t="shared" si="29"/>
        <v>-0.55300000000000005</v>
      </c>
      <c r="AL254" s="91">
        <f t="shared" si="23"/>
        <v>4.47E-3</v>
      </c>
      <c r="AM254" s="91">
        <f t="shared" si="24"/>
        <v>-6.5300000000000002E-3</v>
      </c>
      <c r="AN254" s="91">
        <f t="shared" si="25"/>
        <v>0</v>
      </c>
      <c r="AO254" s="92">
        <f t="shared" si="26"/>
        <v>-213507.22222222225</v>
      </c>
      <c r="AP254" s="27">
        <f t="shared" si="27"/>
        <v>-169055.55555555556</v>
      </c>
      <c r="AQ254" s="27">
        <f t="shared" si="28"/>
        <v>-169055.55555555556</v>
      </c>
      <c r="AR254" s="88">
        <v>44661</v>
      </c>
      <c r="AS254" s="89">
        <v>-0.44900000000000001</v>
      </c>
    </row>
    <row r="255" spans="1:45" ht="15" customHeight="1" x14ac:dyDescent="0.25">
      <c r="A255">
        <v>243437</v>
      </c>
      <c r="B255" t="s">
        <v>929</v>
      </c>
      <c r="C255" t="s">
        <v>930</v>
      </c>
      <c r="D255">
        <v>11805</v>
      </c>
      <c r="E255" t="s">
        <v>16</v>
      </c>
      <c r="F255" t="s">
        <v>240</v>
      </c>
      <c r="G255" t="s">
        <v>19</v>
      </c>
      <c r="H255" t="s">
        <v>1713</v>
      </c>
      <c r="I255" s="21">
        <v>44581</v>
      </c>
      <c r="J255" s="21">
        <v>44585</v>
      </c>
      <c r="K255" s="21">
        <v>44764</v>
      </c>
      <c r="L255" s="21">
        <v>44764</v>
      </c>
      <c r="M255" s="22">
        <v>115500000</v>
      </c>
      <c r="N255" t="s">
        <v>14</v>
      </c>
      <c r="O255" t="s">
        <v>1912</v>
      </c>
      <c r="P255" t="s">
        <v>15</v>
      </c>
      <c r="Q255" s="37">
        <v>1.4E-2</v>
      </c>
      <c r="R255" s="21">
        <v>44581</v>
      </c>
      <c r="S255" s="21">
        <v>44585</v>
      </c>
      <c r="T255" s="21">
        <v>44764</v>
      </c>
      <c r="U255" s="21">
        <v>44764</v>
      </c>
      <c r="V255" s="23">
        <v>0.49722222222222223</v>
      </c>
      <c r="W255">
        <v>179</v>
      </c>
      <c r="X255" s="24">
        <v>0</v>
      </c>
      <c r="Y255" s="24">
        <v>0</v>
      </c>
      <c r="Z255" s="24">
        <v>0</v>
      </c>
      <c r="AA255" s="24">
        <v>0</v>
      </c>
      <c r="AB255">
        <v>0</v>
      </c>
      <c r="AC255">
        <v>0</v>
      </c>
      <c r="AD255" s="38">
        <v>115500000</v>
      </c>
      <c r="AE255" s="52">
        <v>0</v>
      </c>
      <c r="AF255" s="5">
        <v>1.4E-2</v>
      </c>
      <c r="AG255" s="24">
        <v>0</v>
      </c>
      <c r="AH255" s="24">
        <v>-804008.33333333337</v>
      </c>
      <c r="AI255" s="27">
        <v>-804008.33333333337</v>
      </c>
      <c r="AJ255" t="s">
        <v>14</v>
      </c>
      <c r="AK255">
        <f t="shared" si="29"/>
        <v>-0.55300000000000005</v>
      </c>
      <c r="AL255" s="91">
        <f t="shared" si="23"/>
        <v>4.47E-3</v>
      </c>
      <c r="AM255" s="91">
        <f t="shared" si="24"/>
        <v>-6.5300000000000002E-3</v>
      </c>
      <c r="AN255" s="91">
        <f t="shared" si="25"/>
        <v>0</v>
      </c>
      <c r="AO255" s="92">
        <f t="shared" si="26"/>
        <v>-1060716.7083333333</v>
      </c>
      <c r="AP255" s="27">
        <f t="shared" si="27"/>
        <v>-804008.33333333337</v>
      </c>
      <c r="AQ255" s="27">
        <f t="shared" si="28"/>
        <v>-804008.33333333337</v>
      </c>
      <c r="AR255" s="88">
        <v>44662</v>
      </c>
      <c r="AS255" s="89">
        <v>-0.435</v>
      </c>
    </row>
    <row r="256" spans="1:45" ht="15" customHeight="1" x14ac:dyDescent="0.25">
      <c r="A256">
        <v>244380</v>
      </c>
      <c r="B256" t="s">
        <v>937</v>
      </c>
      <c r="C256" t="s">
        <v>938</v>
      </c>
      <c r="D256">
        <v>11809</v>
      </c>
      <c r="E256" t="s">
        <v>16</v>
      </c>
      <c r="F256" t="s">
        <v>240</v>
      </c>
      <c r="G256" t="s">
        <v>19</v>
      </c>
      <c r="H256" t="s">
        <v>1910</v>
      </c>
      <c r="I256" s="21">
        <v>44701</v>
      </c>
      <c r="J256" s="21">
        <v>44704</v>
      </c>
      <c r="K256" s="21">
        <v>44795</v>
      </c>
      <c r="L256" s="21">
        <v>44795</v>
      </c>
      <c r="M256" s="22">
        <v>18400000</v>
      </c>
      <c r="N256" t="s">
        <v>14</v>
      </c>
      <c r="O256" t="s">
        <v>242</v>
      </c>
      <c r="P256" t="s">
        <v>15</v>
      </c>
      <c r="Q256" s="37">
        <v>1.7500000000000002E-2</v>
      </c>
      <c r="R256" s="21">
        <v>44701</v>
      </c>
      <c r="S256" s="21">
        <v>44704</v>
      </c>
      <c r="T256" s="21">
        <v>44795</v>
      </c>
      <c r="U256" s="21">
        <v>44795</v>
      </c>
      <c r="V256" s="23">
        <v>0.25277777777777777</v>
      </c>
      <c r="W256">
        <v>91</v>
      </c>
      <c r="X256" s="24">
        <v>0</v>
      </c>
      <c r="Y256" s="24">
        <v>0</v>
      </c>
      <c r="Z256" s="24">
        <v>0</v>
      </c>
      <c r="AA256" s="24">
        <v>0</v>
      </c>
      <c r="AB256">
        <v>0</v>
      </c>
      <c r="AC256">
        <v>0</v>
      </c>
      <c r="AD256" s="38">
        <v>18400000</v>
      </c>
      <c r="AE256" s="52">
        <v>0</v>
      </c>
      <c r="AF256" s="5">
        <v>1.7500000000000002E-2</v>
      </c>
      <c r="AG256" s="24">
        <v>0</v>
      </c>
      <c r="AH256" s="24">
        <v>-81394.444444444453</v>
      </c>
      <c r="AI256" s="27">
        <v>-81394.444444444453</v>
      </c>
      <c r="AJ256" t="s">
        <v>14</v>
      </c>
      <c r="AK256">
        <f t="shared" si="29"/>
        <v>-0.34799999999999998</v>
      </c>
      <c r="AL256" s="91">
        <f t="shared" si="23"/>
        <v>6.5200000000000006E-3</v>
      </c>
      <c r="AM256" s="91">
        <f t="shared" si="24"/>
        <v>-4.4799999999999996E-3</v>
      </c>
      <c r="AN256" s="91">
        <f t="shared" si="25"/>
        <v>0</v>
      </c>
      <c r="AO256" s="92">
        <f t="shared" si="26"/>
        <v>-111719.68888888889</v>
      </c>
      <c r="AP256" s="27">
        <f t="shared" si="27"/>
        <v>-81394.444444444453</v>
      </c>
      <c r="AQ256" s="27">
        <f t="shared" si="28"/>
        <v>-81394.444444444453</v>
      </c>
      <c r="AR256" s="88">
        <v>44663</v>
      </c>
      <c r="AS256" s="89">
        <v>-0.433</v>
      </c>
    </row>
    <row r="257" spans="1:45" ht="15" customHeight="1" x14ac:dyDescent="0.25">
      <c r="A257">
        <v>244381</v>
      </c>
      <c r="B257" t="s">
        <v>937</v>
      </c>
      <c r="C257" t="s">
        <v>938</v>
      </c>
      <c r="D257">
        <v>11809</v>
      </c>
      <c r="E257" t="s">
        <v>16</v>
      </c>
      <c r="F257" t="s">
        <v>240</v>
      </c>
      <c r="G257" t="s">
        <v>19</v>
      </c>
      <c r="H257" t="s">
        <v>1910</v>
      </c>
      <c r="I257" s="21">
        <v>44792</v>
      </c>
      <c r="J257" s="21">
        <v>44795</v>
      </c>
      <c r="K257" s="21">
        <v>44887</v>
      </c>
      <c r="L257" s="21">
        <v>44887</v>
      </c>
      <c r="M257" s="22">
        <v>17800000</v>
      </c>
      <c r="N257" t="s">
        <v>14</v>
      </c>
      <c r="O257" t="s">
        <v>242</v>
      </c>
      <c r="P257" t="s">
        <v>15</v>
      </c>
      <c r="Q257" s="37">
        <v>1.7500000000000002E-2</v>
      </c>
      <c r="R257" s="21">
        <v>44792</v>
      </c>
      <c r="S257" s="21">
        <v>44795</v>
      </c>
      <c r="T257" s="21">
        <v>44887</v>
      </c>
      <c r="U257" s="21">
        <v>44887</v>
      </c>
      <c r="V257" s="23">
        <v>0.25555555555555554</v>
      </c>
      <c r="W257">
        <v>92</v>
      </c>
      <c r="X257" s="24">
        <v>0</v>
      </c>
      <c r="Y257" s="24">
        <v>0</v>
      </c>
      <c r="Z257" s="24">
        <v>-19560.222222222219</v>
      </c>
      <c r="AA257" s="24">
        <v>-19560.222222222219</v>
      </c>
      <c r="AB257">
        <v>0</v>
      </c>
      <c r="AC257">
        <v>0</v>
      </c>
      <c r="AD257" s="38">
        <v>17800000</v>
      </c>
      <c r="AE257" s="52">
        <v>4.3E-3</v>
      </c>
      <c r="AF257" s="5">
        <v>1.7500000000000002E-2</v>
      </c>
      <c r="AG257" s="24">
        <v>0</v>
      </c>
      <c r="AH257" s="24">
        <v>-79605.555555555562</v>
      </c>
      <c r="AI257" s="27">
        <v>-99165.777777777781</v>
      </c>
      <c r="AJ257" t="s">
        <v>14</v>
      </c>
      <c r="AK257">
        <f t="shared" si="29"/>
        <v>0.43</v>
      </c>
      <c r="AL257" s="91">
        <f t="shared" si="23"/>
        <v>1.43E-2</v>
      </c>
      <c r="AM257" s="91">
        <f t="shared" si="24"/>
        <v>3.3E-3</v>
      </c>
      <c r="AN257" s="91">
        <f t="shared" si="25"/>
        <v>3.3E-3</v>
      </c>
      <c r="AO257" s="92">
        <f t="shared" si="26"/>
        <v>-144654.66666666666</v>
      </c>
      <c r="AP257" s="27">
        <f t="shared" si="27"/>
        <v>-99165.777777777781</v>
      </c>
      <c r="AQ257" s="27">
        <f t="shared" si="28"/>
        <v>-94616.888888888891</v>
      </c>
      <c r="AR257" s="88">
        <v>44664</v>
      </c>
      <c r="AS257" s="89">
        <v>-0.44800000000000001</v>
      </c>
    </row>
    <row r="258" spans="1:45" ht="15" customHeight="1" x14ac:dyDescent="0.25">
      <c r="A258">
        <v>244382</v>
      </c>
      <c r="B258" t="s">
        <v>937</v>
      </c>
      <c r="C258" t="s">
        <v>938</v>
      </c>
      <c r="D258">
        <v>11809</v>
      </c>
      <c r="E258" t="s">
        <v>16</v>
      </c>
      <c r="F258" t="s">
        <v>240</v>
      </c>
      <c r="G258" t="s">
        <v>19</v>
      </c>
      <c r="H258" t="s">
        <v>1910</v>
      </c>
      <c r="I258" s="21">
        <v>44886</v>
      </c>
      <c r="J258" s="21">
        <v>44887</v>
      </c>
      <c r="K258" s="21">
        <v>44895</v>
      </c>
      <c r="L258" s="21">
        <v>44895</v>
      </c>
      <c r="M258" s="22">
        <v>17200000</v>
      </c>
      <c r="N258" t="s">
        <v>14</v>
      </c>
      <c r="O258" t="s">
        <v>242</v>
      </c>
      <c r="P258" t="s">
        <v>15</v>
      </c>
      <c r="Q258" s="37">
        <v>1.7500000000000002E-2</v>
      </c>
      <c r="R258" s="21">
        <v>44886</v>
      </c>
      <c r="S258" s="21">
        <v>44887</v>
      </c>
      <c r="T258" s="21">
        <v>44895</v>
      </c>
      <c r="U258" s="21">
        <v>44895</v>
      </c>
      <c r="V258" s="23">
        <v>2.2222222222222223E-2</v>
      </c>
      <c r="W258">
        <v>8</v>
      </c>
      <c r="X258" s="24">
        <v>0</v>
      </c>
      <c r="Y258" s="24">
        <v>0</v>
      </c>
      <c r="Z258" s="24">
        <v>-6944.9777777777781</v>
      </c>
      <c r="AA258" s="24">
        <v>-6944.9777777777781</v>
      </c>
      <c r="AB258">
        <v>0</v>
      </c>
      <c r="AC258">
        <v>0</v>
      </c>
      <c r="AD258" s="38">
        <v>17200000</v>
      </c>
      <c r="AE258" s="52">
        <v>1.8169999999999999E-2</v>
      </c>
      <c r="AF258" s="5">
        <v>1.7500000000000002E-2</v>
      </c>
      <c r="AG258" s="24">
        <v>0</v>
      </c>
      <c r="AH258" s="24">
        <v>-6688.8888888888896</v>
      </c>
      <c r="AI258" s="27">
        <v>-13633.866666666669</v>
      </c>
      <c r="AJ258" t="s">
        <v>14</v>
      </c>
      <c r="AK258">
        <f t="shared" si="29"/>
        <v>1.8169999999999999</v>
      </c>
      <c r="AL258" s="91">
        <f t="shared" si="23"/>
        <v>2.8170000000000001E-2</v>
      </c>
      <c r="AM258" s="91">
        <f t="shared" si="24"/>
        <v>1.7169999999999998E-2</v>
      </c>
      <c r="AN258" s="91">
        <f t="shared" si="25"/>
        <v>1.7169999999999998E-2</v>
      </c>
      <c r="AO258" s="92">
        <f t="shared" si="26"/>
        <v>-17456.088888888891</v>
      </c>
      <c r="AP258" s="27">
        <f t="shared" si="27"/>
        <v>-13633.866666666669</v>
      </c>
      <c r="AQ258" s="27">
        <f t="shared" si="28"/>
        <v>-13251.644444444444</v>
      </c>
      <c r="AR258" s="88">
        <v>44665</v>
      </c>
      <c r="AS258" s="89">
        <v>-0.45200000000000001</v>
      </c>
    </row>
    <row r="259" spans="1:45" ht="15" customHeight="1" x14ac:dyDescent="0.25">
      <c r="A259">
        <v>243585</v>
      </c>
      <c r="B259" t="s">
        <v>943</v>
      </c>
      <c r="C259" t="s">
        <v>944</v>
      </c>
      <c r="D259">
        <v>11812</v>
      </c>
      <c r="E259" t="s">
        <v>16</v>
      </c>
      <c r="F259" t="s">
        <v>240</v>
      </c>
      <c r="G259" t="s">
        <v>19</v>
      </c>
      <c r="H259" t="s">
        <v>1913</v>
      </c>
      <c r="I259" s="21">
        <v>44581</v>
      </c>
      <c r="J259" s="21">
        <v>44585</v>
      </c>
      <c r="K259" s="21">
        <v>44764</v>
      </c>
      <c r="L259" s="21">
        <v>44764</v>
      </c>
      <c r="M259" s="22">
        <v>10000000</v>
      </c>
      <c r="N259" t="s">
        <v>14</v>
      </c>
      <c r="O259" t="s">
        <v>1912</v>
      </c>
      <c r="P259" t="s">
        <v>15</v>
      </c>
      <c r="Q259" s="37">
        <v>1.7999999999999999E-2</v>
      </c>
      <c r="R259" s="21">
        <v>44581</v>
      </c>
      <c r="S259" s="21">
        <v>44585</v>
      </c>
      <c r="T259" s="21">
        <v>44764</v>
      </c>
      <c r="U259" s="21">
        <v>44764</v>
      </c>
      <c r="V259" s="23">
        <v>0.49722222222222223</v>
      </c>
      <c r="W259">
        <v>179</v>
      </c>
      <c r="X259" s="24">
        <v>0</v>
      </c>
      <c r="Y259" s="24">
        <v>0</v>
      </c>
      <c r="Z259" s="24">
        <v>0</v>
      </c>
      <c r="AA259" s="24">
        <v>0</v>
      </c>
      <c r="AB259">
        <v>0</v>
      </c>
      <c r="AC259">
        <v>0</v>
      </c>
      <c r="AD259" s="38">
        <v>10000000</v>
      </c>
      <c r="AE259" s="52">
        <v>0</v>
      </c>
      <c r="AF259" s="5">
        <v>1.7999999999999999E-2</v>
      </c>
      <c r="AG259" s="24">
        <v>0</v>
      </c>
      <c r="AH259" s="24">
        <v>-89500</v>
      </c>
      <c r="AI259" s="27">
        <v>-89500</v>
      </c>
      <c r="AJ259" t="s">
        <v>14</v>
      </c>
      <c r="AK259">
        <f t="shared" si="29"/>
        <v>-0.55300000000000005</v>
      </c>
      <c r="AL259" s="91">
        <f t="shared" ref="AL259:AL322" si="30">AK259/100+$AT$1</f>
        <v>4.47E-3</v>
      </c>
      <c r="AM259" s="91">
        <f t="shared" ref="AM259:AM322" si="31">AK259/100-0.1%</f>
        <v>-6.5300000000000002E-3</v>
      </c>
      <c r="AN259" s="91">
        <f t="shared" ref="AN259:AN322" si="32">IF(AM259&lt;0,0,AM259)</f>
        <v>0</v>
      </c>
      <c r="AO259" s="92">
        <f t="shared" ref="AO259:AO322" si="33">-(((AL259+AF259)*AD259*V259))</f>
        <v>-111725.83333333331</v>
      </c>
      <c r="AP259" s="27">
        <f t="shared" ref="AP259:AP322" si="34">AI259</f>
        <v>-89500</v>
      </c>
      <c r="AQ259" s="27">
        <f t="shared" ref="AQ259:AQ322" si="35">-(((AN259+AF259)*AD259*V259))</f>
        <v>-89500</v>
      </c>
      <c r="AR259" s="88">
        <v>44666</v>
      </c>
      <c r="AS259" s="89">
        <v>-0.45200000000000001</v>
      </c>
    </row>
    <row r="260" spans="1:45" ht="15" customHeight="1" x14ac:dyDescent="0.25">
      <c r="A260">
        <v>233987</v>
      </c>
      <c r="B260" t="s">
        <v>947</v>
      </c>
      <c r="C260" t="s">
        <v>948</v>
      </c>
      <c r="D260">
        <v>11816</v>
      </c>
      <c r="E260" t="s">
        <v>16</v>
      </c>
      <c r="F260" t="s">
        <v>240</v>
      </c>
      <c r="G260" t="s">
        <v>19</v>
      </c>
      <c r="H260" t="s">
        <v>1978</v>
      </c>
      <c r="I260" s="21">
        <v>44740</v>
      </c>
      <c r="J260" s="21">
        <v>44742</v>
      </c>
      <c r="K260" s="21">
        <v>44773</v>
      </c>
      <c r="L260" s="21">
        <v>44773</v>
      </c>
      <c r="M260" s="22">
        <v>5088198.93</v>
      </c>
      <c r="N260" t="s">
        <v>14</v>
      </c>
      <c r="O260" t="s">
        <v>242</v>
      </c>
      <c r="P260" t="s">
        <v>15</v>
      </c>
      <c r="Q260" s="37">
        <v>2.3E-2</v>
      </c>
      <c r="R260" s="21">
        <v>44740</v>
      </c>
      <c r="S260" s="21">
        <v>44742</v>
      </c>
      <c r="T260" s="21">
        <v>44773</v>
      </c>
      <c r="U260" s="21">
        <v>44773</v>
      </c>
      <c r="V260" s="23">
        <v>8.611111111111111E-2</v>
      </c>
      <c r="W260">
        <v>31</v>
      </c>
      <c r="X260" s="24">
        <v>0</v>
      </c>
      <c r="Y260" s="24">
        <v>0</v>
      </c>
      <c r="Z260" s="24">
        <v>0</v>
      </c>
      <c r="AA260" s="24">
        <v>0</v>
      </c>
      <c r="AB260">
        <v>0</v>
      </c>
      <c r="AC260">
        <v>0</v>
      </c>
      <c r="AD260" s="38">
        <v>5088198.93</v>
      </c>
      <c r="AE260" s="52">
        <v>0</v>
      </c>
      <c r="AF260" s="5">
        <v>2.3E-2</v>
      </c>
      <c r="AG260" s="24">
        <v>0</v>
      </c>
      <c r="AH260" s="24">
        <v>-10077.460658583333</v>
      </c>
      <c r="AI260" s="27">
        <v>-10077.460658583333</v>
      </c>
      <c r="AJ260" t="s">
        <v>14</v>
      </c>
      <c r="AK260">
        <f t="shared" si="29"/>
        <v>-0.21099999999999999</v>
      </c>
      <c r="AL260" s="91">
        <f t="shared" si="30"/>
        <v>7.8900000000000012E-3</v>
      </c>
      <c r="AM260" s="91">
        <f t="shared" si="31"/>
        <v>-3.1099999999999999E-3</v>
      </c>
      <c r="AN260" s="91">
        <f t="shared" si="32"/>
        <v>0</v>
      </c>
      <c r="AO260" s="92">
        <f t="shared" si="33"/>
        <v>-13534.467814940834</v>
      </c>
      <c r="AP260" s="27">
        <f t="shared" si="34"/>
        <v>-10077.460658583333</v>
      </c>
      <c r="AQ260" s="27">
        <f t="shared" si="35"/>
        <v>-10077.460658583333</v>
      </c>
      <c r="AR260" s="88">
        <v>44667</v>
      </c>
      <c r="AS260" s="89">
        <v>-0.45200000000000001</v>
      </c>
    </row>
    <row r="261" spans="1:45" ht="15" customHeight="1" x14ac:dyDescent="0.25">
      <c r="A261">
        <v>233988</v>
      </c>
      <c r="B261" t="s">
        <v>947</v>
      </c>
      <c r="C261" t="s">
        <v>948</v>
      </c>
      <c r="D261">
        <v>11816</v>
      </c>
      <c r="E261" t="s">
        <v>16</v>
      </c>
      <c r="F261" t="s">
        <v>240</v>
      </c>
      <c r="G261" t="s">
        <v>19</v>
      </c>
      <c r="H261" t="s">
        <v>1978</v>
      </c>
      <c r="I261" s="21">
        <v>44740</v>
      </c>
      <c r="J261" s="21">
        <v>44773</v>
      </c>
      <c r="K261" s="21">
        <v>44804</v>
      </c>
      <c r="L261" s="21">
        <v>44804</v>
      </c>
      <c r="M261" s="22">
        <v>5052112.41</v>
      </c>
      <c r="N261" t="s">
        <v>14</v>
      </c>
      <c r="O261" t="s">
        <v>242</v>
      </c>
      <c r="P261" t="s">
        <v>15</v>
      </c>
      <c r="Q261" s="37">
        <v>2.3E-2</v>
      </c>
      <c r="R261" s="21">
        <v>44740</v>
      </c>
      <c r="S261" s="21">
        <v>44773</v>
      </c>
      <c r="T261" s="21">
        <v>44804</v>
      </c>
      <c r="U261" s="21">
        <v>44804</v>
      </c>
      <c r="V261" s="23">
        <v>8.611111111111111E-2</v>
      </c>
      <c r="W261">
        <v>31</v>
      </c>
      <c r="X261" s="24">
        <v>0</v>
      </c>
      <c r="Y261" s="24">
        <v>0</v>
      </c>
      <c r="Z261" s="24">
        <v>0</v>
      </c>
      <c r="AA261" s="24">
        <v>0</v>
      </c>
      <c r="AB261">
        <v>0</v>
      </c>
      <c r="AC261">
        <v>0</v>
      </c>
      <c r="AD261" s="38">
        <v>5052112.41</v>
      </c>
      <c r="AE261" s="52">
        <v>0</v>
      </c>
      <c r="AF261" s="5">
        <v>2.3E-2</v>
      </c>
      <c r="AG261" s="24">
        <v>0</v>
      </c>
      <c r="AH261" s="24">
        <v>-10005.989300916666</v>
      </c>
      <c r="AI261" s="27">
        <v>-10005.989300916666</v>
      </c>
      <c r="AJ261" t="s">
        <v>14</v>
      </c>
      <c r="AK261">
        <f t="shared" si="29"/>
        <v>-0.21099999999999999</v>
      </c>
      <c r="AL261" s="91">
        <f t="shared" si="30"/>
        <v>7.8900000000000012E-3</v>
      </c>
      <c r="AM261" s="91">
        <f t="shared" si="31"/>
        <v>-3.1099999999999999E-3</v>
      </c>
      <c r="AN261" s="91">
        <f t="shared" si="32"/>
        <v>0</v>
      </c>
      <c r="AO261" s="92">
        <f t="shared" si="33"/>
        <v>-13438.478674144168</v>
      </c>
      <c r="AP261" s="27">
        <f t="shared" si="34"/>
        <v>-10005.989300916666</v>
      </c>
      <c r="AQ261" s="27">
        <f t="shared" si="35"/>
        <v>-10005.989300916666</v>
      </c>
      <c r="AR261" s="88">
        <v>44670</v>
      </c>
      <c r="AS261" s="89">
        <v>-0.46800000000000003</v>
      </c>
    </row>
    <row r="262" spans="1:45" ht="15" customHeight="1" x14ac:dyDescent="0.25">
      <c r="A262">
        <v>233989</v>
      </c>
      <c r="B262" t="s">
        <v>947</v>
      </c>
      <c r="C262" t="s">
        <v>948</v>
      </c>
      <c r="D262">
        <v>11816</v>
      </c>
      <c r="E262" t="s">
        <v>16</v>
      </c>
      <c r="F262" t="s">
        <v>240</v>
      </c>
      <c r="G262" t="s">
        <v>19</v>
      </c>
      <c r="H262" t="s">
        <v>1978</v>
      </c>
      <c r="I262" s="21">
        <v>44740</v>
      </c>
      <c r="J262" s="21">
        <v>44804</v>
      </c>
      <c r="K262" s="21">
        <v>44834</v>
      </c>
      <c r="L262" s="21">
        <v>44834</v>
      </c>
      <c r="M262" s="22">
        <v>5016025.8899999997</v>
      </c>
      <c r="N262" t="s">
        <v>14</v>
      </c>
      <c r="O262" t="s">
        <v>242</v>
      </c>
      <c r="P262" t="s">
        <v>15</v>
      </c>
      <c r="Q262" s="37">
        <v>2.3E-2</v>
      </c>
      <c r="R262" s="21">
        <v>44740</v>
      </c>
      <c r="S262" s="21">
        <v>44804</v>
      </c>
      <c r="T262" s="21">
        <v>44834</v>
      </c>
      <c r="U262" s="21">
        <v>44834</v>
      </c>
      <c r="V262" s="23">
        <v>8.3333333333333329E-2</v>
      </c>
      <c r="W262">
        <v>30</v>
      </c>
      <c r="X262" s="24">
        <v>0</v>
      </c>
      <c r="Y262" s="24">
        <v>0</v>
      </c>
      <c r="Z262" s="24">
        <v>0</v>
      </c>
      <c r="AA262" s="24">
        <v>0</v>
      </c>
      <c r="AB262">
        <v>0</v>
      </c>
      <c r="AC262">
        <v>0</v>
      </c>
      <c r="AD262" s="38">
        <v>5016025.8899999997</v>
      </c>
      <c r="AE262" s="52">
        <v>0</v>
      </c>
      <c r="AF262" s="5">
        <v>2.3E-2</v>
      </c>
      <c r="AG262" s="24">
        <v>0</v>
      </c>
      <c r="AH262" s="24">
        <v>-9614.0496224999988</v>
      </c>
      <c r="AI262" s="27">
        <v>-9614.0496224999988</v>
      </c>
      <c r="AJ262" t="s">
        <v>14</v>
      </c>
      <c r="AK262">
        <f t="shared" si="29"/>
        <v>-0.21099999999999999</v>
      </c>
      <c r="AL262" s="91">
        <f t="shared" si="30"/>
        <v>7.8900000000000012E-3</v>
      </c>
      <c r="AM262" s="91">
        <f t="shared" si="31"/>
        <v>-3.1099999999999999E-3</v>
      </c>
      <c r="AN262" s="91">
        <f t="shared" si="32"/>
        <v>0</v>
      </c>
      <c r="AO262" s="92">
        <f t="shared" si="33"/>
        <v>-12912.086645174999</v>
      </c>
      <c r="AP262" s="27">
        <f t="shared" si="34"/>
        <v>-9614.0496224999988</v>
      </c>
      <c r="AQ262" s="27">
        <f t="shared" si="35"/>
        <v>-9614.0496224999988</v>
      </c>
      <c r="AR262" s="88">
        <v>44671</v>
      </c>
      <c r="AS262" s="89">
        <v>-0.47499999999999998</v>
      </c>
    </row>
    <row r="263" spans="1:45" ht="15" customHeight="1" x14ac:dyDescent="0.25">
      <c r="A263">
        <v>233990</v>
      </c>
      <c r="B263" t="s">
        <v>947</v>
      </c>
      <c r="C263" t="s">
        <v>948</v>
      </c>
      <c r="D263">
        <v>11816</v>
      </c>
      <c r="E263" t="s">
        <v>16</v>
      </c>
      <c r="F263" t="s">
        <v>240</v>
      </c>
      <c r="G263" t="s">
        <v>19</v>
      </c>
      <c r="H263" t="s">
        <v>1978</v>
      </c>
      <c r="I263" s="21">
        <v>44832</v>
      </c>
      <c r="J263" s="21">
        <v>44834</v>
      </c>
      <c r="K263" s="21">
        <v>44865</v>
      </c>
      <c r="L263" s="21">
        <v>44865</v>
      </c>
      <c r="M263" s="22">
        <v>4979939.37</v>
      </c>
      <c r="N263" t="s">
        <v>14</v>
      </c>
      <c r="O263" t="s">
        <v>242</v>
      </c>
      <c r="P263" t="s">
        <v>15</v>
      </c>
      <c r="Q263" s="37">
        <v>2.3E-2</v>
      </c>
      <c r="R263" s="21">
        <v>44832</v>
      </c>
      <c r="S263" s="21">
        <v>44834</v>
      </c>
      <c r="T263" s="21">
        <v>44865</v>
      </c>
      <c r="U263" s="21">
        <v>44865</v>
      </c>
      <c r="V263" s="23">
        <v>8.611111111111111E-2</v>
      </c>
      <c r="W263">
        <v>31</v>
      </c>
      <c r="X263" s="24">
        <v>0</v>
      </c>
      <c r="Y263" s="24">
        <v>0</v>
      </c>
      <c r="Z263" s="24">
        <v>-5115.9193811308342</v>
      </c>
      <c r="AA263" s="24">
        <v>-5115.9193811308342</v>
      </c>
      <c r="AB263">
        <v>0</v>
      </c>
      <c r="AC263">
        <v>0</v>
      </c>
      <c r="AD263" s="38">
        <v>4979939.37</v>
      </c>
      <c r="AE263" s="52">
        <v>1.1930000000000001E-2</v>
      </c>
      <c r="AF263" s="5">
        <v>2.3E-2</v>
      </c>
      <c r="AG263" s="24">
        <v>0</v>
      </c>
      <c r="AH263" s="24">
        <v>-9863.0465855833336</v>
      </c>
      <c r="AI263" s="27">
        <v>-14978.965966714168</v>
      </c>
      <c r="AJ263" t="s">
        <v>14</v>
      </c>
      <c r="AK263">
        <f t="shared" si="29"/>
        <v>1.1930000000000001</v>
      </c>
      <c r="AL263" s="91">
        <f t="shared" si="30"/>
        <v>2.1930000000000002E-2</v>
      </c>
      <c r="AM263" s="91">
        <f t="shared" si="31"/>
        <v>1.0930000000000002E-2</v>
      </c>
      <c r="AN263" s="91">
        <f t="shared" si="32"/>
        <v>1.0930000000000002E-2</v>
      </c>
      <c r="AO263" s="92">
        <f t="shared" si="33"/>
        <v>-19267.247090880832</v>
      </c>
      <c r="AP263" s="27">
        <f t="shared" si="34"/>
        <v>-14978.965966714168</v>
      </c>
      <c r="AQ263" s="27">
        <f t="shared" si="35"/>
        <v>-14550.137854297502</v>
      </c>
      <c r="AR263" s="88">
        <v>44672</v>
      </c>
      <c r="AS263" s="89">
        <v>-0.46300000000000002</v>
      </c>
    </row>
    <row r="264" spans="1:45" ht="15" customHeight="1" x14ac:dyDescent="0.25">
      <c r="A264">
        <v>233991</v>
      </c>
      <c r="B264" t="s">
        <v>947</v>
      </c>
      <c r="C264" t="s">
        <v>948</v>
      </c>
      <c r="D264">
        <v>11816</v>
      </c>
      <c r="E264" t="s">
        <v>16</v>
      </c>
      <c r="F264" t="s">
        <v>240</v>
      </c>
      <c r="G264" t="s">
        <v>19</v>
      </c>
      <c r="H264" t="s">
        <v>1978</v>
      </c>
      <c r="I264" s="21">
        <v>44832</v>
      </c>
      <c r="J264" s="21">
        <v>44865</v>
      </c>
      <c r="K264" s="21">
        <v>44895</v>
      </c>
      <c r="L264" s="21">
        <v>44895</v>
      </c>
      <c r="M264" s="22">
        <v>4943852.8499999996</v>
      </c>
      <c r="N264" t="s">
        <v>14</v>
      </c>
      <c r="O264" t="s">
        <v>242</v>
      </c>
      <c r="P264" t="s">
        <v>15</v>
      </c>
      <c r="Q264" s="37">
        <v>2.3E-2</v>
      </c>
      <c r="R264" s="21">
        <v>44832</v>
      </c>
      <c r="S264" s="21">
        <v>44865</v>
      </c>
      <c r="T264" s="21">
        <v>44895</v>
      </c>
      <c r="U264" s="21">
        <v>44895</v>
      </c>
      <c r="V264" s="23">
        <v>8.3333333333333329E-2</v>
      </c>
      <c r="W264">
        <v>30</v>
      </c>
      <c r="X264" s="24">
        <v>0</v>
      </c>
      <c r="Y264" s="24">
        <v>0</v>
      </c>
      <c r="Z264" s="24">
        <v>-4915.0137083749996</v>
      </c>
      <c r="AA264" s="24">
        <v>-4915.0137083749996</v>
      </c>
      <c r="AB264">
        <v>0</v>
      </c>
      <c r="AC264">
        <v>0</v>
      </c>
      <c r="AD264" s="38">
        <v>4943852.8499999996</v>
      </c>
      <c r="AE264" s="52">
        <v>1.1930000000000001E-2</v>
      </c>
      <c r="AF264" s="5">
        <v>2.3E-2</v>
      </c>
      <c r="AG264" s="24">
        <v>0</v>
      </c>
      <c r="AH264" s="24">
        <v>-9475.717962499999</v>
      </c>
      <c r="AI264" s="27">
        <v>-14390.731670874999</v>
      </c>
      <c r="AJ264" t="s">
        <v>14</v>
      </c>
      <c r="AK264">
        <f t="shared" si="29"/>
        <v>1.1930000000000001</v>
      </c>
      <c r="AL264" s="91">
        <f t="shared" si="30"/>
        <v>2.1930000000000002E-2</v>
      </c>
      <c r="AM264" s="91">
        <f t="shared" si="31"/>
        <v>1.0930000000000002E-2</v>
      </c>
      <c r="AN264" s="91">
        <f t="shared" si="32"/>
        <v>1.0930000000000002E-2</v>
      </c>
      <c r="AO264" s="92">
        <f t="shared" si="33"/>
        <v>-18510.609045874997</v>
      </c>
      <c r="AP264" s="27">
        <f t="shared" si="34"/>
        <v>-14390.731670874999</v>
      </c>
      <c r="AQ264" s="27">
        <f t="shared" si="35"/>
        <v>-13978.743933375001</v>
      </c>
      <c r="AR264" s="88">
        <v>44673</v>
      </c>
      <c r="AS264" s="89">
        <v>-0.42699999999999999</v>
      </c>
    </row>
    <row r="265" spans="1:45" ht="15" customHeight="1" x14ac:dyDescent="0.25">
      <c r="A265">
        <v>233992</v>
      </c>
      <c r="B265" t="s">
        <v>947</v>
      </c>
      <c r="C265" t="s">
        <v>948</v>
      </c>
      <c r="D265">
        <v>11816</v>
      </c>
      <c r="E265" t="s">
        <v>16</v>
      </c>
      <c r="F265" t="s">
        <v>240</v>
      </c>
      <c r="G265" t="s">
        <v>19</v>
      </c>
      <c r="H265" t="s">
        <v>1978</v>
      </c>
      <c r="I265" s="21">
        <v>44832</v>
      </c>
      <c r="J265" s="21">
        <v>44895</v>
      </c>
      <c r="K265" s="21">
        <v>44926</v>
      </c>
      <c r="L265" s="21">
        <v>44926</v>
      </c>
      <c r="M265" s="22">
        <v>4907766.33</v>
      </c>
      <c r="N265" t="s">
        <v>14</v>
      </c>
      <c r="O265" t="s">
        <v>242</v>
      </c>
      <c r="P265" t="s">
        <v>15</v>
      </c>
      <c r="Q265" s="37">
        <v>2.3E-2</v>
      </c>
      <c r="R265" s="21">
        <v>44832</v>
      </c>
      <c r="S265" s="21">
        <v>44895</v>
      </c>
      <c r="T265" s="21">
        <v>44926</v>
      </c>
      <c r="U265" s="21">
        <v>44926</v>
      </c>
      <c r="V265" s="23">
        <v>8.611111111111111E-2</v>
      </c>
      <c r="W265">
        <v>31</v>
      </c>
      <c r="X265" s="24">
        <v>-5041.5093635855492</v>
      </c>
      <c r="Y265" s="24">
        <v>-5041.5093635855492</v>
      </c>
      <c r="Z265" s="24">
        <v>-5041.7756161775005</v>
      </c>
      <c r="AA265" s="24">
        <v>-5041.7756161775005</v>
      </c>
      <c r="AB265">
        <v>0.99994719070973792</v>
      </c>
      <c r="AC265">
        <v>-476.18966085250003</v>
      </c>
      <c r="AD265" s="38">
        <v>4907766.33</v>
      </c>
      <c r="AE265" s="52">
        <v>1.1930000000000001E-2</v>
      </c>
      <c r="AF265" s="5">
        <v>2.3E-2</v>
      </c>
      <c r="AG265" s="24">
        <v>-9719.5905584633383</v>
      </c>
      <c r="AH265" s="24">
        <v>-9720.1038702499991</v>
      </c>
      <c r="AI265" s="27">
        <v>-14761.099922048888</v>
      </c>
      <c r="AJ265" t="s">
        <v>14</v>
      </c>
      <c r="AK265">
        <f t="shared" si="29"/>
        <v>1.1930000000000001</v>
      </c>
      <c r="AL265" s="91">
        <f t="shared" si="30"/>
        <v>2.1930000000000002E-2</v>
      </c>
      <c r="AM265" s="91">
        <f t="shared" si="31"/>
        <v>1.0930000000000002E-2</v>
      </c>
      <c r="AN265" s="91">
        <f t="shared" si="32"/>
        <v>1.0930000000000002E-2</v>
      </c>
      <c r="AO265" s="92">
        <f t="shared" si="33"/>
        <v>-18988.011603927498</v>
      </c>
      <c r="AP265" s="27">
        <f t="shared" si="34"/>
        <v>-14761.099922048888</v>
      </c>
      <c r="AQ265" s="27">
        <f t="shared" si="35"/>
        <v>-14339.266274677502</v>
      </c>
      <c r="AR265" s="88">
        <v>44674</v>
      </c>
      <c r="AS265" s="89">
        <v>-0.42699999999999999</v>
      </c>
    </row>
    <row r="266" spans="1:45" ht="15" customHeight="1" x14ac:dyDescent="0.25">
      <c r="A266">
        <v>243822</v>
      </c>
      <c r="B266" t="s">
        <v>971</v>
      </c>
      <c r="C266" t="s">
        <v>972</v>
      </c>
      <c r="D266">
        <v>11820</v>
      </c>
      <c r="E266" t="s">
        <v>16</v>
      </c>
      <c r="F266" t="s">
        <v>240</v>
      </c>
      <c r="G266" t="s">
        <v>19</v>
      </c>
      <c r="H266" t="s">
        <v>1968</v>
      </c>
      <c r="I266" s="21">
        <v>44694</v>
      </c>
      <c r="J266" s="21">
        <v>44697</v>
      </c>
      <c r="K266" s="21">
        <v>44789</v>
      </c>
      <c r="L266" s="21">
        <v>44789</v>
      </c>
      <c r="M266" s="22">
        <v>7296589.9800000004</v>
      </c>
      <c r="N266" t="s">
        <v>14</v>
      </c>
      <c r="O266" t="s">
        <v>242</v>
      </c>
      <c r="P266" t="s">
        <v>15</v>
      </c>
      <c r="Q266" s="37">
        <v>8.9999999999999993E-3</v>
      </c>
      <c r="R266" s="21">
        <v>44694</v>
      </c>
      <c r="S266" s="21">
        <v>44697</v>
      </c>
      <c r="T266" s="21">
        <v>44789</v>
      </c>
      <c r="U266" s="21">
        <v>44789</v>
      </c>
      <c r="V266" s="23">
        <v>0.25555555555555554</v>
      </c>
      <c r="W266">
        <v>92</v>
      </c>
      <c r="X266" s="24">
        <v>0</v>
      </c>
      <c r="Y266" s="24">
        <v>0</v>
      </c>
      <c r="Z266" s="24">
        <v>0</v>
      </c>
      <c r="AA266" s="24">
        <v>0</v>
      </c>
      <c r="AB266">
        <v>0</v>
      </c>
      <c r="AC266">
        <v>0</v>
      </c>
      <c r="AD266" s="38">
        <v>7296589.9800000004</v>
      </c>
      <c r="AE266" s="52">
        <v>0</v>
      </c>
      <c r="AF266" s="5">
        <v>8.9999999999999993E-3</v>
      </c>
      <c r="AG266" s="24">
        <v>0</v>
      </c>
      <c r="AH266" s="24">
        <v>-16782.156953999998</v>
      </c>
      <c r="AI266" s="27">
        <v>-16782.156953999998</v>
      </c>
      <c r="AJ266" t="s">
        <v>14</v>
      </c>
      <c r="AK266">
        <f t="shared" si="29"/>
        <v>-0.40300000000000002</v>
      </c>
      <c r="AL266" s="91">
        <f t="shared" si="30"/>
        <v>5.9699999999999996E-3</v>
      </c>
      <c r="AM266" s="91">
        <f t="shared" si="31"/>
        <v>-5.0300000000000006E-3</v>
      </c>
      <c r="AN266" s="91">
        <f t="shared" si="32"/>
        <v>0</v>
      </c>
      <c r="AO266" s="92">
        <f t="shared" si="33"/>
        <v>-27914.321066819997</v>
      </c>
      <c r="AP266" s="27">
        <f t="shared" si="34"/>
        <v>-16782.156953999998</v>
      </c>
      <c r="AQ266" s="27">
        <f t="shared" si="35"/>
        <v>-16782.156953999998</v>
      </c>
      <c r="AR266" s="88">
        <v>44675</v>
      </c>
      <c r="AS266" s="89">
        <v>-0.42699999999999999</v>
      </c>
    </row>
    <row r="267" spans="1:45" ht="15" customHeight="1" x14ac:dyDescent="0.25">
      <c r="A267">
        <v>243823</v>
      </c>
      <c r="B267" t="s">
        <v>971</v>
      </c>
      <c r="C267" t="s">
        <v>972</v>
      </c>
      <c r="D267">
        <v>11820</v>
      </c>
      <c r="E267" t="s">
        <v>16</v>
      </c>
      <c r="F267" t="s">
        <v>240</v>
      </c>
      <c r="G267" t="s">
        <v>19</v>
      </c>
      <c r="H267" t="s">
        <v>1968</v>
      </c>
      <c r="I267" s="21">
        <v>44785</v>
      </c>
      <c r="J267" s="21">
        <v>44789</v>
      </c>
      <c r="K267" s="21">
        <v>44880</v>
      </c>
      <c r="L267" s="21">
        <v>44880</v>
      </c>
      <c r="M267" s="22">
        <v>7152682.1100000003</v>
      </c>
      <c r="N267" t="s">
        <v>14</v>
      </c>
      <c r="O267" t="s">
        <v>242</v>
      </c>
      <c r="P267" t="s">
        <v>15</v>
      </c>
      <c r="Q267" s="37">
        <v>8.9999999999999993E-3</v>
      </c>
      <c r="R267" s="21">
        <v>44785</v>
      </c>
      <c r="S267" s="21">
        <v>44789</v>
      </c>
      <c r="T267" s="21">
        <v>44880</v>
      </c>
      <c r="U267" s="21">
        <v>44880</v>
      </c>
      <c r="V267" s="23">
        <v>0.25277777777777777</v>
      </c>
      <c r="W267">
        <v>91</v>
      </c>
      <c r="X267" s="24">
        <v>0</v>
      </c>
      <c r="Y267" s="24">
        <v>0</v>
      </c>
      <c r="Z267" s="24">
        <v>-6020.7701660925004</v>
      </c>
      <c r="AA267" s="24">
        <v>-6020.7701660925004</v>
      </c>
      <c r="AB267">
        <v>0</v>
      </c>
      <c r="AC267">
        <v>0</v>
      </c>
      <c r="AD267" s="38">
        <v>7152682.1100000003</v>
      </c>
      <c r="AE267" s="52">
        <v>3.3300000000000001E-3</v>
      </c>
      <c r="AF267" s="5">
        <v>8.9999999999999993E-3</v>
      </c>
      <c r="AG267" s="24">
        <v>0</v>
      </c>
      <c r="AH267" s="24">
        <v>-16272.351800249999</v>
      </c>
      <c r="AI267" s="27">
        <v>-22293.1219663425</v>
      </c>
      <c r="AJ267" t="s">
        <v>14</v>
      </c>
      <c r="AK267">
        <f t="shared" si="29"/>
        <v>0.33300000000000002</v>
      </c>
      <c r="AL267" s="91">
        <f t="shared" si="30"/>
        <v>1.333E-2</v>
      </c>
      <c r="AM267" s="91">
        <f t="shared" si="31"/>
        <v>2.33E-3</v>
      </c>
      <c r="AN267" s="91">
        <f t="shared" si="32"/>
        <v>2.33E-3</v>
      </c>
      <c r="AO267" s="92">
        <f t="shared" si="33"/>
        <v>-40373.512855509165</v>
      </c>
      <c r="AP267" s="27">
        <f t="shared" si="34"/>
        <v>-22293.1219663425</v>
      </c>
      <c r="AQ267" s="27">
        <f t="shared" si="35"/>
        <v>-20485.08287742583</v>
      </c>
      <c r="AR267" s="88">
        <v>44676</v>
      </c>
      <c r="AS267" s="89">
        <v>-0.41499999999999998</v>
      </c>
    </row>
    <row r="268" spans="1:45" ht="15" customHeight="1" x14ac:dyDescent="0.25">
      <c r="A268">
        <v>231676</v>
      </c>
      <c r="B268" t="s">
        <v>977</v>
      </c>
      <c r="C268" t="s">
        <v>978</v>
      </c>
      <c r="D268">
        <v>11823</v>
      </c>
      <c r="E268" t="s">
        <v>16</v>
      </c>
      <c r="F268" t="s">
        <v>240</v>
      </c>
      <c r="G268" t="s">
        <v>19</v>
      </c>
      <c r="H268" t="s">
        <v>1987</v>
      </c>
      <c r="I268" s="21">
        <v>44740</v>
      </c>
      <c r="J268" s="21">
        <v>44742</v>
      </c>
      <c r="K268" s="21">
        <v>44834</v>
      </c>
      <c r="L268" s="21">
        <v>44834</v>
      </c>
      <c r="M268" s="22">
        <v>586654</v>
      </c>
      <c r="N268" t="s">
        <v>14</v>
      </c>
      <c r="O268" t="s">
        <v>242</v>
      </c>
      <c r="P268" t="s">
        <v>15</v>
      </c>
      <c r="Q268" s="37">
        <v>1.0500000000000001E-2</v>
      </c>
      <c r="R268" s="21">
        <v>44740</v>
      </c>
      <c r="S268" s="21">
        <v>44742</v>
      </c>
      <c r="T268" s="21">
        <v>44834</v>
      </c>
      <c r="U268" s="21">
        <v>44834</v>
      </c>
      <c r="V268" s="23">
        <v>0.25555555555555554</v>
      </c>
      <c r="W268">
        <v>92</v>
      </c>
      <c r="X268" s="24">
        <v>0</v>
      </c>
      <c r="Y268" s="24">
        <v>0</v>
      </c>
      <c r="Z268" s="24">
        <v>0</v>
      </c>
      <c r="AA268" s="24">
        <v>0</v>
      </c>
      <c r="AB268">
        <v>0</v>
      </c>
      <c r="AC268">
        <v>0</v>
      </c>
      <c r="AD268" s="38">
        <v>586654</v>
      </c>
      <c r="AE268" s="52">
        <v>0</v>
      </c>
      <c r="AF268" s="5">
        <v>1.0500000000000001E-2</v>
      </c>
      <c r="AG268" s="24">
        <v>0</v>
      </c>
      <c r="AH268" s="24">
        <v>-1574.1882333333333</v>
      </c>
      <c r="AI268" s="27">
        <v>-1574.1882333333333</v>
      </c>
      <c r="AJ268" t="s">
        <v>14</v>
      </c>
      <c r="AK268">
        <f t="shared" si="29"/>
        <v>-0.21099999999999999</v>
      </c>
      <c r="AL268" s="91">
        <f t="shared" si="30"/>
        <v>7.8900000000000012E-3</v>
      </c>
      <c r="AM268" s="91">
        <f t="shared" si="31"/>
        <v>-3.1099999999999999E-3</v>
      </c>
      <c r="AN268" s="91">
        <f t="shared" si="32"/>
        <v>0</v>
      </c>
      <c r="AO268" s="92">
        <f t="shared" si="33"/>
        <v>-2757.0782486666667</v>
      </c>
      <c r="AP268" s="27">
        <f t="shared" si="34"/>
        <v>-1574.1882333333333</v>
      </c>
      <c r="AQ268" s="27">
        <f t="shared" si="35"/>
        <v>-1574.1882333333333</v>
      </c>
      <c r="AR268" s="88">
        <v>44677</v>
      </c>
      <c r="AS268" s="89">
        <v>-0.43</v>
      </c>
    </row>
    <row r="269" spans="1:45" ht="15" customHeight="1" x14ac:dyDescent="0.25">
      <c r="A269">
        <v>231677</v>
      </c>
      <c r="B269" t="s">
        <v>977</v>
      </c>
      <c r="C269" t="s">
        <v>978</v>
      </c>
      <c r="D269">
        <v>11823</v>
      </c>
      <c r="E269" t="s">
        <v>16</v>
      </c>
      <c r="F269" t="s">
        <v>240</v>
      </c>
      <c r="G269" t="s">
        <v>19</v>
      </c>
      <c r="H269" t="s">
        <v>1987</v>
      </c>
      <c r="I269" s="21">
        <v>44832</v>
      </c>
      <c r="J269" s="21">
        <v>44834</v>
      </c>
      <c r="K269" s="21">
        <v>44926</v>
      </c>
      <c r="L269" s="21">
        <v>44926</v>
      </c>
      <c r="M269" s="22">
        <v>559987</v>
      </c>
      <c r="N269" t="s">
        <v>14</v>
      </c>
      <c r="O269" t="s">
        <v>242</v>
      </c>
      <c r="P269" t="s">
        <v>15</v>
      </c>
      <c r="Q269" s="37">
        <v>1.0500000000000001E-2</v>
      </c>
      <c r="R269" s="21">
        <v>44832</v>
      </c>
      <c r="S269" s="21">
        <v>44834</v>
      </c>
      <c r="T269" s="21">
        <v>44926</v>
      </c>
      <c r="U269" s="21">
        <v>44926</v>
      </c>
      <c r="V269" s="23">
        <v>0.25555555555555554</v>
      </c>
      <c r="W269">
        <v>92</v>
      </c>
      <c r="X269" s="24">
        <v>-1707.1857614147516</v>
      </c>
      <c r="Y269" s="24">
        <v>-1707.1857614147516</v>
      </c>
      <c r="Z269" s="24">
        <v>-1707.2759214444445</v>
      </c>
      <c r="AA269" s="24">
        <v>-1707.2759214444445</v>
      </c>
      <c r="AB269">
        <v>0.99994719070973792</v>
      </c>
      <c r="AC269">
        <v>-34.890301138888887</v>
      </c>
      <c r="AD269" s="38">
        <v>559987</v>
      </c>
      <c r="AE269" s="52">
        <v>1.1930000000000001E-2</v>
      </c>
      <c r="AF269" s="5">
        <v>1.0500000000000001E-2</v>
      </c>
      <c r="AG269" s="24">
        <v>-1502.5524304153303</v>
      </c>
      <c r="AH269" s="24">
        <v>-1502.6317833333333</v>
      </c>
      <c r="AI269" s="27">
        <v>-3209.7381918300816</v>
      </c>
      <c r="AJ269" t="s">
        <v>14</v>
      </c>
      <c r="AK269">
        <f t="shared" si="29"/>
        <v>1.1930000000000001</v>
      </c>
      <c r="AL269" s="91">
        <f t="shared" si="30"/>
        <v>2.1930000000000002E-2</v>
      </c>
      <c r="AM269" s="91">
        <f t="shared" si="31"/>
        <v>1.0930000000000002E-2</v>
      </c>
      <c r="AN269" s="91">
        <f t="shared" si="32"/>
        <v>1.0930000000000002E-2</v>
      </c>
      <c r="AO269" s="92">
        <f t="shared" si="33"/>
        <v>-4640.9855936666663</v>
      </c>
      <c r="AP269" s="27">
        <f t="shared" si="34"/>
        <v>-3209.7381918300816</v>
      </c>
      <c r="AQ269" s="27">
        <f t="shared" si="35"/>
        <v>-3066.7999158888892</v>
      </c>
      <c r="AR269" s="88">
        <v>44678</v>
      </c>
      <c r="AS269" s="89">
        <v>-0.44500000000000001</v>
      </c>
    </row>
    <row r="270" spans="1:45" ht="15" customHeight="1" x14ac:dyDescent="0.25">
      <c r="A270">
        <v>237442</v>
      </c>
      <c r="B270" t="s">
        <v>981</v>
      </c>
      <c r="C270" t="s">
        <v>982</v>
      </c>
      <c r="D270">
        <v>11826</v>
      </c>
      <c r="E270" t="s">
        <v>16</v>
      </c>
      <c r="F270" t="s">
        <v>240</v>
      </c>
      <c r="G270" t="s">
        <v>19</v>
      </c>
      <c r="H270" t="s">
        <v>1989</v>
      </c>
      <c r="I270" s="21">
        <v>44740</v>
      </c>
      <c r="J270" s="21">
        <v>44742</v>
      </c>
      <c r="K270" s="21">
        <v>44834</v>
      </c>
      <c r="L270" s="21">
        <v>44834</v>
      </c>
      <c r="M270" s="22">
        <v>438461.57</v>
      </c>
      <c r="N270" t="s">
        <v>14</v>
      </c>
      <c r="O270" t="s">
        <v>242</v>
      </c>
      <c r="P270" t="s">
        <v>15</v>
      </c>
      <c r="Q270" s="37">
        <v>3.2500000000000001E-2</v>
      </c>
      <c r="R270" s="21">
        <v>44740</v>
      </c>
      <c r="S270" s="21">
        <v>44742</v>
      </c>
      <c r="T270" s="21">
        <v>44834</v>
      </c>
      <c r="U270" s="21">
        <v>44834</v>
      </c>
      <c r="V270" s="23">
        <v>0.25555555555555554</v>
      </c>
      <c r="W270">
        <v>92</v>
      </c>
      <c r="X270" s="24">
        <v>0</v>
      </c>
      <c r="Y270" s="24">
        <v>0</v>
      </c>
      <c r="Z270" s="24">
        <v>0</v>
      </c>
      <c r="AA270" s="24">
        <v>0</v>
      </c>
      <c r="AB270">
        <v>0</v>
      </c>
      <c r="AC270">
        <v>0</v>
      </c>
      <c r="AD270" s="38">
        <v>438461.57</v>
      </c>
      <c r="AE270" s="52">
        <v>0</v>
      </c>
      <c r="AF270" s="5">
        <v>3.2500000000000001E-2</v>
      </c>
      <c r="AG270" s="24">
        <v>0</v>
      </c>
      <c r="AH270" s="24">
        <v>-3641.666928611111</v>
      </c>
      <c r="AI270" s="27">
        <v>-3641.666928611111</v>
      </c>
      <c r="AJ270" t="s">
        <v>14</v>
      </c>
      <c r="AK270">
        <f t="shared" si="29"/>
        <v>-0.21099999999999999</v>
      </c>
      <c r="AL270" s="91">
        <f t="shared" si="30"/>
        <v>7.8900000000000012E-3</v>
      </c>
      <c r="AM270" s="91">
        <f t="shared" si="31"/>
        <v>-3.1099999999999999E-3</v>
      </c>
      <c r="AN270" s="91">
        <f t="shared" si="32"/>
        <v>0</v>
      </c>
      <c r="AO270" s="92">
        <f t="shared" si="33"/>
        <v>-4525.7516075877775</v>
      </c>
      <c r="AP270" s="27">
        <f t="shared" si="34"/>
        <v>-3641.666928611111</v>
      </c>
      <c r="AQ270" s="27">
        <f t="shared" si="35"/>
        <v>-3641.666928611111</v>
      </c>
      <c r="AR270" s="88">
        <v>44679</v>
      </c>
      <c r="AS270" s="89">
        <v>-0.438</v>
      </c>
    </row>
    <row r="271" spans="1:45" ht="15" customHeight="1" x14ac:dyDescent="0.25">
      <c r="A271">
        <v>237443</v>
      </c>
      <c r="B271" t="s">
        <v>981</v>
      </c>
      <c r="C271" t="s">
        <v>982</v>
      </c>
      <c r="D271">
        <v>11826</v>
      </c>
      <c r="E271" t="s">
        <v>16</v>
      </c>
      <c r="F271" t="s">
        <v>240</v>
      </c>
      <c r="G271" t="s">
        <v>19</v>
      </c>
      <c r="H271" t="s">
        <v>1989</v>
      </c>
      <c r="I271" s="21">
        <v>44832</v>
      </c>
      <c r="J271" s="21">
        <v>44834</v>
      </c>
      <c r="K271" s="21">
        <v>44926</v>
      </c>
      <c r="L271" s="21">
        <v>44926</v>
      </c>
      <c r="M271" s="22">
        <v>415384.65</v>
      </c>
      <c r="N271" t="s">
        <v>14</v>
      </c>
      <c r="O271" t="s">
        <v>242</v>
      </c>
      <c r="P271" t="s">
        <v>15</v>
      </c>
      <c r="Q271" s="37">
        <v>3.2500000000000001E-2</v>
      </c>
      <c r="R271" s="21">
        <v>44832</v>
      </c>
      <c r="S271" s="21">
        <v>44834</v>
      </c>
      <c r="T271" s="21">
        <v>44926</v>
      </c>
      <c r="U271" s="21">
        <v>44926</v>
      </c>
      <c r="V271" s="23">
        <v>0.25555555555555554</v>
      </c>
      <c r="W271">
        <v>92</v>
      </c>
      <c r="X271" s="24">
        <v>-1266.3486116467884</v>
      </c>
      <c r="Y271" s="24">
        <v>-1266.3486116467884</v>
      </c>
      <c r="Z271" s="24">
        <v>-1266.4154901500001</v>
      </c>
      <c r="AA271" s="24">
        <v>-1266.4154901500001</v>
      </c>
      <c r="AB271">
        <v>0.99994719070973792</v>
      </c>
      <c r="AC271">
        <v>-51.265388887499995</v>
      </c>
      <c r="AD271" s="38">
        <v>415384.65</v>
      </c>
      <c r="AE271" s="52">
        <v>1.1930000000000001E-2</v>
      </c>
      <c r="AF271" s="5">
        <v>3.2500000000000001E-2</v>
      </c>
      <c r="AG271" s="24">
        <v>-3449.818095433413</v>
      </c>
      <c r="AH271" s="24">
        <v>-3450.0002875</v>
      </c>
      <c r="AI271" s="27">
        <v>-4716.1667070802014</v>
      </c>
      <c r="AJ271" t="s">
        <v>14</v>
      </c>
      <c r="AK271">
        <f t="shared" ref="AK271:AK334" si="36">VLOOKUP(I271,$AR$2:$AS$603,2,FALSE)</f>
        <v>1.1930000000000001</v>
      </c>
      <c r="AL271" s="91">
        <f t="shared" si="30"/>
        <v>2.1930000000000002E-2</v>
      </c>
      <c r="AM271" s="91">
        <f t="shared" si="31"/>
        <v>1.0930000000000002E-2</v>
      </c>
      <c r="AN271" s="91">
        <f t="shared" si="32"/>
        <v>1.0930000000000002E-2</v>
      </c>
      <c r="AO271" s="92">
        <f t="shared" si="33"/>
        <v>-5777.9543276500008</v>
      </c>
      <c r="AP271" s="27">
        <f t="shared" si="34"/>
        <v>-4716.1667070802014</v>
      </c>
      <c r="AQ271" s="27">
        <f t="shared" si="35"/>
        <v>-4610.2619226500001</v>
      </c>
      <c r="AR271" s="88">
        <v>44680</v>
      </c>
      <c r="AS271" s="89">
        <v>-0.42899999999999999</v>
      </c>
    </row>
    <row r="272" spans="1:45" ht="15" customHeight="1" x14ac:dyDescent="0.25">
      <c r="A272">
        <v>243918</v>
      </c>
      <c r="B272" t="s">
        <v>983</v>
      </c>
      <c r="C272" t="s">
        <v>984</v>
      </c>
      <c r="D272">
        <v>11827</v>
      </c>
      <c r="E272" t="s">
        <v>16</v>
      </c>
      <c r="F272" t="s">
        <v>240</v>
      </c>
      <c r="G272" t="s">
        <v>19</v>
      </c>
      <c r="H272" t="s">
        <v>1968</v>
      </c>
      <c r="I272" s="21">
        <v>44694</v>
      </c>
      <c r="J272" s="21">
        <v>44697</v>
      </c>
      <c r="K272" s="21">
        <v>44789</v>
      </c>
      <c r="L272" s="21">
        <v>44789</v>
      </c>
      <c r="M272" s="22">
        <v>539970.25</v>
      </c>
      <c r="N272" t="s">
        <v>14</v>
      </c>
      <c r="O272" t="s">
        <v>242</v>
      </c>
      <c r="P272" t="s">
        <v>15</v>
      </c>
      <c r="Q272" s="37">
        <v>8.9999999999999993E-3</v>
      </c>
      <c r="R272" s="21">
        <v>44694</v>
      </c>
      <c r="S272" s="21">
        <v>44697</v>
      </c>
      <c r="T272" s="21">
        <v>44789</v>
      </c>
      <c r="U272" s="21">
        <v>44789</v>
      </c>
      <c r="V272" s="23">
        <v>0.25555555555555554</v>
      </c>
      <c r="W272">
        <v>92</v>
      </c>
      <c r="X272" s="24">
        <v>0</v>
      </c>
      <c r="Y272" s="24">
        <v>0</v>
      </c>
      <c r="Z272" s="24">
        <v>0</v>
      </c>
      <c r="AA272" s="24">
        <v>0</v>
      </c>
      <c r="AB272">
        <v>0</v>
      </c>
      <c r="AC272">
        <v>0</v>
      </c>
      <c r="AD272" s="38">
        <v>539970.25</v>
      </c>
      <c r="AE272" s="52">
        <v>0</v>
      </c>
      <c r="AF272" s="5">
        <v>8.9999999999999993E-3</v>
      </c>
      <c r="AG272" s="24">
        <v>0</v>
      </c>
      <c r="AH272" s="24">
        <v>-1241.9315749999998</v>
      </c>
      <c r="AI272" s="27">
        <v>-1241.9315749999998</v>
      </c>
      <c r="AJ272" t="s">
        <v>14</v>
      </c>
      <c r="AK272">
        <f t="shared" si="36"/>
        <v>-0.40300000000000002</v>
      </c>
      <c r="AL272" s="91">
        <f t="shared" si="30"/>
        <v>5.9699999999999996E-3</v>
      </c>
      <c r="AM272" s="91">
        <f t="shared" si="31"/>
        <v>-5.0300000000000006E-3</v>
      </c>
      <c r="AN272" s="91">
        <f t="shared" si="32"/>
        <v>0</v>
      </c>
      <c r="AO272" s="92">
        <f t="shared" si="33"/>
        <v>-2065.7461864166662</v>
      </c>
      <c r="AP272" s="27">
        <f t="shared" si="34"/>
        <v>-1241.9315749999998</v>
      </c>
      <c r="AQ272" s="27">
        <f t="shared" si="35"/>
        <v>-1241.9315749999998</v>
      </c>
      <c r="AR272" s="88">
        <v>44681</v>
      </c>
      <c r="AS272" s="89">
        <v>-0.42899999999999999</v>
      </c>
    </row>
    <row r="273" spans="1:45" ht="15" customHeight="1" x14ac:dyDescent="0.25">
      <c r="A273">
        <v>243919</v>
      </c>
      <c r="B273" t="s">
        <v>983</v>
      </c>
      <c r="C273" t="s">
        <v>984</v>
      </c>
      <c r="D273">
        <v>11827</v>
      </c>
      <c r="E273" t="s">
        <v>16</v>
      </c>
      <c r="F273" t="s">
        <v>240</v>
      </c>
      <c r="G273" t="s">
        <v>19</v>
      </c>
      <c r="H273" t="s">
        <v>1968</v>
      </c>
      <c r="I273" s="21">
        <v>44785</v>
      </c>
      <c r="J273" s="21">
        <v>44789</v>
      </c>
      <c r="K273" s="21">
        <v>44880</v>
      </c>
      <c r="L273" s="21">
        <v>44880</v>
      </c>
      <c r="M273" s="22">
        <v>529320.62</v>
      </c>
      <c r="N273" t="s">
        <v>14</v>
      </c>
      <c r="O273" t="s">
        <v>242</v>
      </c>
      <c r="P273" t="s">
        <v>15</v>
      </c>
      <c r="Q273" s="37">
        <v>8.9999999999999993E-3</v>
      </c>
      <c r="R273" s="21">
        <v>44785</v>
      </c>
      <c r="S273" s="21">
        <v>44789</v>
      </c>
      <c r="T273" s="21">
        <v>44880</v>
      </c>
      <c r="U273" s="21">
        <v>44880</v>
      </c>
      <c r="V273" s="23">
        <v>0.25277777777777777</v>
      </c>
      <c r="W273">
        <v>91</v>
      </c>
      <c r="X273" s="24">
        <v>0</v>
      </c>
      <c r="Y273" s="24">
        <v>0</v>
      </c>
      <c r="Z273" s="24">
        <v>-445.55563188500003</v>
      </c>
      <c r="AA273" s="24">
        <v>-445.55563188500003</v>
      </c>
      <c r="AB273">
        <v>0</v>
      </c>
      <c r="AC273">
        <v>0</v>
      </c>
      <c r="AD273" s="38">
        <v>529320.62</v>
      </c>
      <c r="AE273" s="52">
        <v>3.3300000000000001E-3</v>
      </c>
      <c r="AF273" s="5">
        <v>8.9999999999999993E-3</v>
      </c>
      <c r="AG273" s="24">
        <v>0</v>
      </c>
      <c r="AH273" s="24">
        <v>-1204.2044104999998</v>
      </c>
      <c r="AI273" s="27">
        <v>-1649.7600423849999</v>
      </c>
      <c r="AJ273" t="s">
        <v>14</v>
      </c>
      <c r="AK273">
        <f t="shared" si="36"/>
        <v>0.33300000000000002</v>
      </c>
      <c r="AL273" s="91">
        <f t="shared" si="30"/>
        <v>1.333E-2</v>
      </c>
      <c r="AM273" s="91">
        <f t="shared" si="31"/>
        <v>2.33E-3</v>
      </c>
      <c r="AN273" s="91">
        <f t="shared" si="32"/>
        <v>2.33E-3</v>
      </c>
      <c r="AO273" s="92">
        <f t="shared" si="33"/>
        <v>-2987.7649429405556</v>
      </c>
      <c r="AP273" s="27">
        <f t="shared" si="34"/>
        <v>-1649.7600423849999</v>
      </c>
      <c r="AQ273" s="27">
        <f t="shared" si="35"/>
        <v>-1515.9595523294443</v>
      </c>
      <c r="AR273" s="88">
        <v>44682</v>
      </c>
      <c r="AS273" s="89">
        <v>-0.42899999999999999</v>
      </c>
    </row>
    <row r="274" spans="1:45" ht="15" customHeight="1" x14ac:dyDescent="0.25">
      <c r="A274">
        <v>258257</v>
      </c>
      <c r="B274" t="s">
        <v>985</v>
      </c>
      <c r="C274" t="s">
        <v>986</v>
      </c>
      <c r="D274">
        <v>11829</v>
      </c>
      <c r="E274" t="s">
        <v>16</v>
      </c>
      <c r="F274" t="s">
        <v>240</v>
      </c>
      <c r="G274" t="s">
        <v>19</v>
      </c>
      <c r="H274" t="s">
        <v>1905</v>
      </c>
      <c r="I274" s="21">
        <v>44701</v>
      </c>
      <c r="J274" s="21">
        <v>44743</v>
      </c>
      <c r="K274" s="21">
        <v>44835</v>
      </c>
      <c r="L274" s="21">
        <v>44743</v>
      </c>
      <c r="M274" s="22">
        <v>1080022.83</v>
      </c>
      <c r="N274" t="s">
        <v>14</v>
      </c>
      <c r="O274" t="s">
        <v>242</v>
      </c>
      <c r="P274" t="s">
        <v>15</v>
      </c>
      <c r="Q274" s="37">
        <v>1.2500000000000001E-2</v>
      </c>
      <c r="R274" s="21">
        <v>44701</v>
      </c>
      <c r="S274" s="21">
        <v>44743</v>
      </c>
      <c r="T274" s="21">
        <v>44835</v>
      </c>
      <c r="U274" s="21">
        <v>44743</v>
      </c>
      <c r="V274" s="23">
        <v>0.25555555555555554</v>
      </c>
      <c r="W274">
        <v>92</v>
      </c>
      <c r="X274" s="24">
        <v>0</v>
      </c>
      <c r="Y274" s="24">
        <v>0</v>
      </c>
      <c r="Z274" s="24">
        <v>0</v>
      </c>
      <c r="AA274" s="24">
        <v>0</v>
      </c>
      <c r="AB274">
        <v>0</v>
      </c>
      <c r="AC274">
        <v>0</v>
      </c>
      <c r="AD274" s="38">
        <v>1080022.83</v>
      </c>
      <c r="AE274" s="52">
        <v>0</v>
      </c>
      <c r="AF274" s="5">
        <v>1.2500000000000001E-2</v>
      </c>
      <c r="AG274" s="24">
        <v>0</v>
      </c>
      <c r="AH274" s="24">
        <v>-3450.0729291666667</v>
      </c>
      <c r="AI274" s="27">
        <v>-3450.0729291666667</v>
      </c>
      <c r="AJ274" t="s">
        <v>14</v>
      </c>
      <c r="AK274">
        <f t="shared" si="36"/>
        <v>-0.34799999999999998</v>
      </c>
      <c r="AL274" s="91">
        <f t="shared" si="30"/>
        <v>6.5200000000000006E-3</v>
      </c>
      <c r="AM274" s="91">
        <f t="shared" si="31"/>
        <v>-4.4799999999999996E-3</v>
      </c>
      <c r="AN274" s="91">
        <f t="shared" si="32"/>
        <v>0</v>
      </c>
      <c r="AO274" s="92">
        <f t="shared" si="33"/>
        <v>-5249.6309690200005</v>
      </c>
      <c r="AP274" s="27">
        <f t="shared" si="34"/>
        <v>-3450.0729291666667</v>
      </c>
      <c r="AQ274" s="27">
        <f t="shared" si="35"/>
        <v>-3450.0729291666667</v>
      </c>
      <c r="AR274" s="88">
        <v>44683</v>
      </c>
      <c r="AS274" s="89">
        <v>-0.41599999999999998</v>
      </c>
    </row>
    <row r="275" spans="1:45" ht="15" customHeight="1" x14ac:dyDescent="0.25">
      <c r="A275">
        <v>258258</v>
      </c>
      <c r="B275" t="s">
        <v>985</v>
      </c>
      <c r="C275" t="s">
        <v>986</v>
      </c>
      <c r="D275">
        <v>11829</v>
      </c>
      <c r="E275" t="s">
        <v>16</v>
      </c>
      <c r="F275" t="s">
        <v>240</v>
      </c>
      <c r="G275" t="s">
        <v>19</v>
      </c>
      <c r="H275" t="s">
        <v>1905</v>
      </c>
      <c r="I275" s="21">
        <v>44795</v>
      </c>
      <c r="J275" s="21">
        <v>44835</v>
      </c>
      <c r="K275" s="21">
        <v>44927</v>
      </c>
      <c r="L275" s="21">
        <v>44835</v>
      </c>
      <c r="M275" s="22">
        <v>1049451.2</v>
      </c>
      <c r="N275" t="s">
        <v>14</v>
      </c>
      <c r="O275" t="s">
        <v>242</v>
      </c>
      <c r="P275" t="s">
        <v>15</v>
      </c>
      <c r="Q275" s="37">
        <v>1.2500000000000001E-2</v>
      </c>
      <c r="R275" s="21">
        <v>44795</v>
      </c>
      <c r="S275" s="21">
        <v>44835</v>
      </c>
      <c r="T275" s="21">
        <v>44927</v>
      </c>
      <c r="U275" s="21">
        <v>44835</v>
      </c>
      <c r="V275" s="23">
        <v>0.25555555555555554</v>
      </c>
      <c r="W275">
        <v>92</v>
      </c>
      <c r="X275" s="24">
        <v>0</v>
      </c>
      <c r="Y275" s="24">
        <v>0</v>
      </c>
      <c r="Z275" s="24">
        <v>-1214.9146725333333</v>
      </c>
      <c r="AA275" s="24">
        <v>-1214.9146725333333</v>
      </c>
      <c r="AB275">
        <v>0</v>
      </c>
      <c r="AC275">
        <v>-49.644872044444433</v>
      </c>
      <c r="AD275" s="38">
        <v>1049451.2</v>
      </c>
      <c r="AE275" s="52">
        <v>4.5300000000000002E-3</v>
      </c>
      <c r="AF275" s="5">
        <v>1.2500000000000001E-2</v>
      </c>
      <c r="AG275" s="24">
        <v>0</v>
      </c>
      <c r="AH275" s="24">
        <v>-3352.4135555555549</v>
      </c>
      <c r="AI275" s="27">
        <v>-4567.328228088888</v>
      </c>
      <c r="AJ275" t="s">
        <v>14</v>
      </c>
      <c r="AK275">
        <f t="shared" si="36"/>
        <v>0.45300000000000001</v>
      </c>
      <c r="AL275" s="91">
        <f t="shared" si="30"/>
        <v>1.4530000000000001E-2</v>
      </c>
      <c r="AM275" s="91">
        <f t="shared" si="31"/>
        <v>3.5300000000000002E-3</v>
      </c>
      <c r="AN275" s="91">
        <f t="shared" si="32"/>
        <v>3.5300000000000002E-3</v>
      </c>
      <c r="AO275" s="92">
        <f t="shared" si="33"/>
        <v>-7249.259072533333</v>
      </c>
      <c r="AP275" s="27">
        <f t="shared" si="34"/>
        <v>-4567.328228088888</v>
      </c>
      <c r="AQ275" s="27">
        <f t="shared" si="35"/>
        <v>-4299.1351436444447</v>
      </c>
      <c r="AR275" s="88">
        <v>44684</v>
      </c>
      <c r="AS275" s="89">
        <v>-0.42499999999999999</v>
      </c>
    </row>
    <row r="276" spans="1:45" ht="15" customHeight="1" x14ac:dyDescent="0.25">
      <c r="A276">
        <v>244173</v>
      </c>
      <c r="B276" t="s">
        <v>999</v>
      </c>
      <c r="C276" t="s">
        <v>1000</v>
      </c>
      <c r="D276">
        <v>11841</v>
      </c>
      <c r="E276" t="s">
        <v>16</v>
      </c>
      <c r="F276" t="s">
        <v>240</v>
      </c>
      <c r="G276" t="s">
        <v>19</v>
      </c>
      <c r="H276" t="s">
        <v>47</v>
      </c>
      <c r="I276" s="21">
        <v>44658</v>
      </c>
      <c r="J276" s="21">
        <v>44662</v>
      </c>
      <c r="K276" s="21">
        <v>44753</v>
      </c>
      <c r="L276" s="21">
        <v>44753</v>
      </c>
      <c r="M276" s="22">
        <v>32500000</v>
      </c>
      <c r="N276" t="s">
        <v>14</v>
      </c>
      <c r="O276" t="s">
        <v>242</v>
      </c>
      <c r="P276" t="s">
        <v>15</v>
      </c>
      <c r="Q276" s="37">
        <v>1.6500000000000001E-2</v>
      </c>
      <c r="R276" s="21">
        <v>44658</v>
      </c>
      <c r="S276" s="21">
        <v>44662</v>
      </c>
      <c r="T276" s="21">
        <v>44753</v>
      </c>
      <c r="U276" s="21">
        <v>44753</v>
      </c>
      <c r="V276" s="23">
        <v>0.25277777777777777</v>
      </c>
      <c r="W276">
        <v>91</v>
      </c>
      <c r="X276" s="24">
        <v>0</v>
      </c>
      <c r="Y276" s="24">
        <v>0</v>
      </c>
      <c r="Z276" s="24">
        <v>0</v>
      </c>
      <c r="AA276" s="24">
        <v>0</v>
      </c>
      <c r="AB276">
        <v>0</v>
      </c>
      <c r="AC276">
        <v>0</v>
      </c>
      <c r="AD276" s="38">
        <v>32500000</v>
      </c>
      <c r="AE276" s="52">
        <v>0</v>
      </c>
      <c r="AF276" s="5">
        <v>1.6500000000000001E-2</v>
      </c>
      <c r="AG276" s="24">
        <v>0</v>
      </c>
      <c r="AH276" s="24">
        <v>-135552.08333333331</v>
      </c>
      <c r="AI276" s="27">
        <v>-135552.08333333331</v>
      </c>
      <c r="AJ276" t="s">
        <v>14</v>
      </c>
      <c r="AK276">
        <f t="shared" si="36"/>
        <v>-0.46500000000000002</v>
      </c>
      <c r="AL276" s="91">
        <f t="shared" si="30"/>
        <v>5.3499999999999997E-3</v>
      </c>
      <c r="AM276" s="91">
        <f t="shared" si="31"/>
        <v>-5.6500000000000005E-3</v>
      </c>
      <c r="AN276" s="91">
        <f t="shared" si="32"/>
        <v>0</v>
      </c>
      <c r="AO276" s="92">
        <f t="shared" si="33"/>
        <v>-179503.81944444444</v>
      </c>
      <c r="AP276" s="27">
        <f t="shared" si="34"/>
        <v>-135552.08333333331</v>
      </c>
      <c r="AQ276" s="27">
        <f t="shared" si="35"/>
        <v>-135552.08333333331</v>
      </c>
      <c r="AR276" s="88">
        <v>44685</v>
      </c>
      <c r="AS276" s="89">
        <v>-0.42699999999999999</v>
      </c>
    </row>
    <row r="277" spans="1:45" ht="15" customHeight="1" x14ac:dyDescent="0.25">
      <c r="A277">
        <v>244174</v>
      </c>
      <c r="B277" t="s">
        <v>999</v>
      </c>
      <c r="C277" t="s">
        <v>1000</v>
      </c>
      <c r="D277">
        <v>11841</v>
      </c>
      <c r="E277" t="s">
        <v>16</v>
      </c>
      <c r="F277" t="s">
        <v>240</v>
      </c>
      <c r="G277" t="s">
        <v>19</v>
      </c>
      <c r="H277" t="s">
        <v>47</v>
      </c>
      <c r="I277" s="21">
        <v>44749</v>
      </c>
      <c r="J277" s="21">
        <v>44753</v>
      </c>
      <c r="K277" s="21">
        <v>44791</v>
      </c>
      <c r="L277" s="21">
        <v>44791</v>
      </c>
      <c r="M277" s="22">
        <v>30000000</v>
      </c>
      <c r="N277" t="s">
        <v>14</v>
      </c>
      <c r="O277" t="s">
        <v>242</v>
      </c>
      <c r="P277" t="s">
        <v>15</v>
      </c>
      <c r="Q277" s="37">
        <v>1.6500000000000001E-2</v>
      </c>
      <c r="R277" s="21">
        <v>44749</v>
      </c>
      <c r="S277" s="21">
        <v>44753</v>
      </c>
      <c r="T277" s="21">
        <v>44791</v>
      </c>
      <c r="U277" s="21">
        <v>44791</v>
      </c>
      <c r="V277" s="23">
        <v>0.10555555555555556</v>
      </c>
      <c r="W277">
        <v>38</v>
      </c>
      <c r="X277" s="24">
        <v>0</v>
      </c>
      <c r="Y277" s="24">
        <v>0</v>
      </c>
      <c r="Z277" s="24">
        <v>0</v>
      </c>
      <c r="AA277" s="24">
        <v>0</v>
      </c>
      <c r="AB277">
        <v>0</v>
      </c>
      <c r="AC277">
        <v>0</v>
      </c>
      <c r="AD277" s="38">
        <v>30000000</v>
      </c>
      <c r="AE277" s="52">
        <v>0</v>
      </c>
      <c r="AF277" s="5">
        <v>1.6500000000000001E-2</v>
      </c>
      <c r="AG277" s="24">
        <v>0</v>
      </c>
      <c r="AH277" s="24">
        <v>-52250</v>
      </c>
      <c r="AI277" s="27">
        <v>-52250</v>
      </c>
      <c r="AJ277" t="s">
        <v>14</v>
      </c>
      <c r="AK277">
        <f t="shared" si="36"/>
        <v>-0.14099999999999999</v>
      </c>
      <c r="AL277" s="91">
        <f t="shared" si="30"/>
        <v>8.5900000000000004E-3</v>
      </c>
      <c r="AM277" s="91">
        <f t="shared" si="31"/>
        <v>-2.4099999999999998E-3</v>
      </c>
      <c r="AN277" s="91">
        <f t="shared" si="32"/>
        <v>0</v>
      </c>
      <c r="AO277" s="92">
        <f t="shared" si="33"/>
        <v>-79451.666666666672</v>
      </c>
      <c r="AP277" s="27">
        <f t="shared" si="34"/>
        <v>-52250</v>
      </c>
      <c r="AQ277" s="27">
        <f t="shared" si="35"/>
        <v>-52250</v>
      </c>
      <c r="AR277" s="88">
        <v>44686</v>
      </c>
      <c r="AS277" s="89">
        <v>-0.42099999999999999</v>
      </c>
    </row>
    <row r="278" spans="1:45" ht="15" customHeight="1" x14ac:dyDescent="0.25">
      <c r="A278">
        <v>243627</v>
      </c>
      <c r="B278" t="s">
        <v>1005</v>
      </c>
      <c r="C278" t="s">
        <v>1006</v>
      </c>
      <c r="D278">
        <v>11844</v>
      </c>
      <c r="E278" t="s">
        <v>16</v>
      </c>
      <c r="F278" t="s">
        <v>240</v>
      </c>
      <c r="G278" t="s">
        <v>19</v>
      </c>
      <c r="H278" t="s">
        <v>1897</v>
      </c>
      <c r="I278" s="21">
        <v>44652</v>
      </c>
      <c r="J278" s="21">
        <v>44656</v>
      </c>
      <c r="K278" s="21">
        <v>44747</v>
      </c>
      <c r="L278" s="21">
        <v>44747</v>
      </c>
      <c r="M278" s="22">
        <v>9784303.7300000004</v>
      </c>
      <c r="N278" t="s">
        <v>14</v>
      </c>
      <c r="O278" t="s">
        <v>242</v>
      </c>
      <c r="P278" t="s">
        <v>15</v>
      </c>
      <c r="Q278" s="37">
        <v>1.18E-2</v>
      </c>
      <c r="R278" s="21">
        <v>44652</v>
      </c>
      <c r="S278" s="21">
        <v>44656</v>
      </c>
      <c r="T278" s="21">
        <v>44747</v>
      </c>
      <c r="U278" s="21">
        <v>44747</v>
      </c>
      <c r="V278" s="23">
        <v>0.25277777777777777</v>
      </c>
      <c r="W278">
        <v>91</v>
      </c>
      <c r="X278" s="24">
        <v>0</v>
      </c>
      <c r="Y278" s="24">
        <v>0</v>
      </c>
      <c r="Z278" s="24">
        <v>0</v>
      </c>
      <c r="AA278" s="24">
        <v>0</v>
      </c>
      <c r="AB278">
        <v>0</v>
      </c>
      <c r="AC278">
        <v>0</v>
      </c>
      <c r="AD278" s="38">
        <v>9784303.7300000004</v>
      </c>
      <c r="AE278" s="52">
        <v>0</v>
      </c>
      <c r="AF278" s="5">
        <v>1.18E-2</v>
      </c>
      <c r="AG278" s="24">
        <v>0</v>
      </c>
      <c r="AH278" s="24">
        <v>-29184.403736872224</v>
      </c>
      <c r="AI278" s="27">
        <v>-29184.403736872224</v>
      </c>
      <c r="AJ278" t="s">
        <v>14</v>
      </c>
      <c r="AK278">
        <f t="shared" si="36"/>
        <v>-0.46100000000000002</v>
      </c>
      <c r="AL278" s="91">
        <f t="shared" si="30"/>
        <v>5.3899999999999998E-3</v>
      </c>
      <c r="AM278" s="91">
        <f t="shared" si="31"/>
        <v>-5.6100000000000004E-3</v>
      </c>
      <c r="AN278" s="91">
        <f t="shared" si="32"/>
        <v>0</v>
      </c>
      <c r="AO278" s="92">
        <f t="shared" si="33"/>
        <v>-42515.245782782498</v>
      </c>
      <c r="AP278" s="27">
        <f t="shared" si="34"/>
        <v>-29184.403736872224</v>
      </c>
      <c r="AQ278" s="27">
        <f t="shared" si="35"/>
        <v>-29184.403736872224</v>
      </c>
      <c r="AR278" s="88">
        <v>44687</v>
      </c>
      <c r="AS278" s="89">
        <v>-0.42599999999999999</v>
      </c>
    </row>
    <row r="279" spans="1:45" ht="15" customHeight="1" x14ac:dyDescent="0.25">
      <c r="A279">
        <v>243628</v>
      </c>
      <c r="B279" t="s">
        <v>1005</v>
      </c>
      <c r="C279" t="s">
        <v>1006</v>
      </c>
      <c r="D279">
        <v>11844</v>
      </c>
      <c r="E279" t="s">
        <v>16</v>
      </c>
      <c r="F279" t="s">
        <v>240</v>
      </c>
      <c r="G279" t="s">
        <v>19</v>
      </c>
      <c r="H279" t="s">
        <v>1897</v>
      </c>
      <c r="I279" s="21">
        <v>44743</v>
      </c>
      <c r="J279" s="21">
        <v>44747</v>
      </c>
      <c r="K279" s="21">
        <v>44792</v>
      </c>
      <c r="L279" s="21">
        <v>44792</v>
      </c>
      <c r="M279" s="22">
        <v>9254234.25</v>
      </c>
      <c r="N279" t="s">
        <v>14</v>
      </c>
      <c r="O279" t="s">
        <v>242</v>
      </c>
      <c r="P279" t="s">
        <v>15</v>
      </c>
      <c r="Q279" s="37">
        <v>1.18E-2</v>
      </c>
      <c r="R279" s="21">
        <v>44743</v>
      </c>
      <c r="S279" s="21">
        <v>44747</v>
      </c>
      <c r="T279" s="21">
        <v>44792</v>
      </c>
      <c r="U279" s="21">
        <v>44792</v>
      </c>
      <c r="V279" s="23">
        <v>0.125</v>
      </c>
      <c r="W279">
        <v>45</v>
      </c>
      <c r="X279" s="24">
        <v>0</v>
      </c>
      <c r="Y279" s="24">
        <v>0</v>
      </c>
      <c r="Z279" s="24">
        <v>0</v>
      </c>
      <c r="AA279" s="24">
        <v>0</v>
      </c>
      <c r="AB279">
        <v>0</v>
      </c>
      <c r="AC279">
        <v>0</v>
      </c>
      <c r="AD279" s="38">
        <v>9254234.25</v>
      </c>
      <c r="AE279" s="52">
        <v>0</v>
      </c>
      <c r="AF279" s="5">
        <v>1.18E-2</v>
      </c>
      <c r="AG279" s="24">
        <v>0</v>
      </c>
      <c r="AH279" s="24">
        <v>-13649.99551875</v>
      </c>
      <c r="AI279" s="27">
        <v>-13649.99551875</v>
      </c>
      <c r="AJ279" t="s">
        <v>14</v>
      </c>
      <c r="AK279">
        <f t="shared" si="36"/>
        <v>-0.17599999999999999</v>
      </c>
      <c r="AL279" s="91">
        <f t="shared" si="30"/>
        <v>8.2400000000000008E-3</v>
      </c>
      <c r="AM279" s="91">
        <f t="shared" si="31"/>
        <v>-2.7599999999999999E-3</v>
      </c>
      <c r="AN279" s="91">
        <f t="shared" si="32"/>
        <v>0</v>
      </c>
      <c r="AO279" s="92">
        <f t="shared" si="33"/>
        <v>-23181.856796250002</v>
      </c>
      <c r="AP279" s="27">
        <f t="shared" si="34"/>
        <v>-13649.99551875</v>
      </c>
      <c r="AQ279" s="27">
        <f t="shared" si="35"/>
        <v>-13649.99551875</v>
      </c>
      <c r="AR279" s="88">
        <v>44688</v>
      </c>
      <c r="AS279" s="89">
        <v>-0.42599999999999999</v>
      </c>
    </row>
    <row r="280" spans="1:45" ht="15" customHeight="1" x14ac:dyDescent="0.25">
      <c r="A280">
        <v>241488</v>
      </c>
      <c r="B280" t="s">
        <v>1007</v>
      </c>
      <c r="C280" t="s">
        <v>1008</v>
      </c>
      <c r="D280">
        <v>11845</v>
      </c>
      <c r="E280" t="s">
        <v>16</v>
      </c>
      <c r="F280" t="s">
        <v>240</v>
      </c>
      <c r="G280" t="s">
        <v>19</v>
      </c>
      <c r="H280" t="s">
        <v>1713</v>
      </c>
      <c r="I280" s="21">
        <v>44664</v>
      </c>
      <c r="J280" s="21">
        <v>44670</v>
      </c>
      <c r="K280" s="21">
        <v>44757</v>
      </c>
      <c r="L280" s="21">
        <v>44757</v>
      </c>
      <c r="M280" s="22">
        <v>12005000</v>
      </c>
      <c r="N280" t="s">
        <v>14</v>
      </c>
      <c r="O280" t="s">
        <v>242</v>
      </c>
      <c r="P280" t="s">
        <v>15</v>
      </c>
      <c r="Q280" s="37">
        <v>1.35E-2</v>
      </c>
      <c r="R280" s="21">
        <v>44664</v>
      </c>
      <c r="S280" s="21">
        <v>44670</v>
      </c>
      <c r="T280" s="21">
        <v>44757</v>
      </c>
      <c r="U280" s="21">
        <v>44757</v>
      </c>
      <c r="V280" s="23">
        <v>0.24166666666666667</v>
      </c>
      <c r="W280">
        <v>87</v>
      </c>
      <c r="X280" s="24">
        <v>0</v>
      </c>
      <c r="Y280" s="24">
        <v>0</v>
      </c>
      <c r="Z280" s="24">
        <v>0</v>
      </c>
      <c r="AA280" s="24">
        <v>0</v>
      </c>
      <c r="AB280">
        <v>0</v>
      </c>
      <c r="AC280">
        <v>0</v>
      </c>
      <c r="AD280" s="38">
        <v>12005000</v>
      </c>
      <c r="AE280" s="52">
        <v>0</v>
      </c>
      <c r="AF280" s="5">
        <v>1.35E-2</v>
      </c>
      <c r="AG280" s="24">
        <v>0</v>
      </c>
      <c r="AH280" s="24">
        <v>-39166.3125</v>
      </c>
      <c r="AI280" s="27">
        <v>-39166.3125</v>
      </c>
      <c r="AJ280" t="s">
        <v>14</v>
      </c>
      <c r="AK280">
        <f t="shared" si="36"/>
        <v>-0.44800000000000001</v>
      </c>
      <c r="AL280" s="91">
        <f t="shared" si="30"/>
        <v>5.5199999999999997E-3</v>
      </c>
      <c r="AM280" s="91">
        <f t="shared" si="31"/>
        <v>-5.4800000000000005E-3</v>
      </c>
      <c r="AN280" s="91">
        <f t="shared" si="32"/>
        <v>0</v>
      </c>
      <c r="AO280" s="92">
        <f t="shared" si="33"/>
        <v>-55180.982499999998</v>
      </c>
      <c r="AP280" s="27">
        <f t="shared" si="34"/>
        <v>-39166.3125</v>
      </c>
      <c r="AQ280" s="27">
        <f t="shared" si="35"/>
        <v>-39166.3125</v>
      </c>
      <c r="AR280" s="88">
        <v>44689</v>
      </c>
      <c r="AS280" s="89">
        <v>-0.42599999999999999</v>
      </c>
    </row>
    <row r="281" spans="1:45" ht="15" customHeight="1" x14ac:dyDescent="0.25">
      <c r="A281">
        <v>241492</v>
      </c>
      <c r="B281" t="s">
        <v>1007</v>
      </c>
      <c r="C281" t="s">
        <v>1008</v>
      </c>
      <c r="D281">
        <v>11845</v>
      </c>
      <c r="E281" t="s">
        <v>16</v>
      </c>
      <c r="F281" t="s">
        <v>240</v>
      </c>
      <c r="G281" t="s">
        <v>19</v>
      </c>
      <c r="H281" t="s">
        <v>1713</v>
      </c>
      <c r="I281" s="21">
        <v>44729</v>
      </c>
      <c r="J281" s="21">
        <v>44733</v>
      </c>
      <c r="K281" s="21">
        <v>45098</v>
      </c>
      <c r="L281" s="21">
        <v>45098</v>
      </c>
      <c r="M281" s="22">
        <v>11238500</v>
      </c>
      <c r="N281" t="s">
        <v>14</v>
      </c>
      <c r="O281" t="s">
        <v>242</v>
      </c>
      <c r="P281" t="s">
        <v>15</v>
      </c>
      <c r="R281" s="21">
        <v>44755</v>
      </c>
      <c r="S281" s="21">
        <v>44757</v>
      </c>
      <c r="T281" s="21">
        <v>44851</v>
      </c>
      <c r="U281" s="21">
        <v>44851</v>
      </c>
      <c r="V281" s="23">
        <v>0.26111111111111113</v>
      </c>
      <c r="W281">
        <v>94</v>
      </c>
      <c r="X281" s="24">
        <v>0</v>
      </c>
      <c r="Y281" s="24">
        <v>0</v>
      </c>
      <c r="Z281" s="24">
        <v>0</v>
      </c>
      <c r="AA281" s="24">
        <v>0</v>
      </c>
      <c r="AB281">
        <v>0</v>
      </c>
      <c r="AC281">
        <v>0</v>
      </c>
      <c r="AD281" s="38">
        <v>11816000</v>
      </c>
      <c r="AE281" s="52">
        <v>0</v>
      </c>
      <c r="AF281" s="5">
        <v>0</v>
      </c>
      <c r="AG281" s="24">
        <v>0</v>
      </c>
      <c r="AH281" s="24">
        <v>0</v>
      </c>
      <c r="AI281" s="27">
        <v>0</v>
      </c>
      <c r="AJ281" t="s">
        <v>14</v>
      </c>
      <c r="AK281">
        <f t="shared" si="36"/>
        <v>-0.16900000000000001</v>
      </c>
      <c r="AL281" s="91">
        <f t="shared" si="30"/>
        <v>8.3099999999999997E-3</v>
      </c>
      <c r="AM281" s="91">
        <f t="shared" si="31"/>
        <v>-2.6900000000000001E-3</v>
      </c>
      <c r="AN281" s="91">
        <f t="shared" si="32"/>
        <v>0</v>
      </c>
      <c r="AO281" s="92">
        <f t="shared" si="33"/>
        <v>-25638.750666666667</v>
      </c>
      <c r="AP281" s="27">
        <f t="shared" si="34"/>
        <v>0</v>
      </c>
      <c r="AQ281" s="27">
        <f t="shared" si="35"/>
        <v>0</v>
      </c>
      <c r="AR281" s="88">
        <v>44690</v>
      </c>
      <c r="AS281" s="89">
        <v>-0.40200000000000002</v>
      </c>
    </row>
    <row r="282" spans="1:45" ht="15" customHeight="1" x14ac:dyDescent="0.25">
      <c r="A282">
        <v>244439</v>
      </c>
      <c r="B282" t="s">
        <v>1009</v>
      </c>
      <c r="C282" t="s">
        <v>1010</v>
      </c>
      <c r="D282">
        <v>11846</v>
      </c>
      <c r="E282" t="s">
        <v>16</v>
      </c>
      <c r="F282" t="s">
        <v>240</v>
      </c>
      <c r="G282" t="s">
        <v>19</v>
      </c>
      <c r="H282" t="s">
        <v>1973</v>
      </c>
      <c r="I282" s="21">
        <v>44740</v>
      </c>
      <c r="J282" s="21">
        <v>44742</v>
      </c>
      <c r="K282" s="21">
        <v>44834</v>
      </c>
      <c r="L282" s="21">
        <v>44834</v>
      </c>
      <c r="M282" s="22">
        <v>1118852.45</v>
      </c>
      <c r="N282" t="s">
        <v>14</v>
      </c>
      <c r="O282" t="s">
        <v>242</v>
      </c>
      <c r="P282" t="s">
        <v>15</v>
      </c>
      <c r="Q282" s="37">
        <v>1.35E-2</v>
      </c>
      <c r="R282" s="21">
        <v>44740</v>
      </c>
      <c r="S282" s="21">
        <v>44742</v>
      </c>
      <c r="T282" s="21">
        <v>44834</v>
      </c>
      <c r="U282" s="21">
        <v>44834</v>
      </c>
      <c r="V282" s="23">
        <v>0.25555555555555554</v>
      </c>
      <c r="W282">
        <v>92</v>
      </c>
      <c r="X282" s="24">
        <v>0</v>
      </c>
      <c r="Y282" s="24">
        <v>0</v>
      </c>
      <c r="Z282" s="24">
        <v>0</v>
      </c>
      <c r="AA282" s="24">
        <v>0</v>
      </c>
      <c r="AB282">
        <v>0</v>
      </c>
      <c r="AC282">
        <v>0</v>
      </c>
      <c r="AD282" s="38">
        <v>1118852.45</v>
      </c>
      <c r="AE282" s="52">
        <v>0</v>
      </c>
      <c r="AF282" s="5">
        <v>1.35E-2</v>
      </c>
      <c r="AG282" s="24">
        <v>0</v>
      </c>
      <c r="AH282" s="24">
        <v>-3860.0409524999995</v>
      </c>
      <c r="AI282" s="27">
        <v>-3860.0409524999995</v>
      </c>
      <c r="AJ282" t="s">
        <v>14</v>
      </c>
      <c r="AK282">
        <f t="shared" si="36"/>
        <v>-0.21099999999999999</v>
      </c>
      <c r="AL282" s="91">
        <f t="shared" si="30"/>
        <v>7.8900000000000012E-3</v>
      </c>
      <c r="AM282" s="91">
        <f t="shared" si="31"/>
        <v>-3.1099999999999999E-3</v>
      </c>
      <c r="AN282" s="91">
        <f t="shared" si="32"/>
        <v>0</v>
      </c>
      <c r="AO282" s="92">
        <f t="shared" si="33"/>
        <v>-6116.0204425166658</v>
      </c>
      <c r="AP282" s="27">
        <f t="shared" si="34"/>
        <v>-3860.0409524999995</v>
      </c>
      <c r="AQ282" s="27">
        <f t="shared" si="35"/>
        <v>-3860.0409524999995</v>
      </c>
      <c r="AR282" s="88">
        <v>44691</v>
      </c>
      <c r="AS282" s="89">
        <v>-0.41699999999999998</v>
      </c>
    </row>
    <row r="283" spans="1:45" ht="15" customHeight="1" x14ac:dyDescent="0.25">
      <c r="A283">
        <v>244440</v>
      </c>
      <c r="B283" t="s">
        <v>1009</v>
      </c>
      <c r="C283" t="s">
        <v>1010</v>
      </c>
      <c r="D283">
        <v>11846</v>
      </c>
      <c r="E283" t="s">
        <v>16</v>
      </c>
      <c r="F283" t="s">
        <v>240</v>
      </c>
      <c r="G283" t="s">
        <v>19</v>
      </c>
      <c r="H283" t="s">
        <v>1973</v>
      </c>
      <c r="I283" s="21">
        <v>44832</v>
      </c>
      <c r="J283" s="21">
        <v>44834</v>
      </c>
      <c r="K283" s="21">
        <v>44925</v>
      </c>
      <c r="L283" s="21">
        <v>44925</v>
      </c>
      <c r="M283" s="22">
        <v>1096475.3999999999</v>
      </c>
      <c r="N283" t="s">
        <v>14</v>
      </c>
      <c r="O283" t="s">
        <v>242</v>
      </c>
      <c r="P283" t="s">
        <v>15</v>
      </c>
      <c r="Q283" s="37">
        <v>1.35E-2</v>
      </c>
      <c r="R283" s="21">
        <v>44832</v>
      </c>
      <c r="S283" s="21">
        <v>44834</v>
      </c>
      <c r="T283" s="21">
        <v>44925</v>
      </c>
      <c r="U283" s="21">
        <v>44925</v>
      </c>
      <c r="V283" s="23">
        <v>0.25277777777777777</v>
      </c>
      <c r="W283">
        <v>91</v>
      </c>
      <c r="X283" s="24">
        <v>0</v>
      </c>
      <c r="Y283" s="24">
        <v>0</v>
      </c>
      <c r="Z283" s="24">
        <v>-3306.5738569500004</v>
      </c>
      <c r="AA283" s="24">
        <v>-3306.5738569500004</v>
      </c>
      <c r="AB283">
        <v>0</v>
      </c>
      <c r="AC283">
        <v>0</v>
      </c>
      <c r="AD283" s="38">
        <v>1096475.3999999999</v>
      </c>
      <c r="AE283" s="52">
        <v>1.1930000000000001E-2</v>
      </c>
      <c r="AF283" s="5">
        <v>1.35E-2</v>
      </c>
      <c r="AG283" s="24">
        <v>0</v>
      </c>
      <c r="AH283" s="24">
        <v>-3741.7223024999994</v>
      </c>
      <c r="AI283" s="27">
        <v>-7048.2961594499993</v>
      </c>
      <c r="AJ283" t="s">
        <v>14</v>
      </c>
      <c r="AK283">
        <f t="shared" si="36"/>
        <v>1.1930000000000001</v>
      </c>
      <c r="AL283" s="91">
        <f t="shared" si="30"/>
        <v>2.1930000000000002E-2</v>
      </c>
      <c r="AM283" s="91">
        <f t="shared" si="31"/>
        <v>1.0930000000000002E-2</v>
      </c>
      <c r="AN283" s="91">
        <f t="shared" si="32"/>
        <v>1.0930000000000002E-2</v>
      </c>
      <c r="AO283" s="92">
        <f t="shared" si="33"/>
        <v>-9819.942309449998</v>
      </c>
      <c r="AP283" s="27">
        <f t="shared" si="34"/>
        <v>-7048.2961594499993</v>
      </c>
      <c r="AQ283" s="27">
        <f t="shared" si="35"/>
        <v>-6771.1315444499987</v>
      </c>
      <c r="AR283" s="88">
        <v>44692</v>
      </c>
      <c r="AS283" s="89">
        <v>-0.41399999999999998</v>
      </c>
    </row>
    <row r="284" spans="1:45" ht="15" customHeight="1" x14ac:dyDescent="0.25">
      <c r="A284">
        <v>241546</v>
      </c>
      <c r="B284" t="s">
        <v>1011</v>
      </c>
      <c r="C284" t="s">
        <v>1012</v>
      </c>
      <c r="D284">
        <v>11847</v>
      </c>
      <c r="E284" t="s">
        <v>16</v>
      </c>
      <c r="F284" t="s">
        <v>240</v>
      </c>
      <c r="G284" t="s">
        <v>19</v>
      </c>
      <c r="H284" t="s">
        <v>1713</v>
      </c>
      <c r="I284" s="21">
        <v>44664</v>
      </c>
      <c r="J284" s="21">
        <v>44670</v>
      </c>
      <c r="K284" s="21">
        <v>44757</v>
      </c>
      <c r="L284" s="21">
        <v>44757</v>
      </c>
      <c r="M284" s="22">
        <v>6860000</v>
      </c>
      <c r="N284" t="s">
        <v>14</v>
      </c>
      <c r="O284" t="s">
        <v>242</v>
      </c>
      <c r="P284" t="s">
        <v>15</v>
      </c>
      <c r="Q284" s="37">
        <v>1.35E-2</v>
      </c>
      <c r="R284" s="21">
        <v>44664</v>
      </c>
      <c r="S284" s="21">
        <v>44670</v>
      </c>
      <c r="T284" s="21">
        <v>44757</v>
      </c>
      <c r="U284" s="21">
        <v>44757</v>
      </c>
      <c r="V284" s="23">
        <v>0.24166666666666667</v>
      </c>
      <c r="W284">
        <v>87</v>
      </c>
      <c r="X284" s="24">
        <v>0</v>
      </c>
      <c r="Y284" s="24">
        <v>0</v>
      </c>
      <c r="Z284" s="24">
        <v>0</v>
      </c>
      <c r="AA284" s="24">
        <v>0</v>
      </c>
      <c r="AB284">
        <v>0</v>
      </c>
      <c r="AC284">
        <v>0</v>
      </c>
      <c r="AD284" s="38">
        <v>6860000</v>
      </c>
      <c r="AE284" s="52">
        <v>0</v>
      </c>
      <c r="AF284" s="5">
        <v>1.35E-2</v>
      </c>
      <c r="AG284" s="24">
        <v>0</v>
      </c>
      <c r="AH284" s="24">
        <v>-22380.75</v>
      </c>
      <c r="AI284" s="27">
        <v>-22380.75</v>
      </c>
      <c r="AJ284" t="s">
        <v>14</v>
      </c>
      <c r="AK284">
        <f t="shared" si="36"/>
        <v>-0.44800000000000001</v>
      </c>
      <c r="AL284" s="91">
        <f t="shared" si="30"/>
        <v>5.5199999999999997E-3</v>
      </c>
      <c r="AM284" s="91">
        <f t="shared" si="31"/>
        <v>-5.4800000000000005E-3</v>
      </c>
      <c r="AN284" s="91">
        <f t="shared" si="32"/>
        <v>0</v>
      </c>
      <c r="AO284" s="92">
        <f t="shared" si="33"/>
        <v>-31531.989999999998</v>
      </c>
      <c r="AP284" s="27">
        <f t="shared" si="34"/>
        <v>-22380.75</v>
      </c>
      <c r="AQ284" s="27">
        <f t="shared" si="35"/>
        <v>-22380.75</v>
      </c>
      <c r="AR284" s="88">
        <v>44693</v>
      </c>
      <c r="AS284" s="89">
        <v>-0.40600000000000003</v>
      </c>
    </row>
    <row r="285" spans="1:45" ht="15" customHeight="1" x14ac:dyDescent="0.25">
      <c r="A285">
        <v>241550</v>
      </c>
      <c r="B285" t="s">
        <v>1011</v>
      </c>
      <c r="C285" t="s">
        <v>1012</v>
      </c>
      <c r="D285">
        <v>11847</v>
      </c>
      <c r="E285" t="s">
        <v>16</v>
      </c>
      <c r="F285" t="s">
        <v>240</v>
      </c>
      <c r="G285" t="s">
        <v>19</v>
      </c>
      <c r="H285" t="s">
        <v>1713</v>
      </c>
      <c r="I285" s="21">
        <v>44729</v>
      </c>
      <c r="J285" s="21">
        <v>44733</v>
      </c>
      <c r="K285" s="21">
        <v>45098</v>
      </c>
      <c r="L285" s="21">
        <v>45098</v>
      </c>
      <c r="M285" s="22">
        <v>6422000</v>
      </c>
      <c r="N285" t="s">
        <v>14</v>
      </c>
      <c r="O285" t="s">
        <v>242</v>
      </c>
      <c r="P285" t="s">
        <v>15</v>
      </c>
      <c r="R285" s="21">
        <v>44755</v>
      </c>
      <c r="S285" s="21">
        <v>44757</v>
      </c>
      <c r="T285" s="21">
        <v>44851</v>
      </c>
      <c r="U285" s="21">
        <v>44851</v>
      </c>
      <c r="V285" s="23">
        <v>0.26111111111111113</v>
      </c>
      <c r="W285">
        <v>94</v>
      </c>
      <c r="X285" s="24">
        <v>0</v>
      </c>
      <c r="Y285" s="24">
        <v>0</v>
      </c>
      <c r="Z285" s="24">
        <v>0</v>
      </c>
      <c r="AA285" s="24">
        <v>0</v>
      </c>
      <c r="AB285">
        <v>0</v>
      </c>
      <c r="AC285">
        <v>0</v>
      </c>
      <c r="AD285" s="38">
        <v>6752000</v>
      </c>
      <c r="AE285" s="52">
        <v>0</v>
      </c>
      <c r="AF285" s="5">
        <v>0</v>
      </c>
      <c r="AG285" s="24">
        <v>0</v>
      </c>
      <c r="AH285" s="24">
        <v>0</v>
      </c>
      <c r="AI285" s="27">
        <v>0</v>
      </c>
      <c r="AJ285" t="s">
        <v>14</v>
      </c>
      <c r="AK285">
        <f t="shared" si="36"/>
        <v>-0.16900000000000001</v>
      </c>
      <c r="AL285" s="91">
        <f t="shared" si="30"/>
        <v>8.3099999999999997E-3</v>
      </c>
      <c r="AM285" s="91">
        <f t="shared" si="31"/>
        <v>-2.6900000000000001E-3</v>
      </c>
      <c r="AN285" s="91">
        <f t="shared" si="32"/>
        <v>0</v>
      </c>
      <c r="AO285" s="92">
        <f t="shared" si="33"/>
        <v>-14650.714666666667</v>
      </c>
      <c r="AP285" s="27">
        <f t="shared" si="34"/>
        <v>0</v>
      </c>
      <c r="AQ285" s="27">
        <f t="shared" si="35"/>
        <v>0</v>
      </c>
      <c r="AR285" s="88">
        <v>44694</v>
      </c>
      <c r="AS285" s="89">
        <v>-0.40300000000000002</v>
      </c>
    </row>
    <row r="286" spans="1:45" ht="15" customHeight="1" x14ac:dyDescent="0.25">
      <c r="A286">
        <v>244015</v>
      </c>
      <c r="B286" t="s">
        <v>1013</v>
      </c>
      <c r="C286" t="s">
        <v>1014</v>
      </c>
      <c r="D286">
        <v>11848</v>
      </c>
      <c r="E286" t="s">
        <v>16</v>
      </c>
      <c r="F286" t="s">
        <v>240</v>
      </c>
      <c r="G286" t="s">
        <v>19</v>
      </c>
      <c r="H286" t="s">
        <v>1968</v>
      </c>
      <c r="I286" s="21">
        <v>44693</v>
      </c>
      <c r="J286" s="21">
        <v>44697</v>
      </c>
      <c r="K286" s="21">
        <v>44788</v>
      </c>
      <c r="L286" s="21">
        <v>44788</v>
      </c>
      <c r="M286" s="22">
        <v>14698233.98</v>
      </c>
      <c r="N286" t="s">
        <v>14</v>
      </c>
      <c r="O286" t="s">
        <v>242</v>
      </c>
      <c r="P286" t="s">
        <v>15</v>
      </c>
      <c r="Q286" s="37">
        <v>8.9999999999999993E-3</v>
      </c>
      <c r="R286" s="21">
        <v>44693</v>
      </c>
      <c r="S286" s="21">
        <v>44697</v>
      </c>
      <c r="T286" s="21">
        <v>44788</v>
      </c>
      <c r="U286" s="21">
        <v>44788</v>
      </c>
      <c r="V286" s="23">
        <v>0.25277777777777777</v>
      </c>
      <c r="W286">
        <v>91</v>
      </c>
      <c r="X286" s="24">
        <v>0</v>
      </c>
      <c r="Y286" s="24">
        <v>0</v>
      </c>
      <c r="Z286" s="24">
        <v>0</v>
      </c>
      <c r="AA286" s="24">
        <v>0</v>
      </c>
      <c r="AB286">
        <v>0</v>
      </c>
      <c r="AC286">
        <v>0</v>
      </c>
      <c r="AD286" s="38">
        <v>14698233.98</v>
      </c>
      <c r="AE286" s="52">
        <v>0</v>
      </c>
      <c r="AF286" s="5">
        <v>8.9999999999999993E-3</v>
      </c>
      <c r="AG286" s="24">
        <v>0</v>
      </c>
      <c r="AH286" s="24">
        <v>-33438.482304500001</v>
      </c>
      <c r="AI286" s="27">
        <v>-33438.482304500001</v>
      </c>
      <c r="AJ286" t="s">
        <v>14</v>
      </c>
      <c r="AK286">
        <f t="shared" si="36"/>
        <v>-0.40600000000000003</v>
      </c>
      <c r="AL286" s="91">
        <f t="shared" si="30"/>
        <v>5.94E-3</v>
      </c>
      <c r="AM286" s="91">
        <f t="shared" si="31"/>
        <v>-5.0600000000000003E-3</v>
      </c>
      <c r="AN286" s="91">
        <f t="shared" si="32"/>
        <v>0</v>
      </c>
      <c r="AO286" s="92">
        <f t="shared" si="33"/>
        <v>-55507.880625469996</v>
      </c>
      <c r="AP286" s="27">
        <f t="shared" si="34"/>
        <v>-33438.482304500001</v>
      </c>
      <c r="AQ286" s="27">
        <f t="shared" si="35"/>
        <v>-33438.482304500001</v>
      </c>
      <c r="AR286" s="88">
        <v>44695</v>
      </c>
      <c r="AS286" s="89">
        <v>-0.40300000000000002</v>
      </c>
    </row>
    <row r="287" spans="1:45" ht="15" customHeight="1" x14ac:dyDescent="0.25">
      <c r="A287">
        <v>244016</v>
      </c>
      <c r="B287" t="s">
        <v>1013</v>
      </c>
      <c r="C287" t="s">
        <v>1014</v>
      </c>
      <c r="D287">
        <v>11848</v>
      </c>
      <c r="E287" t="s">
        <v>16</v>
      </c>
      <c r="F287" t="s">
        <v>240</v>
      </c>
      <c r="G287" t="s">
        <v>19</v>
      </c>
      <c r="H287" t="s">
        <v>1968</v>
      </c>
      <c r="I287" s="21">
        <v>44784</v>
      </c>
      <c r="J287" s="21">
        <v>44788</v>
      </c>
      <c r="K287" s="21">
        <v>44880</v>
      </c>
      <c r="L287" s="21">
        <v>44880</v>
      </c>
      <c r="M287" s="22">
        <v>14406221</v>
      </c>
      <c r="N287" t="s">
        <v>14</v>
      </c>
      <c r="O287" t="s">
        <v>242</v>
      </c>
      <c r="P287" t="s">
        <v>15</v>
      </c>
      <c r="Q287" s="37">
        <v>8.9999999999999993E-3</v>
      </c>
      <c r="R287" s="21">
        <v>44784</v>
      </c>
      <c r="S287" s="21">
        <v>44788</v>
      </c>
      <c r="T287" s="21">
        <v>44880</v>
      </c>
      <c r="U287" s="21">
        <v>44880</v>
      </c>
      <c r="V287" s="23">
        <v>0.25555555555555554</v>
      </c>
      <c r="W287">
        <v>92</v>
      </c>
      <c r="X287" s="24">
        <v>0</v>
      </c>
      <c r="Y287" s="24">
        <v>0</v>
      </c>
      <c r="Z287" s="24">
        <v>-11817.903293666666</v>
      </c>
      <c r="AA287" s="24">
        <v>-11817.903293666666</v>
      </c>
      <c r="AB287">
        <v>0</v>
      </c>
      <c r="AC287">
        <v>0</v>
      </c>
      <c r="AD287" s="38">
        <v>14406221</v>
      </c>
      <c r="AE287" s="52">
        <v>3.2100000000000002E-3</v>
      </c>
      <c r="AF287" s="5">
        <v>8.9999999999999993E-3</v>
      </c>
      <c r="AG287" s="24">
        <v>0</v>
      </c>
      <c r="AH287" s="24">
        <v>-33134.308299999997</v>
      </c>
      <c r="AI287" s="27">
        <v>-44952.211593666667</v>
      </c>
      <c r="AJ287" t="s">
        <v>14</v>
      </c>
      <c r="AK287">
        <f t="shared" si="36"/>
        <v>0.32100000000000001</v>
      </c>
      <c r="AL287" s="91">
        <f t="shared" si="30"/>
        <v>1.321E-2</v>
      </c>
      <c r="AM287" s="91">
        <f t="shared" si="31"/>
        <v>2.2100000000000002E-3</v>
      </c>
      <c r="AN287" s="91">
        <f t="shared" si="32"/>
        <v>2.2100000000000002E-3</v>
      </c>
      <c r="AO287" s="92">
        <f t="shared" si="33"/>
        <v>-81768.109704777773</v>
      </c>
      <c r="AP287" s="27">
        <f t="shared" si="34"/>
        <v>-44952.211593666667</v>
      </c>
      <c r="AQ287" s="27">
        <f t="shared" si="35"/>
        <v>-41270.62178255555</v>
      </c>
      <c r="AR287" s="88">
        <v>44696</v>
      </c>
      <c r="AS287" s="89">
        <v>-0.40300000000000002</v>
      </c>
    </row>
    <row r="288" spans="1:45" ht="15" customHeight="1" x14ac:dyDescent="0.25">
      <c r="A288">
        <v>244494</v>
      </c>
      <c r="B288" t="s">
        <v>1015</v>
      </c>
      <c r="C288" t="s">
        <v>1016</v>
      </c>
      <c r="D288">
        <v>11849</v>
      </c>
      <c r="E288" t="s">
        <v>16</v>
      </c>
      <c r="F288" t="s">
        <v>240</v>
      </c>
      <c r="G288" t="s">
        <v>19</v>
      </c>
      <c r="H288" t="s">
        <v>1992</v>
      </c>
      <c r="I288" s="21">
        <v>44649</v>
      </c>
      <c r="J288" s="21">
        <v>44651</v>
      </c>
      <c r="K288" s="21">
        <v>44834</v>
      </c>
      <c r="L288" s="21">
        <v>44834</v>
      </c>
      <c r="M288" s="22">
        <v>7627631.5999999996</v>
      </c>
      <c r="N288" t="s">
        <v>14</v>
      </c>
      <c r="O288" t="s">
        <v>1912</v>
      </c>
      <c r="P288" t="s">
        <v>15</v>
      </c>
      <c r="Q288" s="37">
        <v>9.4999999999999998E-3</v>
      </c>
      <c r="R288" s="21">
        <v>44649</v>
      </c>
      <c r="S288" s="21">
        <v>44651</v>
      </c>
      <c r="T288" s="21">
        <v>44834</v>
      </c>
      <c r="U288" s="21">
        <v>44834</v>
      </c>
      <c r="V288" s="23">
        <v>0.5083333333333333</v>
      </c>
      <c r="W288">
        <v>183</v>
      </c>
      <c r="X288" s="24">
        <v>0</v>
      </c>
      <c r="Y288" s="24">
        <v>0</v>
      </c>
      <c r="Z288" s="24">
        <v>0</v>
      </c>
      <c r="AA288" s="24">
        <v>0</v>
      </c>
      <c r="AB288">
        <v>0</v>
      </c>
      <c r="AC288">
        <v>0</v>
      </c>
      <c r="AD288" s="38">
        <v>7627631.5999999996</v>
      </c>
      <c r="AE288" s="52">
        <v>0</v>
      </c>
      <c r="AF288" s="5">
        <v>9.4999999999999998E-3</v>
      </c>
      <c r="AG288" s="24">
        <v>0</v>
      </c>
      <c r="AH288" s="24">
        <v>-36835.104268333329</v>
      </c>
      <c r="AI288" s="27">
        <v>-36835.104268333329</v>
      </c>
      <c r="AJ288" t="s">
        <v>14</v>
      </c>
      <c r="AK288">
        <f t="shared" si="36"/>
        <v>-0.47299999999999998</v>
      </c>
      <c r="AL288" s="91">
        <f t="shared" si="30"/>
        <v>5.2700000000000004E-3</v>
      </c>
      <c r="AM288" s="91">
        <f t="shared" si="31"/>
        <v>-5.7299999999999999E-3</v>
      </c>
      <c r="AN288" s="91">
        <f t="shared" si="32"/>
        <v>0</v>
      </c>
      <c r="AO288" s="92">
        <f t="shared" si="33"/>
        <v>-57268.893688766664</v>
      </c>
      <c r="AP288" s="27">
        <f t="shared" si="34"/>
        <v>-36835.104268333329</v>
      </c>
      <c r="AQ288" s="27">
        <f t="shared" si="35"/>
        <v>-36835.104268333329</v>
      </c>
      <c r="AR288" s="88">
        <v>44697</v>
      </c>
      <c r="AS288" s="89">
        <v>-0.40300000000000002</v>
      </c>
    </row>
    <row r="289" spans="1:45" ht="15" customHeight="1" x14ac:dyDescent="0.25">
      <c r="A289">
        <v>244623</v>
      </c>
      <c r="B289" t="s">
        <v>1017</v>
      </c>
      <c r="C289" t="s">
        <v>1018</v>
      </c>
      <c r="D289">
        <v>11851</v>
      </c>
      <c r="E289" t="s">
        <v>16</v>
      </c>
      <c r="F289" t="s">
        <v>240</v>
      </c>
      <c r="G289" t="s">
        <v>19</v>
      </c>
      <c r="H289" t="s">
        <v>1985</v>
      </c>
      <c r="I289" s="21">
        <v>44678</v>
      </c>
      <c r="J289" s="21">
        <v>44742</v>
      </c>
      <c r="K289" s="21">
        <v>44771</v>
      </c>
      <c r="L289" s="21">
        <v>44771</v>
      </c>
      <c r="M289" s="22">
        <v>4024986</v>
      </c>
      <c r="N289" t="s">
        <v>14</v>
      </c>
      <c r="O289" t="s">
        <v>242</v>
      </c>
      <c r="P289" t="s">
        <v>15</v>
      </c>
      <c r="Q289" s="37">
        <v>2.2499999999999999E-2</v>
      </c>
      <c r="R289" s="21">
        <v>44678</v>
      </c>
      <c r="S289" s="21">
        <v>44742</v>
      </c>
      <c r="T289" s="21">
        <v>44771</v>
      </c>
      <c r="U289" s="21">
        <v>44771</v>
      </c>
      <c r="V289" s="23">
        <v>8.0555555555555561E-2</v>
      </c>
      <c r="W289">
        <v>29</v>
      </c>
      <c r="X289" s="24">
        <v>0</v>
      </c>
      <c r="Y289" s="24">
        <v>0</v>
      </c>
      <c r="Z289" s="24">
        <v>0</v>
      </c>
      <c r="AA289" s="24">
        <v>0</v>
      </c>
      <c r="AB289">
        <v>0</v>
      </c>
      <c r="AC289">
        <v>0</v>
      </c>
      <c r="AD289" s="38">
        <v>4024986</v>
      </c>
      <c r="AE289" s="52">
        <v>0</v>
      </c>
      <c r="AF289" s="5">
        <v>2.2499999999999999E-2</v>
      </c>
      <c r="AG289" s="24">
        <v>0</v>
      </c>
      <c r="AH289" s="24">
        <v>-7295.2871250000007</v>
      </c>
      <c r="AI289" s="27">
        <v>-7295.2871250000007</v>
      </c>
      <c r="AJ289" t="s">
        <v>14</v>
      </c>
      <c r="AK289">
        <f t="shared" si="36"/>
        <v>-0.44500000000000001</v>
      </c>
      <c r="AL289" s="91">
        <f t="shared" si="30"/>
        <v>5.5500000000000002E-3</v>
      </c>
      <c r="AM289" s="91">
        <f t="shared" si="31"/>
        <v>-5.45E-3</v>
      </c>
      <c r="AN289" s="91">
        <f t="shared" si="32"/>
        <v>0</v>
      </c>
      <c r="AO289" s="92">
        <f t="shared" si="33"/>
        <v>-9094.7912825000003</v>
      </c>
      <c r="AP289" s="27">
        <f t="shared" si="34"/>
        <v>-7295.2871250000007</v>
      </c>
      <c r="AQ289" s="27">
        <f t="shared" si="35"/>
        <v>-7295.2871250000007</v>
      </c>
      <c r="AR289" s="88">
        <v>44698</v>
      </c>
      <c r="AS289" s="89">
        <v>-0.38</v>
      </c>
    </row>
    <row r="290" spans="1:45" ht="15" customHeight="1" x14ac:dyDescent="0.25">
      <c r="A290">
        <v>244624</v>
      </c>
      <c r="B290" t="s">
        <v>1017</v>
      </c>
      <c r="C290" t="s">
        <v>1018</v>
      </c>
      <c r="D290">
        <v>11851</v>
      </c>
      <c r="E290" t="s">
        <v>16</v>
      </c>
      <c r="F290" t="s">
        <v>240</v>
      </c>
      <c r="G290" t="s">
        <v>19</v>
      </c>
      <c r="H290" t="s">
        <v>1985</v>
      </c>
      <c r="I290" s="21">
        <v>44769</v>
      </c>
      <c r="J290" s="21">
        <v>44771</v>
      </c>
      <c r="K290" s="21">
        <v>44804</v>
      </c>
      <c r="L290" s="21">
        <v>44804</v>
      </c>
      <c r="M290" s="22">
        <v>3971319.52</v>
      </c>
      <c r="N290" t="s">
        <v>14</v>
      </c>
      <c r="O290" t="s">
        <v>242</v>
      </c>
      <c r="P290" t="s">
        <v>15</v>
      </c>
      <c r="Q290" s="37">
        <v>2.2499999999999999E-2</v>
      </c>
      <c r="R290" s="21">
        <v>44769</v>
      </c>
      <c r="S290" s="21">
        <v>44771</v>
      </c>
      <c r="T290" s="21">
        <v>44804</v>
      </c>
      <c r="U290" s="21">
        <v>44804</v>
      </c>
      <c r="V290" s="23">
        <v>9.166666666666666E-2</v>
      </c>
      <c r="W290">
        <v>33</v>
      </c>
      <c r="X290" s="24">
        <v>0</v>
      </c>
      <c r="Y290" s="24">
        <v>0</v>
      </c>
      <c r="Z290" s="24">
        <v>-866.40954194666654</v>
      </c>
      <c r="AA290" s="24">
        <v>-866.40954194666654</v>
      </c>
      <c r="AB290">
        <v>0</v>
      </c>
      <c r="AC290">
        <v>0</v>
      </c>
      <c r="AD290" s="38">
        <v>3971319.52</v>
      </c>
      <c r="AE290" s="52">
        <v>2.3799999999999997E-3</v>
      </c>
      <c r="AF290" s="5">
        <v>2.2499999999999999E-2</v>
      </c>
      <c r="AG290" s="24">
        <v>0</v>
      </c>
      <c r="AH290" s="24">
        <v>-8190.8465099999985</v>
      </c>
      <c r="AI290" s="27">
        <v>-9057.2560519466642</v>
      </c>
      <c r="AJ290" t="s">
        <v>14</v>
      </c>
      <c r="AK290">
        <f t="shared" si="36"/>
        <v>0.23799999999999999</v>
      </c>
      <c r="AL290" s="91">
        <f t="shared" si="30"/>
        <v>1.238E-2</v>
      </c>
      <c r="AM290" s="91">
        <f t="shared" si="31"/>
        <v>1.3799999999999997E-3</v>
      </c>
      <c r="AN290" s="91">
        <f t="shared" si="32"/>
        <v>1.3799999999999997E-3</v>
      </c>
      <c r="AO290" s="92">
        <f t="shared" si="33"/>
        <v>-12697.632278613331</v>
      </c>
      <c r="AP290" s="27">
        <f t="shared" si="34"/>
        <v>-9057.2560519466642</v>
      </c>
      <c r="AQ290" s="27">
        <f t="shared" si="35"/>
        <v>-8693.2184292799993</v>
      </c>
      <c r="AR290" s="88">
        <v>44699</v>
      </c>
      <c r="AS290" s="89">
        <v>-0.36799999999999999</v>
      </c>
    </row>
    <row r="291" spans="1:45" ht="15" customHeight="1" x14ac:dyDescent="0.25">
      <c r="A291">
        <v>244625</v>
      </c>
      <c r="B291" t="s">
        <v>1017</v>
      </c>
      <c r="C291" t="s">
        <v>1018</v>
      </c>
      <c r="D291">
        <v>11851</v>
      </c>
      <c r="E291" t="s">
        <v>16</v>
      </c>
      <c r="F291" t="s">
        <v>240</v>
      </c>
      <c r="G291" t="s">
        <v>19</v>
      </c>
      <c r="H291" t="s">
        <v>1985</v>
      </c>
      <c r="I291" s="21">
        <v>44769</v>
      </c>
      <c r="J291" s="21">
        <v>44804</v>
      </c>
      <c r="K291" s="21">
        <v>44834</v>
      </c>
      <c r="L291" s="21">
        <v>44834</v>
      </c>
      <c r="M291" s="22">
        <v>3917653.04</v>
      </c>
      <c r="N291" t="s">
        <v>14</v>
      </c>
      <c r="O291" t="s">
        <v>242</v>
      </c>
      <c r="P291" t="s">
        <v>15</v>
      </c>
      <c r="Q291" s="37">
        <v>2.2499999999999999E-2</v>
      </c>
      <c r="R291" s="21">
        <v>44769</v>
      </c>
      <c r="S291" s="21">
        <v>44804</v>
      </c>
      <c r="T291" s="21">
        <v>44834</v>
      </c>
      <c r="U291" s="21">
        <v>44834</v>
      </c>
      <c r="V291" s="23">
        <v>8.3333333333333329E-2</v>
      </c>
      <c r="W291">
        <v>30</v>
      </c>
      <c r="X291" s="24">
        <v>0</v>
      </c>
      <c r="Y291" s="24">
        <v>0</v>
      </c>
      <c r="Z291" s="24">
        <v>-777.00118626666654</v>
      </c>
      <c r="AA291" s="24">
        <v>-777.00118626666654</v>
      </c>
      <c r="AB291">
        <v>0</v>
      </c>
      <c r="AC291">
        <v>0</v>
      </c>
      <c r="AD291" s="38">
        <v>3917653.04</v>
      </c>
      <c r="AE291" s="52">
        <v>2.3799999999999997E-3</v>
      </c>
      <c r="AF291" s="5">
        <v>2.2499999999999999E-2</v>
      </c>
      <c r="AG291" s="24">
        <v>0</v>
      </c>
      <c r="AH291" s="24">
        <v>-7345.5994499999997</v>
      </c>
      <c r="AI291" s="27">
        <v>-8122.6006362666667</v>
      </c>
      <c r="AJ291" t="s">
        <v>14</v>
      </c>
      <c r="AK291">
        <f t="shared" si="36"/>
        <v>0.23799999999999999</v>
      </c>
      <c r="AL291" s="91">
        <f t="shared" si="30"/>
        <v>1.238E-2</v>
      </c>
      <c r="AM291" s="91">
        <f t="shared" si="31"/>
        <v>1.3799999999999997E-3</v>
      </c>
      <c r="AN291" s="91">
        <f t="shared" si="32"/>
        <v>1.3799999999999997E-3</v>
      </c>
      <c r="AO291" s="92">
        <f t="shared" si="33"/>
        <v>-11387.311502933335</v>
      </c>
      <c r="AP291" s="27">
        <f t="shared" si="34"/>
        <v>-8122.6006362666667</v>
      </c>
      <c r="AQ291" s="27">
        <f t="shared" si="35"/>
        <v>-7796.1295495999993</v>
      </c>
      <c r="AR291" s="88">
        <v>44700</v>
      </c>
      <c r="AS291" s="89">
        <v>-0.34799999999999998</v>
      </c>
    </row>
    <row r="292" spans="1:45" ht="15" customHeight="1" x14ac:dyDescent="0.25">
      <c r="A292">
        <v>244626</v>
      </c>
      <c r="B292" t="s">
        <v>1017</v>
      </c>
      <c r="C292" t="s">
        <v>1018</v>
      </c>
      <c r="D292">
        <v>11851</v>
      </c>
      <c r="E292" t="s">
        <v>16</v>
      </c>
      <c r="F292" t="s">
        <v>240</v>
      </c>
      <c r="G292" t="s">
        <v>19</v>
      </c>
      <c r="H292" t="s">
        <v>1985</v>
      </c>
      <c r="I292" s="21">
        <v>44769</v>
      </c>
      <c r="J292" s="21">
        <v>44834</v>
      </c>
      <c r="K292" s="21">
        <v>44865</v>
      </c>
      <c r="L292" s="21">
        <v>44865</v>
      </c>
      <c r="M292" s="22">
        <v>3863986.56</v>
      </c>
      <c r="N292" t="s">
        <v>14</v>
      </c>
      <c r="O292" t="s">
        <v>242</v>
      </c>
      <c r="P292" t="s">
        <v>15</v>
      </c>
      <c r="Q292" s="37">
        <v>2.2499999999999999E-2</v>
      </c>
      <c r="R292" s="21">
        <v>44769</v>
      </c>
      <c r="S292" s="21">
        <v>44834</v>
      </c>
      <c r="T292" s="21">
        <v>44865</v>
      </c>
      <c r="U292" s="21">
        <v>44865</v>
      </c>
      <c r="V292" s="23">
        <v>8.611111111111111E-2</v>
      </c>
      <c r="W292">
        <v>31</v>
      </c>
      <c r="X292" s="24">
        <v>0</v>
      </c>
      <c r="Y292" s="24">
        <v>0</v>
      </c>
      <c r="Z292" s="24">
        <v>-791.90257887999996</v>
      </c>
      <c r="AA292" s="24">
        <v>-791.90257887999996</v>
      </c>
      <c r="AB292">
        <v>0</v>
      </c>
      <c r="AC292">
        <v>0</v>
      </c>
      <c r="AD292" s="38">
        <v>3863986.56</v>
      </c>
      <c r="AE292" s="52">
        <v>2.3799999999999997E-3</v>
      </c>
      <c r="AF292" s="5">
        <v>2.2499999999999999E-2</v>
      </c>
      <c r="AG292" s="24">
        <v>0</v>
      </c>
      <c r="AH292" s="24">
        <v>-7486.4739600000003</v>
      </c>
      <c r="AI292" s="27">
        <v>-8278.3765388800002</v>
      </c>
      <c r="AJ292" t="s">
        <v>14</v>
      </c>
      <c r="AK292">
        <f t="shared" si="36"/>
        <v>0.23799999999999999</v>
      </c>
      <c r="AL292" s="91">
        <f t="shared" si="30"/>
        <v>1.238E-2</v>
      </c>
      <c r="AM292" s="91">
        <f t="shared" si="31"/>
        <v>1.3799999999999997E-3</v>
      </c>
      <c r="AN292" s="91">
        <f t="shared" si="32"/>
        <v>1.3799999999999997E-3</v>
      </c>
      <c r="AO292" s="92">
        <f t="shared" si="33"/>
        <v>-11605.698298880001</v>
      </c>
      <c r="AP292" s="27">
        <f t="shared" si="34"/>
        <v>-8278.3765388800002</v>
      </c>
      <c r="AQ292" s="27">
        <f t="shared" si="35"/>
        <v>-7945.6443628799989</v>
      </c>
      <c r="AR292" s="88">
        <v>44701</v>
      </c>
      <c r="AS292" s="89">
        <v>-0.34799999999999998</v>
      </c>
    </row>
    <row r="293" spans="1:45" ht="15" customHeight="1" x14ac:dyDescent="0.25">
      <c r="A293">
        <v>244627</v>
      </c>
      <c r="B293" t="s">
        <v>1017</v>
      </c>
      <c r="C293" t="s">
        <v>1018</v>
      </c>
      <c r="D293">
        <v>11851</v>
      </c>
      <c r="E293" t="s">
        <v>16</v>
      </c>
      <c r="F293" t="s">
        <v>240</v>
      </c>
      <c r="G293" t="s">
        <v>19</v>
      </c>
      <c r="H293" t="s">
        <v>1985</v>
      </c>
      <c r="I293" s="21">
        <v>44861</v>
      </c>
      <c r="J293" s="21">
        <v>44865</v>
      </c>
      <c r="K293" s="21">
        <v>44895</v>
      </c>
      <c r="L293" s="21">
        <v>44895</v>
      </c>
      <c r="M293" s="22">
        <v>3810320.08</v>
      </c>
      <c r="N293" t="s">
        <v>14</v>
      </c>
      <c r="O293" t="s">
        <v>242</v>
      </c>
      <c r="P293" t="s">
        <v>15</v>
      </c>
      <c r="Q293" s="37">
        <v>2.2499999999999999E-2</v>
      </c>
      <c r="R293" s="21">
        <v>44861</v>
      </c>
      <c r="S293" s="21">
        <v>44865</v>
      </c>
      <c r="T293" s="21">
        <v>44895</v>
      </c>
      <c r="U293" s="21">
        <v>44895</v>
      </c>
      <c r="V293" s="23">
        <v>8.3333333333333329E-2</v>
      </c>
      <c r="W293">
        <v>30</v>
      </c>
      <c r="X293" s="24">
        <v>0</v>
      </c>
      <c r="Y293" s="24">
        <v>0</v>
      </c>
      <c r="Z293" s="24">
        <v>-5096.3031069999997</v>
      </c>
      <c r="AA293" s="24">
        <v>-5096.3031069999997</v>
      </c>
      <c r="AB293">
        <v>0</v>
      </c>
      <c r="AC293">
        <v>0</v>
      </c>
      <c r="AD293" s="38">
        <v>3810320.08</v>
      </c>
      <c r="AE293" s="52">
        <v>1.6049999999999998E-2</v>
      </c>
      <c r="AF293" s="5">
        <v>2.2499999999999999E-2</v>
      </c>
      <c r="AG293" s="24">
        <v>0</v>
      </c>
      <c r="AH293" s="24">
        <v>-7144.3501499999993</v>
      </c>
      <c r="AI293" s="27">
        <v>-12240.653256999998</v>
      </c>
      <c r="AJ293" t="s">
        <v>14</v>
      </c>
      <c r="AK293">
        <f t="shared" si="36"/>
        <v>1.605</v>
      </c>
      <c r="AL293" s="91">
        <f t="shared" si="30"/>
        <v>2.6049999999999997E-2</v>
      </c>
      <c r="AM293" s="91">
        <f t="shared" si="31"/>
        <v>1.5049999999999997E-2</v>
      </c>
      <c r="AN293" s="91">
        <f t="shared" si="32"/>
        <v>1.5049999999999997E-2</v>
      </c>
      <c r="AO293" s="92">
        <f t="shared" si="33"/>
        <v>-15415.919990333332</v>
      </c>
      <c r="AP293" s="27">
        <f t="shared" si="34"/>
        <v>-12240.653256999998</v>
      </c>
      <c r="AQ293" s="27">
        <f t="shared" si="35"/>
        <v>-11923.126583666666</v>
      </c>
      <c r="AR293" s="88">
        <v>44702</v>
      </c>
      <c r="AS293" s="89">
        <v>-0.34799999999999998</v>
      </c>
    </row>
    <row r="294" spans="1:45" ht="15" customHeight="1" x14ac:dyDescent="0.25">
      <c r="A294">
        <v>244628</v>
      </c>
      <c r="B294" t="s">
        <v>1017</v>
      </c>
      <c r="C294" t="s">
        <v>1018</v>
      </c>
      <c r="D294">
        <v>11851</v>
      </c>
      <c r="E294" t="s">
        <v>16</v>
      </c>
      <c r="F294" t="s">
        <v>240</v>
      </c>
      <c r="G294" t="s">
        <v>19</v>
      </c>
      <c r="H294" t="s">
        <v>1985</v>
      </c>
      <c r="I294" s="21">
        <v>44861</v>
      </c>
      <c r="J294" s="21">
        <v>44895</v>
      </c>
      <c r="K294" s="21">
        <v>44925</v>
      </c>
      <c r="L294" s="21">
        <v>44925</v>
      </c>
      <c r="M294" s="22">
        <v>3756653.6</v>
      </c>
      <c r="N294" t="s">
        <v>14</v>
      </c>
      <c r="O294" t="s">
        <v>242</v>
      </c>
      <c r="P294" t="s">
        <v>15</v>
      </c>
      <c r="Q294" s="37">
        <v>2.2499999999999999E-2</v>
      </c>
      <c r="R294" s="21">
        <v>44861</v>
      </c>
      <c r="S294" s="21">
        <v>44895</v>
      </c>
      <c r="T294" s="21">
        <v>44925</v>
      </c>
      <c r="U294" s="21">
        <v>44925</v>
      </c>
      <c r="V294" s="23">
        <v>8.3333333333333329E-2</v>
      </c>
      <c r="W294">
        <v>30</v>
      </c>
      <c r="X294" s="24">
        <v>0</v>
      </c>
      <c r="Y294" s="24">
        <v>0</v>
      </c>
      <c r="Z294" s="24">
        <v>-5024.5241899999992</v>
      </c>
      <c r="AA294" s="24">
        <v>-5024.5241899999992</v>
      </c>
      <c r="AB294">
        <v>0</v>
      </c>
      <c r="AC294">
        <v>0</v>
      </c>
      <c r="AD294" s="38">
        <v>3756653.6</v>
      </c>
      <c r="AE294" s="52">
        <v>1.6049999999999998E-2</v>
      </c>
      <c r="AF294" s="5">
        <v>2.2499999999999999E-2</v>
      </c>
      <c r="AG294" s="24">
        <v>0</v>
      </c>
      <c r="AH294" s="24">
        <v>-7043.7255000000005</v>
      </c>
      <c r="AI294" s="27">
        <v>-12068.249690000001</v>
      </c>
      <c r="AJ294" t="s">
        <v>14</v>
      </c>
      <c r="AK294">
        <f t="shared" si="36"/>
        <v>1.605</v>
      </c>
      <c r="AL294" s="91">
        <f t="shared" si="30"/>
        <v>2.6049999999999997E-2</v>
      </c>
      <c r="AM294" s="91">
        <f t="shared" si="31"/>
        <v>1.5049999999999997E-2</v>
      </c>
      <c r="AN294" s="91">
        <f t="shared" si="32"/>
        <v>1.5049999999999997E-2</v>
      </c>
      <c r="AO294" s="92">
        <f t="shared" si="33"/>
        <v>-15198.794356666665</v>
      </c>
      <c r="AP294" s="27">
        <f t="shared" si="34"/>
        <v>-12068.249690000001</v>
      </c>
      <c r="AQ294" s="27">
        <f t="shared" si="35"/>
        <v>-11755.195223333332</v>
      </c>
      <c r="AR294" s="88">
        <v>44703</v>
      </c>
      <c r="AS294" s="89">
        <v>-0.34799999999999998</v>
      </c>
    </row>
    <row r="295" spans="1:45" ht="15" customHeight="1" x14ac:dyDescent="0.25">
      <c r="A295">
        <v>245382</v>
      </c>
      <c r="B295" t="s">
        <v>1023</v>
      </c>
      <c r="C295" t="s">
        <v>1024</v>
      </c>
      <c r="D295">
        <v>11855</v>
      </c>
      <c r="E295" t="s">
        <v>16</v>
      </c>
      <c r="F295" t="s">
        <v>240</v>
      </c>
      <c r="G295" t="s">
        <v>19</v>
      </c>
      <c r="H295" t="s">
        <v>1945</v>
      </c>
      <c r="I295" s="21">
        <v>44581</v>
      </c>
      <c r="J295" s="21">
        <v>44585</v>
      </c>
      <c r="K295" s="21">
        <v>44764</v>
      </c>
      <c r="L295" s="21">
        <v>44764</v>
      </c>
      <c r="M295" s="22">
        <v>55000000</v>
      </c>
      <c r="N295" t="s">
        <v>14</v>
      </c>
      <c r="O295" t="s">
        <v>1912</v>
      </c>
      <c r="P295" t="s">
        <v>15</v>
      </c>
      <c r="Q295" s="37">
        <v>1.7000000000000001E-2</v>
      </c>
      <c r="R295" s="21">
        <v>44581</v>
      </c>
      <c r="S295" s="21">
        <v>44585</v>
      </c>
      <c r="T295" s="21">
        <v>44764</v>
      </c>
      <c r="U295" s="21">
        <v>44764</v>
      </c>
      <c r="V295" s="23">
        <v>0.49722222222222223</v>
      </c>
      <c r="W295">
        <v>179</v>
      </c>
      <c r="X295" s="24">
        <v>0</v>
      </c>
      <c r="Y295" s="24">
        <v>0</v>
      </c>
      <c r="Z295" s="24">
        <v>0</v>
      </c>
      <c r="AA295" s="24">
        <v>0</v>
      </c>
      <c r="AB295">
        <v>0</v>
      </c>
      <c r="AC295">
        <v>0</v>
      </c>
      <c r="AD295" s="38">
        <v>55000000</v>
      </c>
      <c r="AE295" s="52">
        <v>0</v>
      </c>
      <c r="AF295" s="5">
        <v>1.7000000000000001E-2</v>
      </c>
      <c r="AG295" s="24">
        <v>0</v>
      </c>
      <c r="AH295" s="24">
        <v>-464902.77777777787</v>
      </c>
      <c r="AI295" s="27">
        <v>-464902.77777777787</v>
      </c>
      <c r="AJ295" t="s">
        <v>14</v>
      </c>
      <c r="AK295">
        <f t="shared" si="36"/>
        <v>-0.55300000000000005</v>
      </c>
      <c r="AL295" s="91">
        <f t="shared" si="30"/>
        <v>4.47E-3</v>
      </c>
      <c r="AM295" s="91">
        <f t="shared" si="31"/>
        <v>-6.5300000000000002E-3</v>
      </c>
      <c r="AN295" s="91">
        <f t="shared" si="32"/>
        <v>0</v>
      </c>
      <c r="AO295" s="92">
        <f t="shared" si="33"/>
        <v>-587144.86111111124</v>
      </c>
      <c r="AP295" s="27">
        <f t="shared" si="34"/>
        <v>-464902.77777777787</v>
      </c>
      <c r="AQ295" s="27">
        <f t="shared" si="35"/>
        <v>-464902.77777777787</v>
      </c>
      <c r="AR295" s="88">
        <v>44704</v>
      </c>
      <c r="AS295" s="89">
        <v>-0.36299999999999999</v>
      </c>
    </row>
    <row r="296" spans="1:45" ht="15" customHeight="1" x14ac:dyDescent="0.25">
      <c r="A296">
        <v>244712</v>
      </c>
      <c r="B296" t="s">
        <v>1025</v>
      </c>
      <c r="C296" t="s">
        <v>1026</v>
      </c>
      <c r="D296">
        <v>11856</v>
      </c>
      <c r="E296" t="s">
        <v>16</v>
      </c>
      <c r="F296" t="s">
        <v>240</v>
      </c>
      <c r="G296" t="s">
        <v>19</v>
      </c>
      <c r="H296" t="s">
        <v>1973</v>
      </c>
      <c r="I296" s="21">
        <v>44740</v>
      </c>
      <c r="J296" s="21">
        <v>44742</v>
      </c>
      <c r="K296" s="21">
        <v>44834</v>
      </c>
      <c r="L296" s="21">
        <v>44834</v>
      </c>
      <c r="M296" s="22">
        <v>4177542.64</v>
      </c>
      <c r="N296" t="s">
        <v>14</v>
      </c>
      <c r="O296" t="s">
        <v>242</v>
      </c>
      <c r="P296" t="s">
        <v>15</v>
      </c>
      <c r="Q296" s="37">
        <v>1.5699999999999999E-2</v>
      </c>
      <c r="R296" s="21">
        <v>44740</v>
      </c>
      <c r="S296" s="21">
        <v>44742</v>
      </c>
      <c r="T296" s="21">
        <v>44834</v>
      </c>
      <c r="U296" s="21">
        <v>44834</v>
      </c>
      <c r="V296" s="23">
        <v>0.25555555555555554</v>
      </c>
      <c r="W296">
        <v>92</v>
      </c>
      <c r="X296" s="24">
        <v>0</v>
      </c>
      <c r="Y296" s="24">
        <v>0</v>
      </c>
      <c r="Z296" s="24">
        <v>0</v>
      </c>
      <c r="AA296" s="24">
        <v>0</v>
      </c>
      <c r="AB296">
        <v>0</v>
      </c>
      <c r="AC296">
        <v>0</v>
      </c>
      <c r="AD296" s="38">
        <v>4177542.64</v>
      </c>
      <c r="AE296" s="52">
        <v>0</v>
      </c>
      <c r="AF296" s="5">
        <v>1.5699999999999999E-2</v>
      </c>
      <c r="AG296" s="24">
        <v>0</v>
      </c>
      <c r="AH296" s="24">
        <v>-16761.229414488887</v>
      </c>
      <c r="AI296" s="27">
        <v>-16761.229414488887</v>
      </c>
      <c r="AJ296" t="s">
        <v>14</v>
      </c>
      <c r="AK296">
        <f t="shared" si="36"/>
        <v>-0.21099999999999999</v>
      </c>
      <c r="AL296" s="91">
        <f t="shared" si="30"/>
        <v>7.8900000000000012E-3</v>
      </c>
      <c r="AM296" s="91">
        <f t="shared" si="31"/>
        <v>-3.1099999999999999E-3</v>
      </c>
      <c r="AN296" s="91">
        <f t="shared" si="32"/>
        <v>0</v>
      </c>
      <c r="AO296" s="92">
        <f t="shared" si="33"/>
        <v>-25184.54789094222</v>
      </c>
      <c r="AP296" s="27">
        <f t="shared" si="34"/>
        <v>-16761.229414488887</v>
      </c>
      <c r="AQ296" s="27">
        <f t="shared" si="35"/>
        <v>-16761.229414488887</v>
      </c>
      <c r="AR296" s="88">
        <v>44705</v>
      </c>
      <c r="AS296" s="89">
        <v>-0.35599999999999998</v>
      </c>
    </row>
    <row r="297" spans="1:45" ht="15" customHeight="1" x14ac:dyDescent="0.25">
      <c r="A297">
        <v>244713</v>
      </c>
      <c r="B297" t="s">
        <v>1025</v>
      </c>
      <c r="C297" t="s">
        <v>1026</v>
      </c>
      <c r="D297">
        <v>11856</v>
      </c>
      <c r="E297" t="s">
        <v>16</v>
      </c>
      <c r="F297" t="s">
        <v>240</v>
      </c>
      <c r="G297" t="s">
        <v>19</v>
      </c>
      <c r="H297" t="s">
        <v>1973</v>
      </c>
      <c r="I297" s="21">
        <v>44832</v>
      </c>
      <c r="J297" s="21">
        <v>44834</v>
      </c>
      <c r="K297" s="21">
        <v>44926</v>
      </c>
      <c r="L297" s="21">
        <v>44926</v>
      </c>
      <c r="M297" s="22">
        <v>4100287.53</v>
      </c>
      <c r="N297" t="s">
        <v>14</v>
      </c>
      <c r="O297" t="s">
        <v>242</v>
      </c>
      <c r="P297" t="s">
        <v>15</v>
      </c>
      <c r="Q297" s="37">
        <v>1.5699999999999999E-2</v>
      </c>
      <c r="R297" s="21">
        <v>44832</v>
      </c>
      <c r="S297" s="21">
        <v>44834</v>
      </c>
      <c r="T297" s="21">
        <v>44926</v>
      </c>
      <c r="U297" s="21">
        <v>44926</v>
      </c>
      <c r="V297" s="23">
        <v>0.25555555555555554</v>
      </c>
      <c r="W297">
        <v>92</v>
      </c>
      <c r="X297" s="24">
        <v>-12500.205342128407</v>
      </c>
      <c r="Y297" s="24">
        <v>-12500.205342128407</v>
      </c>
      <c r="Z297" s="24">
        <v>-12500.865503963334</v>
      </c>
      <c r="AA297" s="24">
        <v>-12500.865503963334</v>
      </c>
      <c r="AB297">
        <v>0.99994719070973792</v>
      </c>
      <c r="AC297">
        <v>-314.69706792749997</v>
      </c>
      <c r="AD297" s="38">
        <v>4100287.53</v>
      </c>
      <c r="AE297" s="52">
        <v>1.1930000000000001E-2</v>
      </c>
      <c r="AF297" s="5">
        <v>1.5699999999999999E-2</v>
      </c>
      <c r="AG297" s="24">
        <v>-16450.395965751544</v>
      </c>
      <c r="AH297" s="24">
        <v>-16451.264745366661</v>
      </c>
      <c r="AI297" s="27">
        <v>-28950.601307879951</v>
      </c>
      <c r="AJ297" t="s">
        <v>14</v>
      </c>
      <c r="AK297">
        <f t="shared" si="36"/>
        <v>1.1930000000000001</v>
      </c>
      <c r="AL297" s="91">
        <f t="shared" si="30"/>
        <v>2.1930000000000002E-2</v>
      </c>
      <c r="AM297" s="91">
        <f t="shared" si="31"/>
        <v>1.0930000000000002E-2</v>
      </c>
      <c r="AN297" s="91">
        <f t="shared" si="32"/>
        <v>1.0930000000000002E-2</v>
      </c>
      <c r="AO297" s="92">
        <f t="shared" si="33"/>
        <v>-39430.642825996656</v>
      </c>
      <c r="AP297" s="27">
        <f t="shared" si="34"/>
        <v>-28950.601307879951</v>
      </c>
      <c r="AQ297" s="27">
        <f t="shared" si="35"/>
        <v>-27904.27899166333</v>
      </c>
      <c r="AR297" s="88">
        <v>44706</v>
      </c>
      <c r="AS297" s="89">
        <v>-0.35099999999999998</v>
      </c>
    </row>
    <row r="298" spans="1:45" ht="15" customHeight="1" x14ac:dyDescent="0.25">
      <c r="A298">
        <v>241253</v>
      </c>
      <c r="B298" t="s">
        <v>1027</v>
      </c>
      <c r="C298" t="s">
        <v>1028</v>
      </c>
      <c r="D298">
        <v>11857</v>
      </c>
      <c r="E298" t="s">
        <v>16</v>
      </c>
      <c r="F298" t="s">
        <v>240</v>
      </c>
      <c r="G298" t="s">
        <v>19</v>
      </c>
      <c r="H298" t="s">
        <v>1713</v>
      </c>
      <c r="I298" s="21">
        <v>44664</v>
      </c>
      <c r="J298" s="21">
        <v>44670</v>
      </c>
      <c r="K298" s="21">
        <v>44757</v>
      </c>
      <c r="L298" s="21">
        <v>44757</v>
      </c>
      <c r="M298" s="22">
        <v>13891500</v>
      </c>
      <c r="N298" t="s">
        <v>14</v>
      </c>
      <c r="O298" t="s">
        <v>242</v>
      </c>
      <c r="P298" t="s">
        <v>15</v>
      </c>
      <c r="Q298" s="37">
        <v>1.35E-2</v>
      </c>
      <c r="R298" s="21">
        <v>44664</v>
      </c>
      <c r="S298" s="21">
        <v>44670</v>
      </c>
      <c r="T298" s="21">
        <v>44757</v>
      </c>
      <c r="U298" s="21">
        <v>44757</v>
      </c>
      <c r="V298" s="23">
        <v>0.24166666666666667</v>
      </c>
      <c r="W298">
        <v>87</v>
      </c>
      <c r="X298" s="24">
        <v>0</v>
      </c>
      <c r="Y298" s="24">
        <v>0</v>
      </c>
      <c r="Z298" s="24">
        <v>0</v>
      </c>
      <c r="AA298" s="24">
        <v>0</v>
      </c>
      <c r="AB298">
        <v>0</v>
      </c>
      <c r="AC298">
        <v>0</v>
      </c>
      <c r="AD298" s="38">
        <v>13891500</v>
      </c>
      <c r="AE298" s="52">
        <v>0</v>
      </c>
      <c r="AF298" s="5">
        <v>1.35E-2</v>
      </c>
      <c r="AG298" s="24">
        <v>0</v>
      </c>
      <c r="AH298" s="24">
        <v>-45321.018750000003</v>
      </c>
      <c r="AI298" s="27">
        <v>-45321.018750000003</v>
      </c>
      <c r="AJ298" t="s">
        <v>14</v>
      </c>
      <c r="AK298">
        <f t="shared" si="36"/>
        <v>-0.44800000000000001</v>
      </c>
      <c r="AL298" s="91">
        <f t="shared" si="30"/>
        <v>5.5199999999999997E-3</v>
      </c>
      <c r="AM298" s="91">
        <f t="shared" si="31"/>
        <v>-5.4800000000000005E-3</v>
      </c>
      <c r="AN298" s="91">
        <f t="shared" si="32"/>
        <v>0</v>
      </c>
      <c r="AO298" s="92">
        <f t="shared" si="33"/>
        <v>-63852.279749999987</v>
      </c>
      <c r="AP298" s="27">
        <f t="shared" si="34"/>
        <v>-45321.018750000003</v>
      </c>
      <c r="AQ298" s="27">
        <f t="shared" si="35"/>
        <v>-45321.018750000003</v>
      </c>
      <c r="AR298" s="88">
        <v>44707</v>
      </c>
      <c r="AS298" s="89">
        <v>-0.35199999999999998</v>
      </c>
    </row>
    <row r="299" spans="1:45" ht="15" customHeight="1" x14ac:dyDescent="0.25">
      <c r="A299">
        <v>241257</v>
      </c>
      <c r="B299" t="s">
        <v>1027</v>
      </c>
      <c r="C299" t="s">
        <v>1028</v>
      </c>
      <c r="D299">
        <v>11857</v>
      </c>
      <c r="E299" t="s">
        <v>16</v>
      </c>
      <c r="F299" t="s">
        <v>240</v>
      </c>
      <c r="G299" t="s">
        <v>19</v>
      </c>
      <c r="H299" t="s">
        <v>1713</v>
      </c>
      <c r="I299" s="21">
        <v>44729</v>
      </c>
      <c r="J299" s="21">
        <v>44733</v>
      </c>
      <c r="K299" s="21">
        <v>45098</v>
      </c>
      <c r="L299" s="21">
        <v>45098</v>
      </c>
      <c r="M299" s="22">
        <v>13004550</v>
      </c>
      <c r="N299" t="s">
        <v>14</v>
      </c>
      <c r="O299" t="s">
        <v>242</v>
      </c>
      <c r="P299" t="s">
        <v>15</v>
      </c>
      <c r="R299" s="21">
        <v>44755</v>
      </c>
      <c r="S299" s="21">
        <v>44757</v>
      </c>
      <c r="T299" s="21">
        <v>44851</v>
      </c>
      <c r="U299" s="21">
        <v>44851</v>
      </c>
      <c r="V299" s="23">
        <v>0.26111111111111113</v>
      </c>
      <c r="W299">
        <v>94</v>
      </c>
      <c r="X299" s="24">
        <v>0</v>
      </c>
      <c r="Y299" s="24">
        <v>0</v>
      </c>
      <c r="Z299" s="24">
        <v>0</v>
      </c>
      <c r="AA299" s="24">
        <v>0</v>
      </c>
      <c r="AB299">
        <v>0</v>
      </c>
      <c r="AC299">
        <v>0</v>
      </c>
      <c r="AD299" s="38">
        <v>13672800</v>
      </c>
      <c r="AE299" s="52">
        <v>0</v>
      </c>
      <c r="AF299" s="5">
        <v>0</v>
      </c>
      <c r="AG299" s="24">
        <v>0</v>
      </c>
      <c r="AH299" s="24">
        <v>0</v>
      </c>
      <c r="AI299" s="27">
        <v>0</v>
      </c>
      <c r="AJ299" t="s">
        <v>14</v>
      </c>
      <c r="AK299">
        <f t="shared" si="36"/>
        <v>-0.16900000000000001</v>
      </c>
      <c r="AL299" s="91">
        <f t="shared" si="30"/>
        <v>8.3099999999999997E-3</v>
      </c>
      <c r="AM299" s="91">
        <f t="shared" si="31"/>
        <v>-2.6900000000000001E-3</v>
      </c>
      <c r="AN299" s="91">
        <f t="shared" si="32"/>
        <v>0</v>
      </c>
      <c r="AO299" s="92">
        <f t="shared" si="33"/>
        <v>-29667.697199999999</v>
      </c>
      <c r="AP299" s="27">
        <f t="shared" si="34"/>
        <v>0</v>
      </c>
      <c r="AQ299" s="27">
        <f t="shared" si="35"/>
        <v>0</v>
      </c>
      <c r="AR299" s="88">
        <v>44708</v>
      </c>
      <c r="AS299" s="89">
        <v>-0.36799999999999999</v>
      </c>
    </row>
    <row r="300" spans="1:45" ht="15" customHeight="1" x14ac:dyDescent="0.25">
      <c r="A300">
        <v>245190</v>
      </c>
      <c r="B300" t="s">
        <v>1029</v>
      </c>
      <c r="C300" t="s">
        <v>1030</v>
      </c>
      <c r="D300">
        <v>11858</v>
      </c>
      <c r="E300" t="s">
        <v>16</v>
      </c>
      <c r="F300" t="s">
        <v>240</v>
      </c>
      <c r="G300" t="s">
        <v>19</v>
      </c>
      <c r="H300" t="s">
        <v>1993</v>
      </c>
      <c r="I300" s="21">
        <v>44581</v>
      </c>
      <c r="J300" s="21">
        <v>44585</v>
      </c>
      <c r="K300" s="21">
        <v>44764</v>
      </c>
      <c r="L300" s="21">
        <v>44764</v>
      </c>
      <c r="M300" s="22">
        <v>40000000</v>
      </c>
      <c r="N300" t="s">
        <v>14</v>
      </c>
      <c r="O300" t="s">
        <v>1912</v>
      </c>
      <c r="P300" t="s">
        <v>15</v>
      </c>
      <c r="Q300" s="37">
        <v>1.4E-2</v>
      </c>
      <c r="R300" s="21">
        <v>44581</v>
      </c>
      <c r="S300" s="21">
        <v>44585</v>
      </c>
      <c r="T300" s="21">
        <v>44764</v>
      </c>
      <c r="U300" s="21">
        <v>44764</v>
      </c>
      <c r="V300" s="23">
        <v>0.49722222222222223</v>
      </c>
      <c r="W300">
        <v>179</v>
      </c>
      <c r="X300" s="24">
        <v>0</v>
      </c>
      <c r="Y300" s="24">
        <v>0</v>
      </c>
      <c r="Z300" s="24">
        <v>0</v>
      </c>
      <c r="AA300" s="24">
        <v>0</v>
      </c>
      <c r="AB300">
        <v>0</v>
      </c>
      <c r="AC300">
        <v>0</v>
      </c>
      <c r="AD300" s="38">
        <v>40000000</v>
      </c>
      <c r="AE300" s="52">
        <v>0</v>
      </c>
      <c r="AF300" s="5">
        <v>1.4E-2</v>
      </c>
      <c r="AG300" s="24">
        <v>0</v>
      </c>
      <c r="AH300" s="24">
        <v>-278444.44444444444</v>
      </c>
      <c r="AI300" s="27">
        <v>-278444.44444444444</v>
      </c>
      <c r="AJ300" t="s">
        <v>14</v>
      </c>
      <c r="AK300">
        <f t="shared" si="36"/>
        <v>-0.55300000000000005</v>
      </c>
      <c r="AL300" s="91">
        <f t="shared" si="30"/>
        <v>4.47E-3</v>
      </c>
      <c r="AM300" s="91">
        <f t="shared" si="31"/>
        <v>-6.5300000000000002E-3</v>
      </c>
      <c r="AN300" s="91">
        <f t="shared" si="32"/>
        <v>0</v>
      </c>
      <c r="AO300" s="92">
        <f t="shared" si="33"/>
        <v>-367347.77777777781</v>
      </c>
      <c r="AP300" s="27">
        <f t="shared" si="34"/>
        <v>-278444.44444444444</v>
      </c>
      <c r="AQ300" s="27">
        <f t="shared" si="35"/>
        <v>-278444.44444444444</v>
      </c>
      <c r="AR300" s="88">
        <v>44709</v>
      </c>
      <c r="AS300" s="89">
        <v>-0.36799999999999999</v>
      </c>
    </row>
    <row r="301" spans="1:45" ht="15" customHeight="1" x14ac:dyDescent="0.25">
      <c r="A301">
        <v>246445</v>
      </c>
      <c r="B301" t="s">
        <v>1031</v>
      </c>
      <c r="C301" t="s">
        <v>1032</v>
      </c>
      <c r="D301">
        <v>11859</v>
      </c>
      <c r="E301" t="s">
        <v>16</v>
      </c>
      <c r="F301" t="s">
        <v>240</v>
      </c>
      <c r="G301" t="s">
        <v>19</v>
      </c>
      <c r="H301" t="s">
        <v>1914</v>
      </c>
      <c r="I301" s="21">
        <v>44652</v>
      </c>
      <c r="J301" s="21">
        <v>44656</v>
      </c>
      <c r="K301" s="21">
        <v>44747</v>
      </c>
      <c r="L301" s="21">
        <v>44747</v>
      </c>
      <c r="M301" s="22">
        <v>6340951.1699999999</v>
      </c>
      <c r="N301" t="s">
        <v>14</v>
      </c>
      <c r="O301" t="s">
        <v>242</v>
      </c>
      <c r="P301" t="s">
        <v>15</v>
      </c>
      <c r="Q301" s="37">
        <v>1.2999999999999999E-2</v>
      </c>
      <c r="R301" s="21">
        <v>44652</v>
      </c>
      <c r="S301" s="21">
        <v>44656</v>
      </c>
      <c r="T301" s="21">
        <v>44747</v>
      </c>
      <c r="U301" s="21">
        <v>44747</v>
      </c>
      <c r="V301" s="23">
        <v>0.25277777777777777</v>
      </c>
      <c r="W301">
        <v>91</v>
      </c>
      <c r="X301" s="24">
        <v>0</v>
      </c>
      <c r="Y301" s="24">
        <v>0</v>
      </c>
      <c r="Z301" s="24">
        <v>0</v>
      </c>
      <c r="AA301" s="24">
        <v>0</v>
      </c>
      <c r="AB301">
        <v>0</v>
      </c>
      <c r="AC301">
        <v>0</v>
      </c>
      <c r="AD301" s="38">
        <v>6340951.1699999999</v>
      </c>
      <c r="AE301" s="52">
        <v>0</v>
      </c>
      <c r="AF301" s="5">
        <v>1.2999999999999999E-2</v>
      </c>
      <c r="AG301" s="24">
        <v>0</v>
      </c>
      <c r="AH301" s="24">
        <v>-20837.070094749997</v>
      </c>
      <c r="AI301" s="27">
        <v>-20837.070094749997</v>
      </c>
      <c r="AJ301" t="s">
        <v>14</v>
      </c>
      <c r="AK301">
        <f t="shared" si="36"/>
        <v>-0.46100000000000002</v>
      </c>
      <c r="AL301" s="91">
        <f t="shared" si="30"/>
        <v>5.3899999999999998E-3</v>
      </c>
      <c r="AM301" s="91">
        <f t="shared" si="31"/>
        <v>-5.6100000000000004E-3</v>
      </c>
      <c r="AN301" s="91">
        <f t="shared" si="32"/>
        <v>0</v>
      </c>
      <c r="AO301" s="92">
        <f t="shared" si="33"/>
        <v>-29476.439926342497</v>
      </c>
      <c r="AP301" s="27">
        <f t="shared" si="34"/>
        <v>-20837.070094749997</v>
      </c>
      <c r="AQ301" s="27">
        <f t="shared" si="35"/>
        <v>-20837.070094749997</v>
      </c>
      <c r="AR301" s="88">
        <v>44710</v>
      </c>
      <c r="AS301" s="89">
        <v>-0.36799999999999999</v>
      </c>
    </row>
    <row r="302" spans="1:45" ht="15" customHeight="1" x14ac:dyDescent="0.25">
      <c r="A302">
        <v>246446</v>
      </c>
      <c r="B302" t="s">
        <v>1031</v>
      </c>
      <c r="C302" t="s">
        <v>1032</v>
      </c>
      <c r="D302">
        <v>11859</v>
      </c>
      <c r="E302" t="s">
        <v>16</v>
      </c>
      <c r="F302" t="s">
        <v>240</v>
      </c>
      <c r="G302" t="s">
        <v>19</v>
      </c>
      <c r="H302" t="s">
        <v>1914</v>
      </c>
      <c r="I302" s="21">
        <v>44743</v>
      </c>
      <c r="J302" s="21">
        <v>44747</v>
      </c>
      <c r="K302" s="21">
        <v>44792</v>
      </c>
      <c r="L302" s="21">
        <v>44792</v>
      </c>
      <c r="M302" s="22">
        <v>5927754.9900000002</v>
      </c>
      <c r="N302" t="s">
        <v>14</v>
      </c>
      <c r="O302" t="s">
        <v>242</v>
      </c>
      <c r="P302" t="s">
        <v>15</v>
      </c>
      <c r="Q302" s="37">
        <v>1.2999999999999999E-2</v>
      </c>
      <c r="R302" s="21">
        <v>44743</v>
      </c>
      <c r="S302" s="21">
        <v>44747</v>
      </c>
      <c r="T302" s="21">
        <v>44792</v>
      </c>
      <c r="U302" s="21">
        <v>44792</v>
      </c>
      <c r="V302" s="23">
        <v>0.125</v>
      </c>
      <c r="W302">
        <v>45</v>
      </c>
      <c r="X302" s="24">
        <v>0</v>
      </c>
      <c r="Y302" s="24">
        <v>0</v>
      </c>
      <c r="Z302" s="24">
        <v>0</v>
      </c>
      <c r="AA302" s="24">
        <v>0</v>
      </c>
      <c r="AB302">
        <v>0</v>
      </c>
      <c r="AC302">
        <v>0</v>
      </c>
      <c r="AD302" s="38">
        <v>5927754.9900000002</v>
      </c>
      <c r="AE302" s="52">
        <v>0</v>
      </c>
      <c r="AF302" s="5">
        <v>1.2999999999999999E-2</v>
      </c>
      <c r="AG302" s="24">
        <v>0</v>
      </c>
      <c r="AH302" s="24">
        <v>-9632.6018587500002</v>
      </c>
      <c r="AI302" s="27">
        <v>-9632.6018587500002</v>
      </c>
      <c r="AJ302" t="s">
        <v>14</v>
      </c>
      <c r="AK302">
        <f t="shared" si="36"/>
        <v>-0.17599999999999999</v>
      </c>
      <c r="AL302" s="91">
        <f t="shared" si="30"/>
        <v>8.2400000000000008E-3</v>
      </c>
      <c r="AM302" s="91">
        <f t="shared" si="31"/>
        <v>-2.7599999999999999E-3</v>
      </c>
      <c r="AN302" s="91">
        <f t="shared" si="32"/>
        <v>0</v>
      </c>
      <c r="AO302" s="92">
        <f t="shared" si="33"/>
        <v>-15738.189498450001</v>
      </c>
      <c r="AP302" s="27">
        <f t="shared" si="34"/>
        <v>-9632.6018587500002</v>
      </c>
      <c r="AQ302" s="27">
        <f t="shared" si="35"/>
        <v>-9632.6018587500002</v>
      </c>
      <c r="AR302" s="88">
        <v>44711</v>
      </c>
      <c r="AS302" s="89">
        <v>-0.35399999999999998</v>
      </c>
    </row>
    <row r="303" spans="1:45" ht="15" customHeight="1" x14ac:dyDescent="0.25">
      <c r="A303">
        <v>237381</v>
      </c>
      <c r="B303" t="s">
        <v>1033</v>
      </c>
      <c r="C303" t="s">
        <v>1034</v>
      </c>
      <c r="D303">
        <v>11860</v>
      </c>
      <c r="E303" t="s">
        <v>16</v>
      </c>
      <c r="F303" t="s">
        <v>240</v>
      </c>
      <c r="G303" t="s">
        <v>19</v>
      </c>
      <c r="H303" t="s">
        <v>92</v>
      </c>
      <c r="I303" s="21">
        <v>44740</v>
      </c>
      <c r="J303" s="21">
        <v>44742</v>
      </c>
      <c r="K303" s="21">
        <v>44925</v>
      </c>
      <c r="L303" s="21">
        <v>44925</v>
      </c>
      <c r="M303" s="22">
        <v>16150000</v>
      </c>
      <c r="N303" t="s">
        <v>14</v>
      </c>
      <c r="O303" t="s">
        <v>242</v>
      </c>
      <c r="P303" t="s">
        <v>15</v>
      </c>
      <c r="R303" s="21">
        <v>44740</v>
      </c>
      <c r="S303" s="21">
        <v>44742</v>
      </c>
      <c r="T303" s="21">
        <v>44925</v>
      </c>
      <c r="U303" s="21">
        <v>44925</v>
      </c>
      <c r="V303" s="23">
        <v>0.5083333333333333</v>
      </c>
      <c r="W303">
        <v>183</v>
      </c>
      <c r="X303" s="24">
        <v>0</v>
      </c>
      <c r="Y303" s="24">
        <v>0</v>
      </c>
      <c r="Z303" s="24">
        <v>0</v>
      </c>
      <c r="AA303" s="24">
        <v>0</v>
      </c>
      <c r="AB303">
        <v>0</v>
      </c>
      <c r="AC303">
        <v>0</v>
      </c>
      <c r="AD303" s="38">
        <v>16150000</v>
      </c>
      <c r="AE303" s="52">
        <v>0</v>
      </c>
      <c r="AF303" s="5">
        <v>0</v>
      </c>
      <c r="AG303" s="24">
        <v>0</v>
      </c>
      <c r="AH303" s="24">
        <v>0</v>
      </c>
      <c r="AI303" s="27">
        <v>0</v>
      </c>
      <c r="AJ303" t="s">
        <v>14</v>
      </c>
      <c r="AK303">
        <f t="shared" si="36"/>
        <v>-0.21099999999999999</v>
      </c>
      <c r="AL303" s="91">
        <f t="shared" si="30"/>
        <v>7.8900000000000012E-3</v>
      </c>
      <c r="AM303" s="91">
        <f t="shared" si="31"/>
        <v>-3.1099999999999999E-3</v>
      </c>
      <c r="AN303" s="91">
        <f t="shared" si="32"/>
        <v>0</v>
      </c>
      <c r="AO303" s="92">
        <f t="shared" si="33"/>
        <v>-64773.612500000003</v>
      </c>
      <c r="AP303" s="27">
        <f t="shared" si="34"/>
        <v>0</v>
      </c>
      <c r="AQ303" s="27">
        <f t="shared" si="35"/>
        <v>0</v>
      </c>
      <c r="AR303" s="88">
        <v>44712</v>
      </c>
      <c r="AS303" s="89">
        <v>-0.33800000000000002</v>
      </c>
    </row>
    <row r="304" spans="1:45" ht="15" customHeight="1" x14ac:dyDescent="0.25">
      <c r="A304">
        <v>246589</v>
      </c>
      <c r="B304" t="s">
        <v>1035</v>
      </c>
      <c r="C304" t="s">
        <v>1036</v>
      </c>
      <c r="D304">
        <v>11861</v>
      </c>
      <c r="E304" t="s">
        <v>16</v>
      </c>
      <c r="F304" t="s">
        <v>240</v>
      </c>
      <c r="G304" t="s">
        <v>19</v>
      </c>
      <c r="H304" t="s">
        <v>1994</v>
      </c>
      <c r="I304" s="21">
        <v>44740</v>
      </c>
      <c r="J304" s="21">
        <v>44742</v>
      </c>
      <c r="K304" s="21">
        <v>44773</v>
      </c>
      <c r="L304" s="21">
        <v>44773</v>
      </c>
      <c r="M304" s="22">
        <v>1781250</v>
      </c>
      <c r="N304" t="s">
        <v>14</v>
      </c>
      <c r="O304" t="s">
        <v>242</v>
      </c>
      <c r="P304" t="s">
        <v>15</v>
      </c>
      <c r="R304" s="21">
        <v>44740</v>
      </c>
      <c r="S304" s="21">
        <v>44742</v>
      </c>
      <c r="T304" s="21">
        <v>44773</v>
      </c>
      <c r="U304" s="21">
        <v>44773</v>
      </c>
      <c r="V304" s="23">
        <v>8.611111111111111E-2</v>
      </c>
      <c r="W304">
        <v>31</v>
      </c>
      <c r="X304" s="24">
        <v>0</v>
      </c>
      <c r="Y304" s="24">
        <v>0</v>
      </c>
      <c r="Z304" s="24">
        <v>0</v>
      </c>
      <c r="AA304" s="24">
        <v>0</v>
      </c>
      <c r="AB304">
        <v>0</v>
      </c>
      <c r="AC304">
        <v>0</v>
      </c>
      <c r="AD304" s="38">
        <v>1781250</v>
      </c>
      <c r="AE304" s="52">
        <v>0</v>
      </c>
      <c r="AF304" s="5">
        <v>0</v>
      </c>
      <c r="AG304" s="24">
        <v>0</v>
      </c>
      <c r="AH304" s="24">
        <v>0</v>
      </c>
      <c r="AI304" s="27">
        <v>0</v>
      </c>
      <c r="AJ304" t="s">
        <v>14</v>
      </c>
      <c r="AK304">
        <f t="shared" si="36"/>
        <v>-0.21099999999999999</v>
      </c>
      <c r="AL304" s="91">
        <f t="shared" si="30"/>
        <v>7.8900000000000012E-3</v>
      </c>
      <c r="AM304" s="91">
        <f t="shared" si="31"/>
        <v>-3.1099999999999999E-3</v>
      </c>
      <c r="AN304" s="91">
        <f t="shared" si="32"/>
        <v>0</v>
      </c>
      <c r="AO304" s="92">
        <f t="shared" si="33"/>
        <v>-1210.2109375000002</v>
      </c>
      <c r="AP304" s="27">
        <f t="shared" si="34"/>
        <v>0</v>
      </c>
      <c r="AQ304" s="27">
        <f t="shared" si="35"/>
        <v>0</v>
      </c>
      <c r="AR304" s="88">
        <v>44713</v>
      </c>
      <c r="AS304" s="89">
        <v>-0.33500000000000002</v>
      </c>
    </row>
    <row r="305" spans="1:45" ht="15" customHeight="1" x14ac:dyDescent="0.25">
      <c r="A305">
        <v>246590</v>
      </c>
      <c r="B305" t="s">
        <v>1035</v>
      </c>
      <c r="C305" t="s">
        <v>1036</v>
      </c>
      <c r="D305">
        <v>11861</v>
      </c>
      <c r="E305" t="s">
        <v>16</v>
      </c>
      <c r="F305" t="s">
        <v>240</v>
      </c>
      <c r="G305" t="s">
        <v>19</v>
      </c>
      <c r="H305" t="s">
        <v>1994</v>
      </c>
      <c r="I305" s="21">
        <v>44740</v>
      </c>
      <c r="J305" s="21">
        <v>44742</v>
      </c>
      <c r="K305" s="21">
        <v>44774</v>
      </c>
      <c r="L305" s="21">
        <v>44774</v>
      </c>
      <c r="M305" s="22">
        <v>1781250</v>
      </c>
      <c r="N305" t="s">
        <v>14</v>
      </c>
      <c r="O305" t="s">
        <v>242</v>
      </c>
      <c r="P305" t="s">
        <v>15</v>
      </c>
      <c r="Q305" s="37">
        <v>1.4999999999999999E-2</v>
      </c>
      <c r="R305" s="21">
        <v>44740</v>
      </c>
      <c r="S305" s="21">
        <v>44742</v>
      </c>
      <c r="T305" s="21">
        <v>44774</v>
      </c>
      <c r="U305" s="21">
        <v>44774</v>
      </c>
      <c r="V305" s="23">
        <v>8.8888888888888892E-2</v>
      </c>
      <c r="W305">
        <v>32</v>
      </c>
      <c r="X305" s="24">
        <v>0</v>
      </c>
      <c r="Y305" s="24">
        <v>0</v>
      </c>
      <c r="Z305" s="24">
        <v>0</v>
      </c>
      <c r="AA305" s="24">
        <v>0</v>
      </c>
      <c r="AB305">
        <v>0</v>
      </c>
      <c r="AC305">
        <v>0</v>
      </c>
      <c r="AD305" s="38">
        <v>1781250</v>
      </c>
      <c r="AE305" s="52">
        <v>0</v>
      </c>
      <c r="AF305" s="5">
        <v>1.4999999999999999E-2</v>
      </c>
      <c r="AG305" s="24">
        <v>0</v>
      </c>
      <c r="AH305" s="24">
        <v>-2375</v>
      </c>
      <c r="AI305" s="27">
        <v>-2375</v>
      </c>
      <c r="AJ305" t="s">
        <v>14</v>
      </c>
      <c r="AK305">
        <f t="shared" si="36"/>
        <v>-0.21099999999999999</v>
      </c>
      <c r="AL305" s="91">
        <f t="shared" si="30"/>
        <v>7.8900000000000012E-3</v>
      </c>
      <c r="AM305" s="91">
        <f t="shared" si="31"/>
        <v>-3.1099999999999999E-3</v>
      </c>
      <c r="AN305" s="91">
        <f t="shared" si="32"/>
        <v>0</v>
      </c>
      <c r="AO305" s="92">
        <f t="shared" si="33"/>
        <v>-3624.25</v>
      </c>
      <c r="AP305" s="27">
        <f t="shared" si="34"/>
        <v>-2375</v>
      </c>
      <c r="AQ305" s="27">
        <f t="shared" si="35"/>
        <v>-2375</v>
      </c>
      <c r="AR305" s="88">
        <v>44714</v>
      </c>
      <c r="AS305" s="89">
        <v>-0.32700000000000001</v>
      </c>
    </row>
    <row r="306" spans="1:45" ht="15" customHeight="1" x14ac:dyDescent="0.25">
      <c r="A306">
        <v>246591</v>
      </c>
      <c r="B306" t="s">
        <v>1035</v>
      </c>
      <c r="C306" t="s">
        <v>1036</v>
      </c>
      <c r="D306">
        <v>11861</v>
      </c>
      <c r="E306" t="s">
        <v>16</v>
      </c>
      <c r="F306" t="s">
        <v>240</v>
      </c>
      <c r="G306" t="s">
        <v>19</v>
      </c>
      <c r="H306" t="s">
        <v>1994</v>
      </c>
      <c r="I306" s="21">
        <v>44740</v>
      </c>
      <c r="J306" s="21">
        <v>44774</v>
      </c>
      <c r="K306" s="21">
        <v>44804</v>
      </c>
      <c r="L306" s="21">
        <v>44804</v>
      </c>
      <c r="M306" s="22">
        <v>1750000</v>
      </c>
      <c r="N306" t="s">
        <v>14</v>
      </c>
      <c r="O306" t="s">
        <v>242</v>
      </c>
      <c r="P306" t="s">
        <v>15</v>
      </c>
      <c r="Q306" s="37">
        <v>1.4999999999999999E-2</v>
      </c>
      <c r="R306" s="21">
        <v>44740</v>
      </c>
      <c r="S306" s="21">
        <v>44774</v>
      </c>
      <c r="T306" s="21">
        <v>44804</v>
      </c>
      <c r="U306" s="21">
        <v>44804</v>
      </c>
      <c r="V306" s="23">
        <v>8.3333333333333329E-2</v>
      </c>
      <c r="W306">
        <v>30</v>
      </c>
      <c r="X306" s="24">
        <v>0</v>
      </c>
      <c r="Y306" s="24">
        <v>0</v>
      </c>
      <c r="Z306" s="24">
        <v>0</v>
      </c>
      <c r="AA306" s="24">
        <v>0</v>
      </c>
      <c r="AB306">
        <v>0</v>
      </c>
      <c r="AC306">
        <v>0</v>
      </c>
      <c r="AD306" s="38">
        <v>1750000</v>
      </c>
      <c r="AE306" s="52">
        <v>0</v>
      </c>
      <c r="AF306" s="5">
        <v>1.4999999999999999E-2</v>
      </c>
      <c r="AG306" s="24">
        <v>0</v>
      </c>
      <c r="AH306" s="24">
        <v>-2187.5</v>
      </c>
      <c r="AI306" s="27">
        <v>-2187.5</v>
      </c>
      <c r="AJ306" t="s">
        <v>14</v>
      </c>
      <c r="AK306">
        <f t="shared" si="36"/>
        <v>-0.21099999999999999</v>
      </c>
      <c r="AL306" s="91">
        <f t="shared" si="30"/>
        <v>7.8900000000000012E-3</v>
      </c>
      <c r="AM306" s="91">
        <f t="shared" si="31"/>
        <v>-3.1099999999999999E-3</v>
      </c>
      <c r="AN306" s="91">
        <f t="shared" si="32"/>
        <v>0</v>
      </c>
      <c r="AO306" s="92">
        <f t="shared" si="33"/>
        <v>-3338.125</v>
      </c>
      <c r="AP306" s="27">
        <f t="shared" si="34"/>
        <v>-2187.5</v>
      </c>
      <c r="AQ306" s="27">
        <f t="shared" si="35"/>
        <v>-2187.5</v>
      </c>
      <c r="AR306" s="88">
        <v>44715</v>
      </c>
      <c r="AS306" s="89">
        <v>-0.32800000000000001</v>
      </c>
    </row>
    <row r="307" spans="1:45" ht="15" customHeight="1" x14ac:dyDescent="0.25">
      <c r="A307">
        <v>246592</v>
      </c>
      <c r="B307" t="s">
        <v>1035</v>
      </c>
      <c r="C307" t="s">
        <v>1036</v>
      </c>
      <c r="D307">
        <v>11861</v>
      </c>
      <c r="E307" t="s">
        <v>16</v>
      </c>
      <c r="F307" t="s">
        <v>240</v>
      </c>
      <c r="G307" t="s">
        <v>19</v>
      </c>
      <c r="H307" t="s">
        <v>1994</v>
      </c>
      <c r="I307" s="21">
        <v>44740</v>
      </c>
      <c r="J307" s="21">
        <v>44804</v>
      </c>
      <c r="K307" s="21">
        <v>44834</v>
      </c>
      <c r="L307" s="21">
        <v>44834</v>
      </c>
      <c r="M307" s="22">
        <v>1718750</v>
      </c>
      <c r="N307" t="s">
        <v>14</v>
      </c>
      <c r="O307" t="s">
        <v>242</v>
      </c>
      <c r="P307" t="s">
        <v>15</v>
      </c>
      <c r="Q307" s="37">
        <v>1.4999999999999999E-2</v>
      </c>
      <c r="R307" s="21">
        <v>44740</v>
      </c>
      <c r="S307" s="21">
        <v>44804</v>
      </c>
      <c r="T307" s="21">
        <v>44834</v>
      </c>
      <c r="U307" s="21">
        <v>44834</v>
      </c>
      <c r="V307" s="23">
        <v>8.3333333333333329E-2</v>
      </c>
      <c r="W307">
        <v>30</v>
      </c>
      <c r="X307" s="24">
        <v>0</v>
      </c>
      <c r="Y307" s="24">
        <v>0</v>
      </c>
      <c r="Z307" s="24">
        <v>0</v>
      </c>
      <c r="AA307" s="24">
        <v>0</v>
      </c>
      <c r="AB307">
        <v>0</v>
      </c>
      <c r="AC307">
        <v>0</v>
      </c>
      <c r="AD307" s="38">
        <v>1718750</v>
      </c>
      <c r="AE307" s="52">
        <v>0</v>
      </c>
      <c r="AF307" s="5">
        <v>1.4999999999999999E-2</v>
      </c>
      <c r="AG307" s="24">
        <v>0</v>
      </c>
      <c r="AH307" s="24">
        <v>-2148.4375</v>
      </c>
      <c r="AI307" s="27">
        <v>-2148.4375</v>
      </c>
      <c r="AJ307" t="s">
        <v>14</v>
      </c>
      <c r="AK307">
        <f t="shared" si="36"/>
        <v>-0.21099999999999999</v>
      </c>
      <c r="AL307" s="91">
        <f t="shared" si="30"/>
        <v>7.8900000000000012E-3</v>
      </c>
      <c r="AM307" s="91">
        <f t="shared" si="31"/>
        <v>-3.1099999999999999E-3</v>
      </c>
      <c r="AN307" s="91">
        <f t="shared" si="32"/>
        <v>0</v>
      </c>
      <c r="AO307" s="92">
        <f t="shared" si="33"/>
        <v>-3278.515625</v>
      </c>
      <c r="AP307" s="27">
        <f t="shared" si="34"/>
        <v>-2148.4375</v>
      </c>
      <c r="AQ307" s="27">
        <f t="shared" si="35"/>
        <v>-2148.4375</v>
      </c>
      <c r="AR307" s="88">
        <v>44716</v>
      </c>
      <c r="AS307" s="89">
        <v>-0.32800000000000001</v>
      </c>
    </row>
    <row r="308" spans="1:45" ht="15" customHeight="1" x14ac:dyDescent="0.25">
      <c r="A308">
        <v>246593</v>
      </c>
      <c r="B308" t="s">
        <v>1035</v>
      </c>
      <c r="C308" t="s">
        <v>1036</v>
      </c>
      <c r="D308">
        <v>11861</v>
      </c>
      <c r="E308" t="s">
        <v>16</v>
      </c>
      <c r="F308" t="s">
        <v>240</v>
      </c>
      <c r="G308" t="s">
        <v>19</v>
      </c>
      <c r="H308" t="s">
        <v>1994</v>
      </c>
      <c r="I308" s="21">
        <v>44832</v>
      </c>
      <c r="J308" s="21">
        <v>44834</v>
      </c>
      <c r="K308" s="21">
        <v>44865</v>
      </c>
      <c r="L308" s="21">
        <v>44865</v>
      </c>
      <c r="M308" s="22">
        <v>1687500</v>
      </c>
      <c r="N308" t="s">
        <v>14</v>
      </c>
      <c r="O308" t="s">
        <v>242</v>
      </c>
      <c r="P308" t="s">
        <v>15</v>
      </c>
      <c r="Q308" s="37">
        <v>1.4999999999999999E-2</v>
      </c>
      <c r="R308" s="21">
        <v>44832</v>
      </c>
      <c r="S308" s="21">
        <v>44834</v>
      </c>
      <c r="T308" s="21">
        <v>44865</v>
      </c>
      <c r="U308" s="21">
        <v>44865</v>
      </c>
      <c r="V308" s="23">
        <v>8.611111111111111E-2</v>
      </c>
      <c r="W308">
        <v>31</v>
      </c>
      <c r="X308" s="24">
        <v>0</v>
      </c>
      <c r="Y308" s="24">
        <v>0</v>
      </c>
      <c r="Z308" s="24">
        <v>-1733.5781250000002</v>
      </c>
      <c r="AA308" s="24">
        <v>-1733.5781250000002</v>
      </c>
      <c r="AB308">
        <v>0</v>
      </c>
      <c r="AC308">
        <v>0</v>
      </c>
      <c r="AD308" s="38">
        <v>1687500</v>
      </c>
      <c r="AE308" s="52">
        <v>1.1930000000000001E-2</v>
      </c>
      <c r="AF308" s="5">
        <v>1.4999999999999999E-2</v>
      </c>
      <c r="AG308" s="24">
        <v>0</v>
      </c>
      <c r="AH308" s="24">
        <v>-2179.6875</v>
      </c>
      <c r="AI308" s="27">
        <v>-3913.265625</v>
      </c>
      <c r="AJ308" t="s">
        <v>14</v>
      </c>
      <c r="AK308">
        <f t="shared" si="36"/>
        <v>1.1930000000000001</v>
      </c>
      <c r="AL308" s="91">
        <f t="shared" si="30"/>
        <v>2.1930000000000002E-2</v>
      </c>
      <c r="AM308" s="91">
        <f t="shared" si="31"/>
        <v>1.0930000000000002E-2</v>
      </c>
      <c r="AN308" s="91">
        <f t="shared" si="32"/>
        <v>1.0930000000000002E-2</v>
      </c>
      <c r="AO308" s="92">
        <f t="shared" si="33"/>
        <v>-5366.3906250000009</v>
      </c>
      <c r="AP308" s="27">
        <f t="shared" si="34"/>
        <v>-3913.265625</v>
      </c>
      <c r="AQ308" s="27">
        <f t="shared" si="35"/>
        <v>-3767.953125</v>
      </c>
      <c r="AR308" s="88">
        <v>44717</v>
      </c>
      <c r="AS308" s="89">
        <v>-0.32800000000000001</v>
      </c>
    </row>
    <row r="309" spans="1:45" ht="15" customHeight="1" x14ac:dyDescent="0.25">
      <c r="A309">
        <v>246594</v>
      </c>
      <c r="B309" t="s">
        <v>1035</v>
      </c>
      <c r="C309" t="s">
        <v>1036</v>
      </c>
      <c r="D309">
        <v>11861</v>
      </c>
      <c r="E309" t="s">
        <v>16</v>
      </c>
      <c r="F309" t="s">
        <v>240</v>
      </c>
      <c r="G309" t="s">
        <v>19</v>
      </c>
      <c r="H309" t="s">
        <v>1994</v>
      </c>
      <c r="I309" s="21">
        <v>44832</v>
      </c>
      <c r="J309" s="21">
        <v>44865</v>
      </c>
      <c r="K309" s="21">
        <v>44895</v>
      </c>
      <c r="L309" s="21">
        <v>44895</v>
      </c>
      <c r="M309" s="22">
        <v>1656250</v>
      </c>
      <c r="N309" t="s">
        <v>14</v>
      </c>
      <c r="O309" t="s">
        <v>242</v>
      </c>
      <c r="P309" t="s">
        <v>15</v>
      </c>
      <c r="Q309" s="37">
        <v>1.4999999999999999E-2</v>
      </c>
      <c r="R309" s="21">
        <v>44832</v>
      </c>
      <c r="S309" s="21">
        <v>44865</v>
      </c>
      <c r="T309" s="21">
        <v>44895</v>
      </c>
      <c r="U309" s="21">
        <v>44895</v>
      </c>
      <c r="V309" s="23">
        <v>8.3333333333333329E-2</v>
      </c>
      <c r="W309">
        <v>30</v>
      </c>
      <c r="X309" s="24">
        <v>0</v>
      </c>
      <c r="Y309" s="24">
        <v>0</v>
      </c>
      <c r="Z309" s="24">
        <v>-1646.588541666667</v>
      </c>
      <c r="AA309" s="24">
        <v>-1646.588541666667</v>
      </c>
      <c r="AB309">
        <v>0</v>
      </c>
      <c r="AC309">
        <v>0</v>
      </c>
      <c r="AD309" s="38">
        <v>1656250</v>
      </c>
      <c r="AE309" s="52">
        <v>1.1930000000000001E-2</v>
      </c>
      <c r="AF309" s="5">
        <v>1.4999999999999999E-2</v>
      </c>
      <c r="AG309" s="24">
        <v>0</v>
      </c>
      <c r="AH309" s="24">
        <v>-2070.3125</v>
      </c>
      <c r="AI309" s="27">
        <v>-3716.901041666667</v>
      </c>
      <c r="AJ309" t="s">
        <v>14</v>
      </c>
      <c r="AK309">
        <f t="shared" si="36"/>
        <v>1.1930000000000001</v>
      </c>
      <c r="AL309" s="91">
        <f t="shared" si="30"/>
        <v>2.1930000000000002E-2</v>
      </c>
      <c r="AM309" s="91">
        <f t="shared" si="31"/>
        <v>1.0930000000000002E-2</v>
      </c>
      <c r="AN309" s="91">
        <f t="shared" si="32"/>
        <v>1.0930000000000002E-2</v>
      </c>
      <c r="AO309" s="92">
        <f t="shared" si="33"/>
        <v>-5097.109375</v>
      </c>
      <c r="AP309" s="27">
        <f t="shared" si="34"/>
        <v>-3716.901041666667</v>
      </c>
      <c r="AQ309" s="27">
        <f t="shared" si="35"/>
        <v>-3578.880208333333</v>
      </c>
      <c r="AR309" s="88">
        <v>44718</v>
      </c>
      <c r="AS309" s="89">
        <v>-0.314</v>
      </c>
    </row>
    <row r="310" spans="1:45" ht="15" customHeight="1" x14ac:dyDescent="0.25">
      <c r="A310">
        <v>246595</v>
      </c>
      <c r="B310" t="s">
        <v>1035</v>
      </c>
      <c r="C310" t="s">
        <v>1036</v>
      </c>
      <c r="D310">
        <v>11861</v>
      </c>
      <c r="E310" t="s">
        <v>16</v>
      </c>
      <c r="F310" t="s">
        <v>240</v>
      </c>
      <c r="G310" t="s">
        <v>19</v>
      </c>
      <c r="H310" t="s">
        <v>1994</v>
      </c>
      <c r="I310" s="21">
        <v>44893</v>
      </c>
      <c r="J310" s="21">
        <v>44895</v>
      </c>
      <c r="K310" s="21">
        <v>44926</v>
      </c>
      <c r="L310" s="21">
        <v>44926</v>
      </c>
      <c r="M310" s="22">
        <v>1625000</v>
      </c>
      <c r="N310" t="s">
        <v>14</v>
      </c>
      <c r="O310" t="s">
        <v>242</v>
      </c>
      <c r="P310" t="s">
        <v>15</v>
      </c>
      <c r="R310" s="21">
        <v>44893</v>
      </c>
      <c r="S310" s="21">
        <v>44895</v>
      </c>
      <c r="T310" s="21">
        <v>44926</v>
      </c>
      <c r="U310" s="21">
        <v>44926</v>
      </c>
      <c r="V310" s="23">
        <v>8.611111111111111E-2</v>
      </c>
      <c r="W310">
        <v>31</v>
      </c>
      <c r="X310" s="24">
        <v>-2734.0986621203874</v>
      </c>
      <c r="Y310" s="24">
        <v>-2734.0986621203874</v>
      </c>
      <c r="Z310" s="24">
        <v>-2734.2430555555552</v>
      </c>
      <c r="AA310" s="24">
        <v>-2734.2430555555552</v>
      </c>
      <c r="AB310">
        <v>0.99994719070973792</v>
      </c>
      <c r="AC310">
        <v>-88.201388888888872</v>
      </c>
      <c r="AD310" s="38">
        <v>1625000</v>
      </c>
      <c r="AE310" s="52">
        <v>1.9539999999999998E-2</v>
      </c>
      <c r="AF310" s="5">
        <v>0</v>
      </c>
      <c r="AG310" s="24">
        <v>0</v>
      </c>
      <c r="AH310" s="24">
        <v>0</v>
      </c>
      <c r="AI310" s="27">
        <v>-2734.0986621203874</v>
      </c>
      <c r="AJ310" t="s">
        <v>14</v>
      </c>
      <c r="AK310">
        <f t="shared" si="36"/>
        <v>1.954</v>
      </c>
      <c r="AL310" s="91">
        <f t="shared" si="30"/>
        <v>2.9539999999999997E-2</v>
      </c>
      <c r="AM310" s="91">
        <f t="shared" si="31"/>
        <v>1.8539999999999997E-2</v>
      </c>
      <c r="AN310" s="91">
        <f t="shared" si="32"/>
        <v>1.8539999999999997E-2</v>
      </c>
      <c r="AO310" s="92">
        <f t="shared" si="33"/>
        <v>-4133.5486111111104</v>
      </c>
      <c r="AP310" s="27">
        <f t="shared" si="34"/>
        <v>-2734.0986621203874</v>
      </c>
      <c r="AQ310" s="27">
        <f t="shared" si="35"/>
        <v>-2594.3124999999995</v>
      </c>
      <c r="AR310" s="88">
        <v>44719</v>
      </c>
      <c r="AS310" s="89">
        <v>-0.29799999999999999</v>
      </c>
    </row>
    <row r="311" spans="1:45" ht="15" customHeight="1" x14ac:dyDescent="0.25">
      <c r="A311">
        <v>247120</v>
      </c>
      <c r="B311" t="s">
        <v>1039</v>
      </c>
      <c r="C311" t="s">
        <v>1040</v>
      </c>
      <c r="D311">
        <v>11864</v>
      </c>
      <c r="E311" t="s">
        <v>16</v>
      </c>
      <c r="F311" t="s">
        <v>240</v>
      </c>
      <c r="G311" t="s">
        <v>19</v>
      </c>
      <c r="H311" t="s">
        <v>1713</v>
      </c>
      <c r="I311" s="21">
        <v>44707</v>
      </c>
      <c r="J311" s="21">
        <v>44711</v>
      </c>
      <c r="K311" s="21">
        <v>44802</v>
      </c>
      <c r="L311" s="21">
        <v>44802</v>
      </c>
      <c r="M311" s="22">
        <v>57142857.159999996</v>
      </c>
      <c r="N311" t="s">
        <v>14</v>
      </c>
      <c r="O311" t="s">
        <v>242</v>
      </c>
      <c r="P311" t="s">
        <v>15</v>
      </c>
      <c r="Q311" s="37">
        <v>1.7000000000000001E-2</v>
      </c>
      <c r="R311" s="21">
        <v>44707</v>
      </c>
      <c r="S311" s="21">
        <v>44711</v>
      </c>
      <c r="T311" s="21">
        <v>44802</v>
      </c>
      <c r="U311" s="21">
        <v>44802</v>
      </c>
      <c r="V311" s="23">
        <v>0.25277777777777777</v>
      </c>
      <c r="W311">
        <v>91</v>
      </c>
      <c r="X311" s="24">
        <v>0</v>
      </c>
      <c r="Y311" s="24">
        <v>0</v>
      </c>
      <c r="Z311" s="24">
        <v>0</v>
      </c>
      <c r="AA311" s="24">
        <v>0</v>
      </c>
      <c r="AB311">
        <v>0</v>
      </c>
      <c r="AC311">
        <v>0</v>
      </c>
      <c r="AD311" s="38">
        <v>57142857.159999996</v>
      </c>
      <c r="AE311" s="52">
        <v>0</v>
      </c>
      <c r="AF311" s="5">
        <v>1.7000000000000001E-2</v>
      </c>
      <c r="AG311" s="24">
        <v>0</v>
      </c>
      <c r="AH311" s="24">
        <v>-245555.55562922222</v>
      </c>
      <c r="AI311" s="27">
        <v>-245555.55562922222</v>
      </c>
      <c r="AJ311" t="s">
        <v>14</v>
      </c>
      <c r="AK311">
        <f t="shared" si="36"/>
        <v>-0.35199999999999998</v>
      </c>
      <c r="AL311" s="91">
        <f t="shared" si="30"/>
        <v>6.4800000000000005E-3</v>
      </c>
      <c r="AM311" s="91">
        <f t="shared" si="31"/>
        <v>-4.5199999999999997E-3</v>
      </c>
      <c r="AN311" s="91">
        <f t="shared" si="32"/>
        <v>0</v>
      </c>
      <c r="AO311" s="92">
        <f t="shared" si="33"/>
        <v>-339155.5556573022</v>
      </c>
      <c r="AP311" s="27">
        <f t="shared" si="34"/>
        <v>-245555.55562922222</v>
      </c>
      <c r="AQ311" s="27">
        <f t="shared" si="35"/>
        <v>-245555.55562922222</v>
      </c>
      <c r="AR311" s="88">
        <v>44720</v>
      </c>
      <c r="AS311" s="89">
        <v>-0.30199999999999999</v>
      </c>
    </row>
    <row r="312" spans="1:45" ht="15" customHeight="1" x14ac:dyDescent="0.25">
      <c r="A312">
        <v>247121</v>
      </c>
      <c r="B312" t="s">
        <v>1039</v>
      </c>
      <c r="C312" t="s">
        <v>1040</v>
      </c>
      <c r="D312">
        <v>11864</v>
      </c>
      <c r="E312" t="s">
        <v>16</v>
      </c>
      <c r="F312" t="s">
        <v>240</v>
      </c>
      <c r="G312" t="s">
        <v>19</v>
      </c>
      <c r="H312" t="s">
        <v>1713</v>
      </c>
      <c r="I312" s="21">
        <v>44798</v>
      </c>
      <c r="J312" s="21">
        <v>44802</v>
      </c>
      <c r="K312" s="21">
        <v>44881</v>
      </c>
      <c r="L312" s="21">
        <v>44881</v>
      </c>
      <c r="M312" s="22">
        <v>51428571.450000003</v>
      </c>
      <c r="N312" t="s">
        <v>14</v>
      </c>
      <c r="O312" t="s">
        <v>242</v>
      </c>
      <c r="P312" t="s">
        <v>15</v>
      </c>
      <c r="Q312" s="37">
        <v>1.7000000000000001E-2</v>
      </c>
      <c r="R312" s="21">
        <v>44798</v>
      </c>
      <c r="S312" s="21">
        <v>44802</v>
      </c>
      <c r="T312" s="21">
        <v>44881</v>
      </c>
      <c r="U312" s="21">
        <v>44881</v>
      </c>
      <c r="V312" s="23">
        <v>0.21944444444444444</v>
      </c>
      <c r="W312">
        <v>79</v>
      </c>
      <c r="X312" s="24">
        <v>0</v>
      </c>
      <c r="Y312" s="24">
        <v>0</v>
      </c>
      <c r="Z312" s="24">
        <v>-58460.000024358342</v>
      </c>
      <c r="AA312" s="24">
        <v>-58460.000024358342</v>
      </c>
      <c r="AB312">
        <v>0</v>
      </c>
      <c r="AC312">
        <v>0</v>
      </c>
      <c r="AD312" s="38">
        <v>51428571.450000003</v>
      </c>
      <c r="AE312" s="52">
        <v>5.1800000000000006E-3</v>
      </c>
      <c r="AF312" s="5">
        <v>1.7000000000000001E-2</v>
      </c>
      <c r="AG312" s="24">
        <v>0</v>
      </c>
      <c r="AH312" s="24">
        <v>-191857.14293708335</v>
      </c>
      <c r="AI312" s="27">
        <v>-250317.14296144168</v>
      </c>
      <c r="AJ312" t="s">
        <v>14</v>
      </c>
      <c r="AK312">
        <f t="shared" si="36"/>
        <v>0.51800000000000002</v>
      </c>
      <c r="AL312" s="91">
        <f t="shared" si="30"/>
        <v>1.5180000000000001E-2</v>
      </c>
      <c r="AM312" s="91">
        <f t="shared" si="31"/>
        <v>4.1800000000000006E-3</v>
      </c>
      <c r="AN312" s="91">
        <f t="shared" si="32"/>
        <v>4.1800000000000006E-3</v>
      </c>
      <c r="AO312" s="92">
        <f t="shared" si="33"/>
        <v>-363174.28586560837</v>
      </c>
      <c r="AP312" s="27">
        <f t="shared" si="34"/>
        <v>-250317.14296144168</v>
      </c>
      <c r="AQ312" s="27">
        <f t="shared" si="35"/>
        <v>-239031.42867102503</v>
      </c>
      <c r="AR312" s="88">
        <v>44721</v>
      </c>
      <c r="AS312" s="89">
        <v>-0.28199999999999997</v>
      </c>
    </row>
    <row r="313" spans="1:45" ht="15" customHeight="1" x14ac:dyDescent="0.25">
      <c r="A313">
        <v>244794</v>
      </c>
      <c r="B313" t="s">
        <v>1041</v>
      </c>
      <c r="C313" t="s">
        <v>1042</v>
      </c>
      <c r="D313">
        <v>11866</v>
      </c>
      <c r="E313" t="s">
        <v>16</v>
      </c>
      <c r="F313" t="s">
        <v>240</v>
      </c>
      <c r="G313" t="s">
        <v>19</v>
      </c>
      <c r="H313" t="s">
        <v>1958</v>
      </c>
      <c r="I313" s="21">
        <v>44740</v>
      </c>
      <c r="J313" s="21">
        <v>44742</v>
      </c>
      <c r="K313" s="21">
        <v>44773</v>
      </c>
      <c r="L313" s="21">
        <v>44773</v>
      </c>
      <c r="M313" s="22">
        <v>6370000.0899999999</v>
      </c>
      <c r="N313" t="s">
        <v>14</v>
      </c>
      <c r="O313" t="s">
        <v>242</v>
      </c>
      <c r="P313" t="s">
        <v>15</v>
      </c>
      <c r="Q313" s="37">
        <v>1.375E-2</v>
      </c>
      <c r="R313" s="21">
        <v>44740</v>
      </c>
      <c r="S313" s="21">
        <v>44742</v>
      </c>
      <c r="T313" s="21">
        <v>44773</v>
      </c>
      <c r="U313" s="21">
        <v>44773</v>
      </c>
      <c r="V313" s="23">
        <v>8.611111111111111E-2</v>
      </c>
      <c r="W313">
        <v>31</v>
      </c>
      <c r="X313" s="24">
        <v>0</v>
      </c>
      <c r="Y313" s="24">
        <v>0</v>
      </c>
      <c r="Z313" s="24">
        <v>0</v>
      </c>
      <c r="AA313" s="24">
        <v>0</v>
      </c>
      <c r="AB313">
        <v>0</v>
      </c>
      <c r="AC313">
        <v>0</v>
      </c>
      <c r="AD313" s="38">
        <v>6370000.0899999999</v>
      </c>
      <c r="AE313" s="52">
        <v>0</v>
      </c>
      <c r="AF313" s="5">
        <v>1.375E-2</v>
      </c>
      <c r="AG313" s="24">
        <v>0</v>
      </c>
      <c r="AH313" s="24">
        <v>-7542.2570510069436</v>
      </c>
      <c r="AI313" s="27">
        <v>-7542.2570510069436</v>
      </c>
      <c r="AJ313" t="s">
        <v>14</v>
      </c>
      <c r="AK313">
        <f t="shared" si="36"/>
        <v>-0.21099999999999999</v>
      </c>
      <c r="AL313" s="91">
        <f t="shared" si="30"/>
        <v>7.8900000000000012E-3</v>
      </c>
      <c r="AM313" s="91">
        <f t="shared" si="31"/>
        <v>-3.1099999999999999E-3</v>
      </c>
      <c r="AN313" s="91">
        <f t="shared" si="32"/>
        <v>0</v>
      </c>
      <c r="AO313" s="92">
        <f t="shared" si="33"/>
        <v>-11870.141278821111</v>
      </c>
      <c r="AP313" s="27">
        <f t="shared" si="34"/>
        <v>-7542.2570510069436</v>
      </c>
      <c r="AQ313" s="27">
        <f t="shared" si="35"/>
        <v>-7542.2570510069436</v>
      </c>
      <c r="AR313" s="88">
        <v>44722</v>
      </c>
      <c r="AS313" s="89">
        <v>-0.29799999999999999</v>
      </c>
    </row>
    <row r="314" spans="1:45" ht="15" customHeight="1" x14ac:dyDescent="0.25">
      <c r="A314">
        <v>244795</v>
      </c>
      <c r="B314" t="s">
        <v>1041</v>
      </c>
      <c r="C314" t="s">
        <v>1042</v>
      </c>
      <c r="D314">
        <v>11866</v>
      </c>
      <c r="E314" t="s">
        <v>16</v>
      </c>
      <c r="F314" t="s">
        <v>240</v>
      </c>
      <c r="G314" t="s">
        <v>19</v>
      </c>
      <c r="H314" t="s">
        <v>1958</v>
      </c>
      <c r="I314" s="21">
        <v>44740</v>
      </c>
      <c r="J314" s="21">
        <v>44773</v>
      </c>
      <c r="K314" s="21">
        <v>44804</v>
      </c>
      <c r="L314" s="21">
        <v>44804</v>
      </c>
      <c r="M314" s="22">
        <v>6346666.7599999998</v>
      </c>
      <c r="N314" t="s">
        <v>14</v>
      </c>
      <c r="O314" t="s">
        <v>242</v>
      </c>
      <c r="P314" t="s">
        <v>15</v>
      </c>
      <c r="Q314" s="37">
        <v>1.375E-2</v>
      </c>
      <c r="R314" s="21">
        <v>44740</v>
      </c>
      <c r="S314" s="21">
        <v>44773</v>
      </c>
      <c r="T314" s="21">
        <v>44804</v>
      </c>
      <c r="U314" s="21">
        <v>44804</v>
      </c>
      <c r="V314" s="23">
        <v>8.611111111111111E-2</v>
      </c>
      <c r="W314">
        <v>31</v>
      </c>
      <c r="X314" s="24">
        <v>0</v>
      </c>
      <c r="Y314" s="24">
        <v>0</v>
      </c>
      <c r="Z314" s="24">
        <v>0</v>
      </c>
      <c r="AA314" s="24">
        <v>0</v>
      </c>
      <c r="AB314">
        <v>0</v>
      </c>
      <c r="AC314">
        <v>0</v>
      </c>
      <c r="AD314" s="38">
        <v>6346666.7599999998</v>
      </c>
      <c r="AE314" s="52">
        <v>0</v>
      </c>
      <c r="AF314" s="5">
        <v>1.375E-2</v>
      </c>
      <c r="AG314" s="24">
        <v>0</v>
      </c>
      <c r="AH314" s="24">
        <v>-7514.6297401388892</v>
      </c>
      <c r="AI314" s="27">
        <v>-7514.6297401388892</v>
      </c>
      <c r="AJ314" t="s">
        <v>14</v>
      </c>
      <c r="AK314">
        <f t="shared" si="36"/>
        <v>-0.21099999999999999</v>
      </c>
      <c r="AL314" s="91">
        <f t="shared" si="30"/>
        <v>7.8900000000000012E-3</v>
      </c>
      <c r="AM314" s="91">
        <f t="shared" si="31"/>
        <v>-3.1099999999999999E-3</v>
      </c>
      <c r="AN314" s="91">
        <f t="shared" si="32"/>
        <v>0</v>
      </c>
      <c r="AO314" s="92">
        <f t="shared" si="33"/>
        <v>-11826.660914662223</v>
      </c>
      <c r="AP314" s="27">
        <f t="shared" si="34"/>
        <v>-7514.6297401388892</v>
      </c>
      <c r="AQ314" s="27">
        <f t="shared" si="35"/>
        <v>-7514.6297401388892</v>
      </c>
      <c r="AR314" s="88">
        <v>44723</v>
      </c>
      <c r="AS314" s="89">
        <v>-0.29799999999999999</v>
      </c>
    </row>
    <row r="315" spans="1:45" ht="15" customHeight="1" x14ac:dyDescent="0.25">
      <c r="A315">
        <v>244796</v>
      </c>
      <c r="B315" t="s">
        <v>1041</v>
      </c>
      <c r="C315" t="s">
        <v>1042</v>
      </c>
      <c r="D315">
        <v>11866</v>
      </c>
      <c r="E315" t="s">
        <v>16</v>
      </c>
      <c r="F315" t="s">
        <v>240</v>
      </c>
      <c r="G315" t="s">
        <v>19</v>
      </c>
      <c r="H315" t="s">
        <v>1958</v>
      </c>
      <c r="I315" s="21">
        <v>44740</v>
      </c>
      <c r="J315" s="21">
        <v>44804</v>
      </c>
      <c r="K315" s="21">
        <v>44834</v>
      </c>
      <c r="L315" s="21">
        <v>44834</v>
      </c>
      <c r="M315" s="22">
        <v>6323333.4299999997</v>
      </c>
      <c r="N315" t="s">
        <v>14</v>
      </c>
      <c r="O315" t="s">
        <v>242</v>
      </c>
      <c r="P315" t="s">
        <v>15</v>
      </c>
      <c r="Q315" s="37">
        <v>1.375E-2</v>
      </c>
      <c r="R315" s="21">
        <v>44740</v>
      </c>
      <c r="S315" s="21">
        <v>44804</v>
      </c>
      <c r="T315" s="21">
        <v>44834</v>
      </c>
      <c r="U315" s="21">
        <v>44834</v>
      </c>
      <c r="V315" s="23">
        <v>8.3333333333333329E-2</v>
      </c>
      <c r="W315">
        <v>30</v>
      </c>
      <c r="X315" s="24">
        <v>0</v>
      </c>
      <c r="Y315" s="24">
        <v>0</v>
      </c>
      <c r="Z315" s="24">
        <v>0</v>
      </c>
      <c r="AA315" s="24">
        <v>0</v>
      </c>
      <c r="AB315">
        <v>0</v>
      </c>
      <c r="AC315">
        <v>0</v>
      </c>
      <c r="AD315" s="38">
        <v>6323333.4299999997</v>
      </c>
      <c r="AE315" s="52">
        <v>0</v>
      </c>
      <c r="AF315" s="5">
        <v>1.375E-2</v>
      </c>
      <c r="AG315" s="24">
        <v>0</v>
      </c>
      <c r="AH315" s="24">
        <v>-7245.4862218749995</v>
      </c>
      <c r="AI315" s="27">
        <v>-7245.4862218749995</v>
      </c>
      <c r="AJ315" t="s">
        <v>14</v>
      </c>
      <c r="AK315">
        <f t="shared" si="36"/>
        <v>-0.21099999999999999</v>
      </c>
      <c r="AL315" s="91">
        <f t="shared" si="30"/>
        <v>7.8900000000000012E-3</v>
      </c>
      <c r="AM315" s="91">
        <f t="shared" si="31"/>
        <v>-3.1099999999999999E-3</v>
      </c>
      <c r="AN315" s="91">
        <f t="shared" si="32"/>
        <v>0</v>
      </c>
      <c r="AO315" s="92">
        <f t="shared" si="33"/>
        <v>-11403.0779521</v>
      </c>
      <c r="AP315" s="27">
        <f t="shared" si="34"/>
        <v>-7245.4862218749995</v>
      </c>
      <c r="AQ315" s="27">
        <f t="shared" si="35"/>
        <v>-7245.4862218749995</v>
      </c>
      <c r="AR315" s="88">
        <v>44724</v>
      </c>
      <c r="AS315" s="89">
        <v>-0.29799999999999999</v>
      </c>
    </row>
    <row r="316" spans="1:45" ht="15" customHeight="1" x14ac:dyDescent="0.25">
      <c r="A316">
        <v>244797</v>
      </c>
      <c r="B316" t="s">
        <v>1041</v>
      </c>
      <c r="C316" t="s">
        <v>1042</v>
      </c>
      <c r="D316">
        <v>11866</v>
      </c>
      <c r="E316" t="s">
        <v>16</v>
      </c>
      <c r="F316" t="s">
        <v>240</v>
      </c>
      <c r="G316" t="s">
        <v>19</v>
      </c>
      <c r="H316" t="s">
        <v>1958</v>
      </c>
      <c r="I316" s="21">
        <v>44832</v>
      </c>
      <c r="J316" s="21">
        <v>44834</v>
      </c>
      <c r="K316" s="21">
        <v>44865</v>
      </c>
      <c r="L316" s="21">
        <v>44865</v>
      </c>
      <c r="M316" s="22">
        <v>6300000.0999999996</v>
      </c>
      <c r="N316" t="s">
        <v>14</v>
      </c>
      <c r="O316" t="s">
        <v>242</v>
      </c>
      <c r="P316" t="s">
        <v>15</v>
      </c>
      <c r="Q316" s="37">
        <v>1.375E-2</v>
      </c>
      <c r="R316" s="21">
        <v>44832</v>
      </c>
      <c r="S316" s="21">
        <v>44834</v>
      </c>
      <c r="T316" s="21">
        <v>44865</v>
      </c>
      <c r="U316" s="21">
        <v>44865</v>
      </c>
      <c r="V316" s="23">
        <v>8.611111111111111E-2</v>
      </c>
      <c r="W316">
        <v>31</v>
      </c>
      <c r="X316" s="24">
        <v>0</v>
      </c>
      <c r="Y316" s="24">
        <v>0</v>
      </c>
      <c r="Z316" s="24">
        <v>-6472.0251027305558</v>
      </c>
      <c r="AA316" s="24">
        <v>-6472.0251027305558</v>
      </c>
      <c r="AB316">
        <v>0</v>
      </c>
      <c r="AC316">
        <v>0</v>
      </c>
      <c r="AD316" s="38">
        <v>6300000.0999999996</v>
      </c>
      <c r="AE316" s="52">
        <v>1.1930000000000001E-2</v>
      </c>
      <c r="AF316" s="5">
        <v>1.375E-2</v>
      </c>
      <c r="AG316" s="24">
        <v>0</v>
      </c>
      <c r="AH316" s="24">
        <v>-7459.3751184027769</v>
      </c>
      <c r="AI316" s="27">
        <v>-13931.400221133332</v>
      </c>
      <c r="AJ316" t="s">
        <v>14</v>
      </c>
      <c r="AK316">
        <f t="shared" si="36"/>
        <v>1.1930000000000001</v>
      </c>
      <c r="AL316" s="91">
        <f t="shared" si="30"/>
        <v>2.1930000000000002E-2</v>
      </c>
      <c r="AM316" s="91">
        <f t="shared" si="31"/>
        <v>1.0930000000000002E-2</v>
      </c>
      <c r="AN316" s="91">
        <f t="shared" si="32"/>
        <v>1.0930000000000002E-2</v>
      </c>
      <c r="AO316" s="92">
        <f t="shared" si="33"/>
        <v>-19356.400307244447</v>
      </c>
      <c r="AP316" s="27">
        <f t="shared" si="34"/>
        <v>-13931.400221133332</v>
      </c>
      <c r="AQ316" s="27">
        <f t="shared" si="35"/>
        <v>-13388.900212522221</v>
      </c>
      <c r="AR316" s="88">
        <v>44725</v>
      </c>
      <c r="AS316" s="89">
        <v>-0.28100000000000003</v>
      </c>
    </row>
    <row r="317" spans="1:45" ht="15" customHeight="1" x14ac:dyDescent="0.25">
      <c r="A317">
        <v>244798</v>
      </c>
      <c r="B317" t="s">
        <v>1041</v>
      </c>
      <c r="C317" t="s">
        <v>1042</v>
      </c>
      <c r="D317">
        <v>11866</v>
      </c>
      <c r="E317" t="s">
        <v>16</v>
      </c>
      <c r="F317" t="s">
        <v>240</v>
      </c>
      <c r="G317" t="s">
        <v>19</v>
      </c>
      <c r="H317" t="s">
        <v>1958</v>
      </c>
      <c r="I317" s="21">
        <v>44832</v>
      </c>
      <c r="J317" s="21">
        <v>44865</v>
      </c>
      <c r="K317" s="21">
        <v>44895</v>
      </c>
      <c r="L317" s="21">
        <v>44895</v>
      </c>
      <c r="M317" s="22">
        <v>6276666.7699999996</v>
      </c>
      <c r="N317" t="s">
        <v>14</v>
      </c>
      <c r="O317" t="s">
        <v>242</v>
      </c>
      <c r="P317" t="s">
        <v>15</v>
      </c>
      <c r="Q317" s="37">
        <v>1.375E-2</v>
      </c>
      <c r="R317" s="21">
        <v>44832</v>
      </c>
      <c r="S317" s="21">
        <v>44865</v>
      </c>
      <c r="T317" s="21">
        <v>44895</v>
      </c>
      <c r="U317" s="21">
        <v>44895</v>
      </c>
      <c r="V317" s="23">
        <v>8.3333333333333329E-2</v>
      </c>
      <c r="W317">
        <v>30</v>
      </c>
      <c r="X317" s="24">
        <v>0</v>
      </c>
      <c r="Y317" s="24">
        <v>0</v>
      </c>
      <c r="Z317" s="24">
        <v>-6240.0528805083341</v>
      </c>
      <c r="AA317" s="24">
        <v>-6240.0528805083341</v>
      </c>
      <c r="AB317">
        <v>0</v>
      </c>
      <c r="AC317">
        <v>0</v>
      </c>
      <c r="AD317" s="38">
        <v>6276666.7699999996</v>
      </c>
      <c r="AE317" s="52">
        <v>1.1930000000000001E-2</v>
      </c>
      <c r="AF317" s="5">
        <v>1.375E-2</v>
      </c>
      <c r="AG317" s="24">
        <v>0</v>
      </c>
      <c r="AH317" s="24">
        <v>-7192.0140072916656</v>
      </c>
      <c r="AI317" s="27">
        <v>-13432.0668878</v>
      </c>
      <c r="AJ317" t="s">
        <v>14</v>
      </c>
      <c r="AK317">
        <f t="shared" si="36"/>
        <v>1.1930000000000001</v>
      </c>
      <c r="AL317" s="91">
        <f t="shared" si="30"/>
        <v>2.1930000000000002E-2</v>
      </c>
      <c r="AM317" s="91">
        <f t="shared" si="31"/>
        <v>1.0930000000000002E-2</v>
      </c>
      <c r="AN317" s="91">
        <f t="shared" si="32"/>
        <v>1.0930000000000002E-2</v>
      </c>
      <c r="AO317" s="92">
        <f t="shared" si="33"/>
        <v>-18662.622529466666</v>
      </c>
      <c r="AP317" s="27">
        <f t="shared" si="34"/>
        <v>-13432.0668878</v>
      </c>
      <c r="AQ317" s="27">
        <f t="shared" si="35"/>
        <v>-12909.011323633331</v>
      </c>
      <c r="AR317" s="88">
        <v>44726</v>
      </c>
      <c r="AS317" s="89">
        <v>-0.24299999999999999</v>
      </c>
    </row>
    <row r="318" spans="1:45" ht="15" customHeight="1" x14ac:dyDescent="0.25">
      <c r="A318">
        <v>244799</v>
      </c>
      <c r="B318" t="s">
        <v>1041</v>
      </c>
      <c r="C318" t="s">
        <v>1042</v>
      </c>
      <c r="D318">
        <v>11866</v>
      </c>
      <c r="E318" t="s">
        <v>16</v>
      </c>
      <c r="F318" t="s">
        <v>240</v>
      </c>
      <c r="G318" t="s">
        <v>19</v>
      </c>
      <c r="H318" t="s">
        <v>1958</v>
      </c>
      <c r="I318" s="21">
        <v>44832</v>
      </c>
      <c r="J318" s="21">
        <v>44895</v>
      </c>
      <c r="K318" s="21">
        <v>44926</v>
      </c>
      <c r="L318" s="21">
        <v>44926</v>
      </c>
      <c r="M318" s="22">
        <v>6253333.4400000004</v>
      </c>
      <c r="N318" t="s">
        <v>14</v>
      </c>
      <c r="O318" t="s">
        <v>242</v>
      </c>
      <c r="P318" t="s">
        <v>15</v>
      </c>
      <c r="Q318" s="37">
        <v>1.375E-2</v>
      </c>
      <c r="R318" s="21">
        <v>44832</v>
      </c>
      <c r="S318" s="21">
        <v>44895</v>
      </c>
      <c r="T318" s="21">
        <v>44926</v>
      </c>
      <c r="U318" s="21">
        <v>44926</v>
      </c>
      <c r="V318" s="23">
        <v>8.611111111111111E-2</v>
      </c>
      <c r="W318">
        <v>31</v>
      </c>
      <c r="X318" s="24">
        <v>-6423.7449323270121</v>
      </c>
      <c r="Y318" s="24">
        <v>-6423.7449323270121</v>
      </c>
      <c r="Z318" s="24">
        <v>-6424.0841836533345</v>
      </c>
      <c r="AA318" s="24">
        <v>-6424.0841836533345</v>
      </c>
      <c r="AB318">
        <v>0.99994719070973792</v>
      </c>
      <c r="AC318">
        <v>-446.07111872000007</v>
      </c>
      <c r="AD318" s="38">
        <v>6253333.4400000004</v>
      </c>
      <c r="AE318" s="52">
        <v>1.1930000000000001E-2</v>
      </c>
      <c r="AF318" s="5">
        <v>1.375E-2</v>
      </c>
      <c r="AG318" s="24">
        <v>-7403.7294903182237</v>
      </c>
      <c r="AH318" s="24">
        <v>-7404.1204966666673</v>
      </c>
      <c r="AI318" s="27">
        <v>-13827.474422645235</v>
      </c>
      <c r="AJ318" t="s">
        <v>14</v>
      </c>
      <c r="AK318">
        <f t="shared" si="36"/>
        <v>1.1930000000000001</v>
      </c>
      <c r="AL318" s="91">
        <f t="shared" si="30"/>
        <v>2.1930000000000002E-2</v>
      </c>
      <c r="AM318" s="91">
        <f t="shared" si="31"/>
        <v>1.0930000000000002E-2</v>
      </c>
      <c r="AN318" s="91">
        <f t="shared" si="32"/>
        <v>1.0930000000000002E-2</v>
      </c>
      <c r="AO318" s="92">
        <f t="shared" si="33"/>
        <v>-19213.019586986669</v>
      </c>
      <c r="AP318" s="27">
        <f t="shared" si="34"/>
        <v>-13827.474422645235</v>
      </c>
      <c r="AQ318" s="27">
        <f t="shared" si="35"/>
        <v>-13289.723189653334</v>
      </c>
      <c r="AR318" s="88">
        <v>44727</v>
      </c>
      <c r="AS318" s="89">
        <v>-0.182</v>
      </c>
    </row>
    <row r="319" spans="1:45" ht="15" customHeight="1" x14ac:dyDescent="0.25">
      <c r="A319">
        <v>247138</v>
      </c>
      <c r="B319" t="s">
        <v>1043</v>
      </c>
      <c r="C319" t="s">
        <v>1044</v>
      </c>
      <c r="D319">
        <v>11867</v>
      </c>
      <c r="E319" t="s">
        <v>16</v>
      </c>
      <c r="F319" t="s">
        <v>240</v>
      </c>
      <c r="G319" t="s">
        <v>19</v>
      </c>
      <c r="H319" t="s">
        <v>1973</v>
      </c>
      <c r="I319" s="21">
        <v>44740</v>
      </c>
      <c r="J319" s="21">
        <v>44742</v>
      </c>
      <c r="K319" s="21">
        <v>44834</v>
      </c>
      <c r="L319" s="21">
        <v>44834</v>
      </c>
      <c r="M319" s="22">
        <v>14403397</v>
      </c>
      <c r="N319" t="s">
        <v>14</v>
      </c>
      <c r="O319" t="s">
        <v>242</v>
      </c>
      <c r="P319" t="s">
        <v>15</v>
      </c>
      <c r="Q319" s="37">
        <v>1.1900000000000001E-2</v>
      </c>
      <c r="R319" s="21">
        <v>44740</v>
      </c>
      <c r="S319" s="21">
        <v>44742</v>
      </c>
      <c r="T319" s="21">
        <v>44834</v>
      </c>
      <c r="U319" s="21">
        <v>44834</v>
      </c>
      <c r="V319" s="23">
        <v>0.25555555555555554</v>
      </c>
      <c r="W319">
        <v>92</v>
      </c>
      <c r="X319" s="24">
        <v>0</v>
      </c>
      <c r="Y319" s="24">
        <v>0</v>
      </c>
      <c r="Z319" s="24">
        <v>0</v>
      </c>
      <c r="AA319" s="24">
        <v>0</v>
      </c>
      <c r="AB319">
        <v>0</v>
      </c>
      <c r="AC319">
        <v>0</v>
      </c>
      <c r="AD319" s="38">
        <v>14403397</v>
      </c>
      <c r="AE319" s="52">
        <v>0</v>
      </c>
      <c r="AF319" s="5">
        <v>1.1900000000000001E-2</v>
      </c>
      <c r="AG319" s="24">
        <v>0</v>
      </c>
      <c r="AH319" s="24">
        <v>-43802.330654444442</v>
      </c>
      <c r="AI319" s="27">
        <v>-43802.330654444442</v>
      </c>
      <c r="AJ319" t="s">
        <v>14</v>
      </c>
      <c r="AK319">
        <f t="shared" si="36"/>
        <v>-0.21099999999999999</v>
      </c>
      <c r="AL319" s="91">
        <f t="shared" si="30"/>
        <v>7.8900000000000012E-3</v>
      </c>
      <c r="AM319" s="91">
        <f t="shared" si="31"/>
        <v>-3.1099999999999999E-3</v>
      </c>
      <c r="AN319" s="91">
        <f t="shared" si="32"/>
        <v>0</v>
      </c>
      <c r="AO319" s="92">
        <f t="shared" si="33"/>
        <v>-72844.380138777778</v>
      </c>
      <c r="AP319" s="27">
        <f t="shared" si="34"/>
        <v>-43802.330654444442</v>
      </c>
      <c r="AQ319" s="27">
        <f t="shared" si="35"/>
        <v>-43802.330654444442</v>
      </c>
      <c r="AR319" s="88">
        <v>44728</v>
      </c>
      <c r="AS319" s="89">
        <v>-0.17199999999999999</v>
      </c>
    </row>
    <row r="320" spans="1:45" ht="15" customHeight="1" x14ac:dyDescent="0.25">
      <c r="A320">
        <v>247139</v>
      </c>
      <c r="B320" t="s">
        <v>1043</v>
      </c>
      <c r="C320" t="s">
        <v>1044</v>
      </c>
      <c r="D320">
        <v>11867</v>
      </c>
      <c r="E320" t="s">
        <v>16</v>
      </c>
      <c r="F320" t="s">
        <v>240</v>
      </c>
      <c r="G320" t="s">
        <v>19</v>
      </c>
      <c r="H320" t="s">
        <v>1973</v>
      </c>
      <c r="I320" s="21">
        <v>44832</v>
      </c>
      <c r="J320" s="21">
        <v>44834</v>
      </c>
      <c r="K320" s="21">
        <v>44925</v>
      </c>
      <c r="L320" s="21">
        <v>44925</v>
      </c>
      <c r="M320" s="22">
        <v>14215330</v>
      </c>
      <c r="N320" t="s">
        <v>14</v>
      </c>
      <c r="O320" t="s">
        <v>242</v>
      </c>
      <c r="P320" t="s">
        <v>15</v>
      </c>
      <c r="Q320" s="37">
        <v>1.1900000000000001E-2</v>
      </c>
      <c r="R320" s="21">
        <v>44832</v>
      </c>
      <c r="S320" s="21">
        <v>44834</v>
      </c>
      <c r="T320" s="21">
        <v>44925</v>
      </c>
      <c r="U320" s="21">
        <v>44925</v>
      </c>
      <c r="V320" s="23">
        <v>0.25277777777777777</v>
      </c>
      <c r="W320">
        <v>91</v>
      </c>
      <c r="X320" s="24">
        <v>0</v>
      </c>
      <c r="Y320" s="24">
        <v>0</v>
      </c>
      <c r="Z320" s="24">
        <v>-42868.301966388892</v>
      </c>
      <c r="AA320" s="24">
        <v>-42868.301966388892</v>
      </c>
      <c r="AB320">
        <v>0</v>
      </c>
      <c r="AC320">
        <v>0</v>
      </c>
      <c r="AD320" s="38">
        <v>14215330</v>
      </c>
      <c r="AE320" s="52">
        <v>1.1930000000000001E-2</v>
      </c>
      <c r="AF320" s="5">
        <v>1.1900000000000001E-2</v>
      </c>
      <c r="AG320" s="24">
        <v>0</v>
      </c>
      <c r="AH320" s="24">
        <v>-42760.502380555561</v>
      </c>
      <c r="AI320" s="27">
        <v>-85628.804346944453</v>
      </c>
      <c r="AJ320" t="s">
        <v>14</v>
      </c>
      <c r="AK320">
        <f t="shared" si="36"/>
        <v>1.1930000000000001</v>
      </c>
      <c r="AL320" s="91">
        <f t="shared" si="30"/>
        <v>2.1930000000000002E-2</v>
      </c>
      <c r="AM320" s="91">
        <f t="shared" si="31"/>
        <v>1.0930000000000002E-2</v>
      </c>
      <c r="AN320" s="91">
        <f t="shared" si="32"/>
        <v>1.0930000000000002E-2</v>
      </c>
      <c r="AO320" s="92">
        <f t="shared" si="33"/>
        <v>-121561.99962472222</v>
      </c>
      <c r="AP320" s="27">
        <f t="shared" si="34"/>
        <v>-85628.804346944453</v>
      </c>
      <c r="AQ320" s="27">
        <f t="shared" si="35"/>
        <v>-82035.484819166682</v>
      </c>
      <c r="AR320" s="88">
        <v>44729</v>
      </c>
      <c r="AS320" s="89">
        <v>-0.16900000000000001</v>
      </c>
    </row>
    <row r="321" spans="1:45" ht="15" customHeight="1" x14ac:dyDescent="0.25">
      <c r="A321">
        <v>247196</v>
      </c>
      <c r="B321" t="s">
        <v>1045</v>
      </c>
      <c r="C321" t="s">
        <v>1046</v>
      </c>
      <c r="D321">
        <v>11869</v>
      </c>
      <c r="E321" t="s">
        <v>16</v>
      </c>
      <c r="F321" t="s">
        <v>240</v>
      </c>
      <c r="G321" t="s">
        <v>19</v>
      </c>
      <c r="H321" t="s">
        <v>1713</v>
      </c>
      <c r="I321" s="21">
        <v>44651</v>
      </c>
      <c r="J321" s="21">
        <v>44655</v>
      </c>
      <c r="K321" s="21">
        <v>44746</v>
      </c>
      <c r="L321" s="21">
        <v>44746</v>
      </c>
      <c r="M321" s="22">
        <v>78666666.640000001</v>
      </c>
      <c r="N321" t="s">
        <v>14</v>
      </c>
      <c r="O321" t="s">
        <v>242</v>
      </c>
      <c r="P321" t="s">
        <v>15</v>
      </c>
      <c r="Q321" s="37">
        <v>1.55E-2</v>
      </c>
      <c r="R321" s="21">
        <v>44651</v>
      </c>
      <c r="S321" s="21">
        <v>44655</v>
      </c>
      <c r="T321" s="21">
        <v>44746</v>
      </c>
      <c r="U321" s="21">
        <v>44746</v>
      </c>
      <c r="V321" s="23">
        <v>0.25277777777777777</v>
      </c>
      <c r="W321">
        <v>91</v>
      </c>
      <c r="X321" s="24">
        <v>0</v>
      </c>
      <c r="Y321" s="24">
        <v>0</v>
      </c>
      <c r="Z321" s="24">
        <v>0</v>
      </c>
      <c r="AA321" s="24">
        <v>0</v>
      </c>
      <c r="AB321">
        <v>0</v>
      </c>
      <c r="AC321">
        <v>0</v>
      </c>
      <c r="AD321" s="38">
        <v>78666666.640000001</v>
      </c>
      <c r="AE321" s="52">
        <v>0</v>
      </c>
      <c r="AF321" s="5">
        <v>1.55E-2</v>
      </c>
      <c r="AG321" s="24">
        <v>0</v>
      </c>
      <c r="AH321" s="24">
        <v>-308220.37026588887</v>
      </c>
      <c r="AI321" s="27">
        <v>-308220.37026588887</v>
      </c>
      <c r="AJ321" t="s">
        <v>14</v>
      </c>
      <c r="AK321">
        <f t="shared" si="36"/>
        <v>-0.45800000000000002</v>
      </c>
      <c r="AL321" s="91">
        <f t="shared" si="30"/>
        <v>5.4200000000000003E-3</v>
      </c>
      <c r="AM321" s="91">
        <f t="shared" si="31"/>
        <v>-5.5799999999999999E-3</v>
      </c>
      <c r="AN321" s="91">
        <f t="shared" si="32"/>
        <v>0</v>
      </c>
      <c r="AO321" s="92">
        <f t="shared" si="33"/>
        <v>-415998.07393305778</v>
      </c>
      <c r="AP321" s="27">
        <f t="shared" si="34"/>
        <v>-308220.37026588887</v>
      </c>
      <c r="AQ321" s="27">
        <f t="shared" si="35"/>
        <v>-308220.37026588887</v>
      </c>
      <c r="AR321" s="88">
        <v>44730</v>
      </c>
      <c r="AS321" s="89">
        <v>-0.16900000000000001</v>
      </c>
    </row>
    <row r="322" spans="1:45" ht="15" customHeight="1" x14ac:dyDescent="0.25">
      <c r="A322">
        <v>247197</v>
      </c>
      <c r="B322" t="s">
        <v>1045</v>
      </c>
      <c r="C322" t="s">
        <v>1046</v>
      </c>
      <c r="D322">
        <v>11869</v>
      </c>
      <c r="E322" t="s">
        <v>16</v>
      </c>
      <c r="F322" t="s">
        <v>240</v>
      </c>
      <c r="G322" t="s">
        <v>19</v>
      </c>
      <c r="H322" t="s">
        <v>1713</v>
      </c>
      <c r="I322" s="21">
        <v>44742</v>
      </c>
      <c r="J322" s="21">
        <v>44746</v>
      </c>
      <c r="K322" s="21">
        <v>44837</v>
      </c>
      <c r="L322" s="21">
        <v>44830</v>
      </c>
      <c r="M322" s="22">
        <v>73749999.969999999</v>
      </c>
      <c r="N322" t="s">
        <v>14</v>
      </c>
      <c r="O322" t="s">
        <v>242</v>
      </c>
      <c r="P322" t="s">
        <v>15</v>
      </c>
      <c r="R322" s="21">
        <v>44742</v>
      </c>
      <c r="S322" s="21">
        <v>44746</v>
      </c>
      <c r="T322" s="21">
        <v>44837</v>
      </c>
      <c r="U322" s="21">
        <v>44830</v>
      </c>
      <c r="V322" s="23">
        <v>0.25277777777777777</v>
      </c>
      <c r="W322">
        <v>91</v>
      </c>
      <c r="X322" s="24">
        <v>0</v>
      </c>
      <c r="Y322" s="24">
        <v>0</v>
      </c>
      <c r="Z322" s="24">
        <v>0</v>
      </c>
      <c r="AA322" s="24">
        <v>0</v>
      </c>
      <c r="AB322">
        <v>0</v>
      </c>
      <c r="AC322">
        <v>0</v>
      </c>
      <c r="AD322" s="38">
        <v>73749999.969999999</v>
      </c>
      <c r="AE322" s="52">
        <v>0</v>
      </c>
      <c r="AF322" s="5">
        <v>0</v>
      </c>
      <c r="AG322" s="24">
        <v>0</v>
      </c>
      <c r="AH322" s="24">
        <v>0</v>
      </c>
      <c r="AI322" s="27">
        <v>0</v>
      </c>
      <c r="AJ322" t="s">
        <v>14</v>
      </c>
      <c r="AK322">
        <f t="shared" si="36"/>
        <v>-0.19500000000000001</v>
      </c>
      <c r="AL322" s="91">
        <f t="shared" si="30"/>
        <v>8.0499999999999999E-3</v>
      </c>
      <c r="AM322" s="91">
        <f t="shared" si="31"/>
        <v>-2.9500000000000004E-3</v>
      </c>
      <c r="AN322" s="91">
        <f t="shared" si="32"/>
        <v>0</v>
      </c>
      <c r="AO322" s="92">
        <f t="shared" si="33"/>
        <v>-150071.0068833986</v>
      </c>
      <c r="AP322" s="27">
        <f t="shared" si="34"/>
        <v>0</v>
      </c>
      <c r="AQ322" s="27">
        <f t="shared" si="35"/>
        <v>0</v>
      </c>
      <c r="AR322" s="88">
        <v>44731</v>
      </c>
      <c r="AS322" s="89">
        <v>-0.16900000000000001</v>
      </c>
    </row>
    <row r="323" spans="1:45" ht="15" customHeight="1" x14ac:dyDescent="0.25">
      <c r="A323">
        <v>247198</v>
      </c>
      <c r="B323" t="s">
        <v>1045</v>
      </c>
      <c r="C323" t="s">
        <v>1046</v>
      </c>
      <c r="D323">
        <v>11869</v>
      </c>
      <c r="E323" t="s">
        <v>16</v>
      </c>
      <c r="F323" t="s">
        <v>240</v>
      </c>
      <c r="G323" t="s">
        <v>19</v>
      </c>
      <c r="H323" t="s">
        <v>1713</v>
      </c>
      <c r="I323" s="21">
        <v>44742</v>
      </c>
      <c r="J323" s="21">
        <v>44746</v>
      </c>
      <c r="K323" s="21">
        <v>44837</v>
      </c>
      <c r="L323" s="21">
        <v>44837</v>
      </c>
      <c r="M323" s="22">
        <v>58125000</v>
      </c>
      <c r="N323" t="s">
        <v>14</v>
      </c>
      <c r="O323" t="s">
        <v>242</v>
      </c>
      <c r="P323" t="s">
        <v>15</v>
      </c>
      <c r="R323" s="21">
        <v>44742</v>
      </c>
      <c r="S323" s="21">
        <v>44746</v>
      </c>
      <c r="T323" s="21">
        <v>44837</v>
      </c>
      <c r="U323" s="21">
        <v>44837</v>
      </c>
      <c r="V323" s="23">
        <v>0.25277777777777777</v>
      </c>
      <c r="W323">
        <v>91</v>
      </c>
      <c r="X323" s="24">
        <v>0</v>
      </c>
      <c r="Y323" s="24">
        <v>0</v>
      </c>
      <c r="Z323" s="24">
        <v>0</v>
      </c>
      <c r="AA323" s="24">
        <v>0</v>
      </c>
      <c r="AB323">
        <v>0</v>
      </c>
      <c r="AC323">
        <v>0</v>
      </c>
      <c r="AD323" s="38">
        <v>58125000</v>
      </c>
      <c r="AE323" s="52">
        <v>0</v>
      </c>
      <c r="AF323" s="5">
        <v>0</v>
      </c>
      <c r="AG323" s="24">
        <v>0</v>
      </c>
      <c r="AH323" s="24">
        <v>0</v>
      </c>
      <c r="AI323" s="27">
        <v>0</v>
      </c>
      <c r="AJ323" t="s">
        <v>14</v>
      </c>
      <c r="AK323">
        <f t="shared" si="36"/>
        <v>-0.19500000000000001</v>
      </c>
      <c r="AL323" s="91">
        <f t="shared" ref="AL323:AL386" si="37">AK323/100+$AT$1</f>
        <v>8.0499999999999999E-3</v>
      </c>
      <c r="AM323" s="91">
        <f t="shared" ref="AM323:AM386" si="38">AK323/100-0.1%</f>
        <v>-2.9500000000000004E-3</v>
      </c>
      <c r="AN323" s="91">
        <f t="shared" ref="AN323:AN386" si="39">IF(AM323&lt;0,0,AM323)</f>
        <v>0</v>
      </c>
      <c r="AO323" s="92">
        <f t="shared" ref="AO323:AO386" si="40">-(((AL323+AF323)*AD323*V323))</f>
        <v>-118276.30208333333</v>
      </c>
      <c r="AP323" s="27">
        <f t="shared" ref="AP323:AP386" si="41">AI323</f>
        <v>0</v>
      </c>
      <c r="AQ323" s="27">
        <f t="shared" ref="AQ323:AQ386" si="42">-(((AN323+AF323)*AD323*V323))</f>
        <v>0</v>
      </c>
      <c r="AR323" s="88">
        <v>44732</v>
      </c>
      <c r="AS323" s="89">
        <v>-0.17799999999999999</v>
      </c>
    </row>
    <row r="324" spans="1:45" ht="15" customHeight="1" x14ac:dyDescent="0.25">
      <c r="A324">
        <v>247199</v>
      </c>
      <c r="B324" t="s">
        <v>1045</v>
      </c>
      <c r="C324" t="s">
        <v>1046</v>
      </c>
      <c r="D324">
        <v>11869</v>
      </c>
      <c r="E324" t="s">
        <v>16</v>
      </c>
      <c r="F324" t="s">
        <v>240</v>
      </c>
      <c r="G324" t="s">
        <v>19</v>
      </c>
      <c r="H324" t="s">
        <v>1713</v>
      </c>
      <c r="I324" s="21">
        <v>44833</v>
      </c>
      <c r="J324" s="21">
        <v>44837</v>
      </c>
      <c r="K324" s="21">
        <v>44881</v>
      </c>
      <c r="L324" s="21">
        <v>44881</v>
      </c>
      <c r="M324" s="22">
        <v>54250000</v>
      </c>
      <c r="N324" t="s">
        <v>14</v>
      </c>
      <c r="O324" t="s">
        <v>242</v>
      </c>
      <c r="P324" t="s">
        <v>15</v>
      </c>
      <c r="Q324" s="37">
        <v>1.55E-2</v>
      </c>
      <c r="R324" s="21">
        <v>44833</v>
      </c>
      <c r="S324" s="21">
        <v>44837</v>
      </c>
      <c r="T324" s="21">
        <v>44881</v>
      </c>
      <c r="U324" s="21">
        <v>44881</v>
      </c>
      <c r="V324" s="23">
        <v>0.12222222222222222</v>
      </c>
      <c r="W324">
        <v>44</v>
      </c>
      <c r="X324" s="24">
        <v>0</v>
      </c>
      <c r="Y324" s="24">
        <v>0</v>
      </c>
      <c r="Z324" s="24">
        <v>-76914.444444444438</v>
      </c>
      <c r="AA324" s="24">
        <v>-76914.444444444438</v>
      </c>
      <c r="AB324">
        <v>0</v>
      </c>
      <c r="AC324">
        <v>0</v>
      </c>
      <c r="AD324" s="38">
        <v>54250000</v>
      </c>
      <c r="AE324" s="52">
        <v>1.1599999999999999E-2</v>
      </c>
      <c r="AF324" s="5">
        <v>1.55E-2</v>
      </c>
      <c r="AG324" s="24">
        <v>0</v>
      </c>
      <c r="AH324" s="24">
        <v>-102773.61111111111</v>
      </c>
      <c r="AI324" s="27">
        <v>-179688.05555555556</v>
      </c>
      <c r="AJ324" t="s">
        <v>14</v>
      </c>
      <c r="AK324">
        <f t="shared" si="36"/>
        <v>1.1599999999999999</v>
      </c>
      <c r="AL324" s="91">
        <f t="shared" si="37"/>
        <v>2.1600000000000001E-2</v>
      </c>
      <c r="AM324" s="91">
        <f t="shared" si="38"/>
        <v>1.0599999999999998E-2</v>
      </c>
      <c r="AN324" s="91">
        <f t="shared" si="39"/>
        <v>1.0599999999999998E-2</v>
      </c>
      <c r="AO324" s="92">
        <f t="shared" si="40"/>
        <v>-245993.61111111109</v>
      </c>
      <c r="AP324" s="27">
        <f t="shared" si="41"/>
        <v>-179688.05555555556</v>
      </c>
      <c r="AQ324" s="27">
        <f t="shared" si="42"/>
        <v>-173057.5</v>
      </c>
      <c r="AR324" s="88">
        <v>44733</v>
      </c>
      <c r="AS324" s="89">
        <v>-0.16300000000000001</v>
      </c>
    </row>
    <row r="325" spans="1:45" ht="15" customHeight="1" x14ac:dyDescent="0.25">
      <c r="A325">
        <v>231186</v>
      </c>
      <c r="B325" t="s">
        <v>1049</v>
      </c>
      <c r="C325" t="s">
        <v>1050</v>
      </c>
      <c r="D325">
        <v>11871</v>
      </c>
      <c r="E325" t="s">
        <v>16</v>
      </c>
      <c r="F325" t="s">
        <v>240</v>
      </c>
      <c r="G325" t="s">
        <v>19</v>
      </c>
      <c r="H325" t="s">
        <v>1976</v>
      </c>
      <c r="I325" s="21">
        <v>44588</v>
      </c>
      <c r="J325" s="21">
        <v>44592</v>
      </c>
      <c r="K325" s="21">
        <v>44680</v>
      </c>
      <c r="L325" s="21">
        <v>44680</v>
      </c>
      <c r="M325" s="22">
        <v>5256000</v>
      </c>
      <c r="N325" t="s">
        <v>14</v>
      </c>
      <c r="O325" t="s">
        <v>242</v>
      </c>
      <c r="P325" t="s">
        <v>15</v>
      </c>
      <c r="Q325" s="37">
        <v>1.7999999999999999E-2</v>
      </c>
      <c r="R325" s="21">
        <v>44678</v>
      </c>
      <c r="S325" s="21">
        <v>44680</v>
      </c>
      <c r="T325" s="21">
        <v>44771</v>
      </c>
      <c r="U325" s="21">
        <v>44771</v>
      </c>
      <c r="V325" s="23">
        <v>0.25277777777777777</v>
      </c>
      <c r="W325">
        <v>91</v>
      </c>
      <c r="X325" s="24">
        <v>0</v>
      </c>
      <c r="Y325" s="24">
        <v>0</v>
      </c>
      <c r="Z325" s="24">
        <v>0</v>
      </c>
      <c r="AA325" s="24">
        <v>0</v>
      </c>
      <c r="AB325">
        <v>0</v>
      </c>
      <c r="AC325">
        <v>0</v>
      </c>
      <c r="AD325" s="38">
        <v>5256000</v>
      </c>
      <c r="AE325" s="52">
        <v>0</v>
      </c>
      <c r="AF325" s="5">
        <v>1.7999999999999999E-2</v>
      </c>
      <c r="AG325" s="24">
        <v>0</v>
      </c>
      <c r="AH325" s="24">
        <v>-23914.799999999999</v>
      </c>
      <c r="AI325" s="27">
        <v>-23914.799999999999</v>
      </c>
      <c r="AJ325" t="s">
        <v>14</v>
      </c>
      <c r="AK325">
        <f t="shared" si="36"/>
        <v>-0.54700000000000004</v>
      </c>
      <c r="AL325" s="91">
        <f t="shared" si="37"/>
        <v>4.5300000000000002E-3</v>
      </c>
      <c r="AM325" s="91">
        <f t="shared" si="38"/>
        <v>-6.4700000000000001E-3</v>
      </c>
      <c r="AN325" s="91">
        <f t="shared" si="39"/>
        <v>0</v>
      </c>
      <c r="AO325" s="92">
        <f t="shared" si="40"/>
        <v>-29933.357999999997</v>
      </c>
      <c r="AP325" s="27">
        <f t="shared" si="41"/>
        <v>-23914.799999999999</v>
      </c>
      <c r="AQ325" s="27">
        <f t="shared" si="42"/>
        <v>-23914.799999999999</v>
      </c>
      <c r="AR325" s="88">
        <v>44734</v>
      </c>
      <c r="AS325" s="89">
        <v>-0.17199999999999999</v>
      </c>
    </row>
    <row r="326" spans="1:45" ht="15" customHeight="1" x14ac:dyDescent="0.25">
      <c r="A326">
        <v>231187</v>
      </c>
      <c r="B326" t="s">
        <v>1049</v>
      </c>
      <c r="C326" t="s">
        <v>1050</v>
      </c>
      <c r="D326">
        <v>11871</v>
      </c>
      <c r="E326" t="s">
        <v>16</v>
      </c>
      <c r="F326" t="s">
        <v>240</v>
      </c>
      <c r="G326" t="s">
        <v>19</v>
      </c>
      <c r="H326" t="s">
        <v>1976</v>
      </c>
      <c r="I326" s="21">
        <v>44678</v>
      </c>
      <c r="J326" s="21">
        <v>44680</v>
      </c>
      <c r="K326" s="21">
        <v>44771</v>
      </c>
      <c r="L326" s="21">
        <v>44771</v>
      </c>
      <c r="M326" s="22">
        <v>5256000</v>
      </c>
      <c r="N326" t="s">
        <v>14</v>
      </c>
      <c r="O326" t="s">
        <v>242</v>
      </c>
      <c r="P326" t="s">
        <v>15</v>
      </c>
      <c r="Q326" s="37">
        <v>1.7999999999999999E-2</v>
      </c>
      <c r="R326" s="21">
        <v>44769</v>
      </c>
      <c r="S326" s="21">
        <v>44771</v>
      </c>
      <c r="T326" s="21">
        <v>44865</v>
      </c>
      <c r="U326" s="21">
        <v>44865</v>
      </c>
      <c r="V326" s="23">
        <v>0.26111111111111113</v>
      </c>
      <c r="W326">
        <v>94</v>
      </c>
      <c r="X326" s="24">
        <v>0</v>
      </c>
      <c r="Y326" s="24">
        <v>0</v>
      </c>
      <c r="Z326" s="24">
        <v>-3266.3119999999999</v>
      </c>
      <c r="AA326" s="24">
        <v>-3266.3119999999999</v>
      </c>
      <c r="AB326">
        <v>0</v>
      </c>
      <c r="AC326">
        <v>0</v>
      </c>
      <c r="AD326" s="38">
        <v>5256000</v>
      </c>
      <c r="AE326" s="52">
        <v>2.3799999999999997E-3</v>
      </c>
      <c r="AF326" s="5">
        <v>1.7999999999999999E-2</v>
      </c>
      <c r="AG326" s="24">
        <v>0</v>
      </c>
      <c r="AH326" s="24">
        <v>-24703.200000000001</v>
      </c>
      <c r="AI326" s="27">
        <v>-27969.512000000002</v>
      </c>
      <c r="AJ326" t="s">
        <v>14</v>
      </c>
      <c r="AK326">
        <f t="shared" si="36"/>
        <v>-0.44500000000000001</v>
      </c>
      <c r="AL326" s="91">
        <f t="shared" si="37"/>
        <v>5.5500000000000002E-3</v>
      </c>
      <c r="AM326" s="91">
        <f t="shared" si="38"/>
        <v>-5.45E-3</v>
      </c>
      <c r="AN326" s="91">
        <f t="shared" si="39"/>
        <v>0</v>
      </c>
      <c r="AO326" s="92">
        <f t="shared" si="40"/>
        <v>-32320.02</v>
      </c>
      <c r="AP326" s="27">
        <f t="shared" si="41"/>
        <v>-27969.512000000002</v>
      </c>
      <c r="AQ326" s="27">
        <f t="shared" si="42"/>
        <v>-24703.200000000001</v>
      </c>
      <c r="AR326" s="88">
        <v>44735</v>
      </c>
      <c r="AS326" s="89">
        <v>-0.186</v>
      </c>
    </row>
    <row r="327" spans="1:45" ht="15" customHeight="1" x14ac:dyDescent="0.25">
      <c r="A327">
        <v>247208</v>
      </c>
      <c r="B327" t="s">
        <v>1053</v>
      </c>
      <c r="C327" t="s">
        <v>1054</v>
      </c>
      <c r="D327">
        <v>11873</v>
      </c>
      <c r="E327" t="s">
        <v>16</v>
      </c>
      <c r="F327" t="s">
        <v>240</v>
      </c>
      <c r="G327" t="s">
        <v>19</v>
      </c>
      <c r="H327" t="s">
        <v>1903</v>
      </c>
      <c r="I327" s="21">
        <v>44670</v>
      </c>
      <c r="J327" s="21">
        <v>44672</v>
      </c>
      <c r="K327" s="21">
        <v>44763</v>
      </c>
      <c r="L327" s="21">
        <v>44763</v>
      </c>
      <c r="M327" s="22">
        <v>7215244.6799999997</v>
      </c>
      <c r="N327" t="s">
        <v>14</v>
      </c>
      <c r="O327" t="s">
        <v>242</v>
      </c>
      <c r="P327" t="s">
        <v>138</v>
      </c>
      <c r="Q327" s="37">
        <v>1.0200000000000001E-2</v>
      </c>
      <c r="R327" s="21">
        <v>44670</v>
      </c>
      <c r="S327" s="21">
        <v>44672</v>
      </c>
      <c r="T327" s="21">
        <v>44763</v>
      </c>
      <c r="U327" s="21">
        <v>44763</v>
      </c>
      <c r="V327" s="23">
        <v>0.25</v>
      </c>
      <c r="W327">
        <v>90</v>
      </c>
      <c r="X327" s="24">
        <v>0</v>
      </c>
      <c r="Y327" s="24">
        <v>0</v>
      </c>
      <c r="Z327" s="24">
        <v>0</v>
      </c>
      <c r="AA327" s="24">
        <v>0</v>
      </c>
      <c r="AB327">
        <v>0</v>
      </c>
      <c r="AC327">
        <v>0</v>
      </c>
      <c r="AD327" s="38">
        <v>7215244.6799999997</v>
      </c>
      <c r="AE327" s="52">
        <v>0</v>
      </c>
      <c r="AF327" s="5">
        <v>1.0200000000000001E-2</v>
      </c>
      <c r="AG327" s="24">
        <v>0</v>
      </c>
      <c r="AH327" s="24">
        <v>-18398.873933999999</v>
      </c>
      <c r="AI327" s="27">
        <v>-18398.873933999999</v>
      </c>
      <c r="AJ327" t="s">
        <v>14</v>
      </c>
      <c r="AK327">
        <f t="shared" si="36"/>
        <v>-0.46800000000000003</v>
      </c>
      <c r="AL327" s="91">
        <f t="shared" si="37"/>
        <v>5.3200000000000001E-3</v>
      </c>
      <c r="AM327" s="91">
        <f t="shared" si="38"/>
        <v>-5.6800000000000002E-3</v>
      </c>
      <c r="AN327" s="91">
        <f t="shared" si="39"/>
        <v>0</v>
      </c>
      <c r="AO327" s="92">
        <f t="shared" si="40"/>
        <v>-27995.149358400002</v>
      </c>
      <c r="AP327" s="27">
        <f t="shared" si="41"/>
        <v>-18398.873933999999</v>
      </c>
      <c r="AQ327" s="27">
        <f t="shared" si="42"/>
        <v>-18398.873933999999</v>
      </c>
      <c r="AR327" s="88">
        <v>44736</v>
      </c>
      <c r="AS327" s="89">
        <v>-0.218</v>
      </c>
    </row>
    <row r="328" spans="1:45" ht="15" customHeight="1" x14ac:dyDescent="0.25">
      <c r="A328">
        <v>247209</v>
      </c>
      <c r="B328" t="s">
        <v>1053</v>
      </c>
      <c r="C328" t="s">
        <v>1054</v>
      </c>
      <c r="D328">
        <v>11873</v>
      </c>
      <c r="E328" t="s">
        <v>16</v>
      </c>
      <c r="F328" t="s">
        <v>240</v>
      </c>
      <c r="G328" t="s">
        <v>19</v>
      </c>
      <c r="H328" t="s">
        <v>1903</v>
      </c>
      <c r="I328" s="21">
        <v>44761</v>
      </c>
      <c r="J328" s="21">
        <v>44763</v>
      </c>
      <c r="K328" s="21">
        <v>44792</v>
      </c>
      <c r="L328" s="21">
        <v>44792</v>
      </c>
      <c r="M328" s="22">
        <v>6863144.0099999998</v>
      </c>
      <c r="N328" t="s">
        <v>14</v>
      </c>
      <c r="O328" t="s">
        <v>242</v>
      </c>
      <c r="P328" t="s">
        <v>138</v>
      </c>
      <c r="Q328" s="37">
        <v>1.0200000000000001E-2</v>
      </c>
      <c r="R328" s="21">
        <v>44761</v>
      </c>
      <c r="S328" s="21">
        <v>44763</v>
      </c>
      <c r="T328" s="21">
        <v>44792</v>
      </c>
      <c r="U328" s="21">
        <v>44792</v>
      </c>
      <c r="V328" s="23">
        <v>7.7777777777777779E-2</v>
      </c>
      <c r="W328">
        <v>28</v>
      </c>
      <c r="X328" s="24">
        <v>0</v>
      </c>
      <c r="Y328" s="24">
        <v>0</v>
      </c>
      <c r="Z328" s="24">
        <v>-224.19603766</v>
      </c>
      <c r="AA328" s="24">
        <v>-224.19603766</v>
      </c>
      <c r="AB328">
        <v>0</v>
      </c>
      <c r="AC328">
        <v>0</v>
      </c>
      <c r="AD328" s="38">
        <v>6863144.0099999998</v>
      </c>
      <c r="AE328" s="52">
        <v>4.2000000000000002E-4</v>
      </c>
      <c r="AF328" s="5">
        <v>1.0200000000000001E-2</v>
      </c>
      <c r="AG328" s="24">
        <v>0</v>
      </c>
      <c r="AH328" s="24">
        <v>-5444.7609146000004</v>
      </c>
      <c r="AI328" s="27">
        <v>-5668.9569522600004</v>
      </c>
      <c r="AJ328" t="s">
        <v>14</v>
      </c>
      <c r="AK328">
        <f t="shared" si="36"/>
        <v>4.2000000000000003E-2</v>
      </c>
      <c r="AL328" s="91">
        <f t="shared" si="37"/>
        <v>1.042E-2</v>
      </c>
      <c r="AM328" s="91">
        <f t="shared" si="38"/>
        <v>-5.8E-4</v>
      </c>
      <c r="AN328" s="91">
        <f t="shared" si="39"/>
        <v>0</v>
      </c>
      <c r="AO328" s="92">
        <f t="shared" si="40"/>
        <v>-11006.957848926666</v>
      </c>
      <c r="AP328" s="27">
        <f t="shared" si="41"/>
        <v>-5668.9569522600004</v>
      </c>
      <c r="AQ328" s="27">
        <f t="shared" si="42"/>
        <v>-5444.7609146000004</v>
      </c>
      <c r="AR328" s="88">
        <v>44737</v>
      </c>
      <c r="AS328" s="89">
        <v>-0.218</v>
      </c>
    </row>
    <row r="329" spans="1:45" ht="15" customHeight="1" x14ac:dyDescent="0.25">
      <c r="A329">
        <v>247273</v>
      </c>
      <c r="B329" t="s">
        <v>1055</v>
      </c>
      <c r="C329" t="s">
        <v>1056</v>
      </c>
      <c r="D329">
        <v>11874</v>
      </c>
      <c r="E329" t="s">
        <v>16</v>
      </c>
      <c r="F329" t="s">
        <v>240</v>
      </c>
      <c r="G329" t="s">
        <v>19</v>
      </c>
      <c r="H329" t="s">
        <v>1973</v>
      </c>
      <c r="I329" s="21">
        <v>44740</v>
      </c>
      <c r="J329" s="21">
        <v>44742</v>
      </c>
      <c r="K329" s="21">
        <v>44834</v>
      </c>
      <c r="L329" s="21">
        <v>44834</v>
      </c>
      <c r="M329" s="22">
        <v>5932203.3700000001</v>
      </c>
      <c r="N329" t="s">
        <v>14</v>
      </c>
      <c r="O329" t="s">
        <v>242</v>
      </c>
      <c r="P329" t="s">
        <v>15</v>
      </c>
      <c r="Q329" s="37">
        <v>1.4E-2</v>
      </c>
      <c r="R329" s="21">
        <v>44740</v>
      </c>
      <c r="S329" s="21">
        <v>44742</v>
      </c>
      <c r="T329" s="21">
        <v>44834</v>
      </c>
      <c r="U329" s="21">
        <v>44834</v>
      </c>
      <c r="V329" s="23">
        <v>0.25555555555555554</v>
      </c>
      <c r="W329">
        <v>92</v>
      </c>
      <c r="X329" s="24">
        <v>0</v>
      </c>
      <c r="Y329" s="24">
        <v>0</v>
      </c>
      <c r="Z329" s="24">
        <v>0</v>
      </c>
      <c r="AA329" s="24">
        <v>0</v>
      </c>
      <c r="AB329">
        <v>0</v>
      </c>
      <c r="AC329">
        <v>0</v>
      </c>
      <c r="AD329" s="38">
        <v>5932203.3700000001</v>
      </c>
      <c r="AE329" s="52">
        <v>0</v>
      </c>
      <c r="AF329" s="5">
        <v>1.4E-2</v>
      </c>
      <c r="AG329" s="24">
        <v>0</v>
      </c>
      <c r="AH329" s="24">
        <v>-21224.105390444442</v>
      </c>
      <c r="AI329" s="27">
        <v>-21224.105390444442</v>
      </c>
      <c r="AJ329" t="s">
        <v>14</v>
      </c>
      <c r="AK329">
        <f t="shared" si="36"/>
        <v>-0.21099999999999999</v>
      </c>
      <c r="AL329" s="91">
        <f t="shared" si="37"/>
        <v>7.8900000000000012E-3</v>
      </c>
      <c r="AM329" s="91">
        <f t="shared" si="38"/>
        <v>-3.1099999999999999E-3</v>
      </c>
      <c r="AN329" s="91">
        <f t="shared" si="39"/>
        <v>0</v>
      </c>
      <c r="AO329" s="92">
        <f t="shared" si="40"/>
        <v>-33185.404785487779</v>
      </c>
      <c r="AP329" s="27">
        <f t="shared" si="41"/>
        <v>-21224.105390444442</v>
      </c>
      <c r="AQ329" s="27">
        <f t="shared" si="42"/>
        <v>-21224.105390444442</v>
      </c>
      <c r="AR329" s="88">
        <v>44738</v>
      </c>
      <c r="AS329" s="89">
        <v>-0.218</v>
      </c>
    </row>
    <row r="330" spans="1:45" ht="15" customHeight="1" x14ac:dyDescent="0.25">
      <c r="A330">
        <v>247274</v>
      </c>
      <c r="B330" t="s">
        <v>1055</v>
      </c>
      <c r="C330" t="s">
        <v>1056</v>
      </c>
      <c r="D330">
        <v>11874</v>
      </c>
      <c r="E330" t="s">
        <v>16</v>
      </c>
      <c r="F330" t="s">
        <v>240</v>
      </c>
      <c r="G330" t="s">
        <v>19</v>
      </c>
      <c r="H330" t="s">
        <v>1973</v>
      </c>
      <c r="I330" s="21">
        <v>44832</v>
      </c>
      <c r="J330" s="21">
        <v>44834</v>
      </c>
      <c r="K330" s="21">
        <v>44926</v>
      </c>
      <c r="L330" s="21">
        <v>44926</v>
      </c>
      <c r="M330" s="22">
        <v>5813559.2999999998</v>
      </c>
      <c r="N330" t="s">
        <v>14</v>
      </c>
      <c r="O330" t="s">
        <v>242</v>
      </c>
      <c r="P330" t="s">
        <v>15</v>
      </c>
      <c r="Q330" s="37">
        <v>1.4E-2</v>
      </c>
      <c r="R330" s="21">
        <v>44832</v>
      </c>
      <c r="S330" s="21">
        <v>44834</v>
      </c>
      <c r="T330" s="21">
        <v>44926</v>
      </c>
      <c r="U330" s="21">
        <v>44926</v>
      </c>
      <c r="V330" s="23">
        <v>0.25555555555555554</v>
      </c>
      <c r="W330">
        <v>92</v>
      </c>
      <c r="X330" s="24">
        <v>-17723.31439854909</v>
      </c>
      <c r="Y330" s="24">
        <v>-17723.31439854909</v>
      </c>
      <c r="Z330" s="24">
        <v>-17724.250403633334</v>
      </c>
      <c r="AA330" s="24">
        <v>-17724.250403633334</v>
      </c>
      <c r="AB330">
        <v>0.99994719070973792</v>
      </c>
      <c r="AC330">
        <v>-418.73775735833334</v>
      </c>
      <c r="AD330" s="38">
        <v>5813559.2999999998</v>
      </c>
      <c r="AE330" s="52">
        <v>1.1930000000000001E-2</v>
      </c>
      <c r="AF330" s="5">
        <v>1.4E-2</v>
      </c>
      <c r="AG330" s="24">
        <v>-20798.524859990546</v>
      </c>
      <c r="AH330" s="24">
        <v>-20799.623273333331</v>
      </c>
      <c r="AI330" s="27">
        <v>-38521.839258539636</v>
      </c>
      <c r="AJ330" t="s">
        <v>14</v>
      </c>
      <c r="AK330">
        <f t="shared" si="36"/>
        <v>1.1930000000000001</v>
      </c>
      <c r="AL330" s="91">
        <f t="shared" si="37"/>
        <v>2.1930000000000002E-2</v>
      </c>
      <c r="AM330" s="91">
        <f t="shared" si="38"/>
        <v>1.0930000000000002E-2</v>
      </c>
      <c r="AN330" s="91">
        <f t="shared" si="39"/>
        <v>1.0930000000000002E-2</v>
      </c>
      <c r="AO330" s="92">
        <f t="shared" si="40"/>
        <v>-53380.747443633336</v>
      </c>
      <c r="AP330" s="27">
        <f t="shared" si="41"/>
        <v>-38521.839258539636</v>
      </c>
      <c r="AQ330" s="27">
        <f t="shared" si="42"/>
        <v>-37038.186300299996</v>
      </c>
      <c r="AR330" s="88">
        <v>44739</v>
      </c>
      <c r="AS330" s="89">
        <v>-0.218</v>
      </c>
    </row>
    <row r="331" spans="1:45" ht="15" customHeight="1" x14ac:dyDescent="0.25">
      <c r="A331">
        <v>247383</v>
      </c>
      <c r="B331" t="s">
        <v>1057</v>
      </c>
      <c r="C331" t="s">
        <v>1058</v>
      </c>
      <c r="D331">
        <v>11875</v>
      </c>
      <c r="E331" t="s">
        <v>16</v>
      </c>
      <c r="F331" t="s">
        <v>240</v>
      </c>
      <c r="G331" t="s">
        <v>19</v>
      </c>
      <c r="H331" t="s">
        <v>1974</v>
      </c>
      <c r="I331" s="21">
        <v>44664</v>
      </c>
      <c r="J331" s="21">
        <v>44670</v>
      </c>
      <c r="K331" s="21">
        <v>44757</v>
      </c>
      <c r="L331" s="21">
        <v>44757</v>
      </c>
      <c r="M331" s="22">
        <v>14000000</v>
      </c>
      <c r="N331" t="s">
        <v>14</v>
      </c>
      <c r="O331" t="s">
        <v>242</v>
      </c>
      <c r="P331" t="s">
        <v>15</v>
      </c>
      <c r="Q331" s="37">
        <v>1.12E-2</v>
      </c>
      <c r="R331" s="21">
        <v>44664</v>
      </c>
      <c r="S331" s="21">
        <v>44670</v>
      </c>
      <c r="T331" s="21">
        <v>44757</v>
      </c>
      <c r="U331" s="21">
        <v>44757</v>
      </c>
      <c r="V331" s="23">
        <v>0.24166666666666667</v>
      </c>
      <c r="W331">
        <v>87</v>
      </c>
      <c r="X331" s="24">
        <v>0</v>
      </c>
      <c r="Y331" s="24">
        <v>0</v>
      </c>
      <c r="Z331" s="24">
        <v>0</v>
      </c>
      <c r="AA331" s="24">
        <v>0</v>
      </c>
      <c r="AB331">
        <v>0</v>
      </c>
      <c r="AC331">
        <v>0</v>
      </c>
      <c r="AD331" s="38">
        <v>14000000</v>
      </c>
      <c r="AE331" s="52">
        <v>0</v>
      </c>
      <c r="AF331" s="5">
        <v>1.12E-2</v>
      </c>
      <c r="AG331" s="24">
        <v>0</v>
      </c>
      <c r="AH331" s="24">
        <v>-37893.333333333336</v>
      </c>
      <c r="AI331" s="27">
        <v>-37893.333333333336</v>
      </c>
      <c r="AJ331" t="s">
        <v>14</v>
      </c>
      <c r="AK331">
        <f t="shared" si="36"/>
        <v>-0.44800000000000001</v>
      </c>
      <c r="AL331" s="91">
        <f t="shared" si="37"/>
        <v>5.5199999999999997E-3</v>
      </c>
      <c r="AM331" s="91">
        <f t="shared" si="38"/>
        <v>-5.4800000000000005E-3</v>
      </c>
      <c r="AN331" s="91">
        <f t="shared" si="39"/>
        <v>0</v>
      </c>
      <c r="AO331" s="92">
        <f t="shared" si="40"/>
        <v>-56569.333333333328</v>
      </c>
      <c r="AP331" s="27">
        <f t="shared" si="41"/>
        <v>-37893.333333333336</v>
      </c>
      <c r="AQ331" s="27">
        <f t="shared" si="42"/>
        <v>-37893.333333333336</v>
      </c>
      <c r="AR331" s="88">
        <v>44740</v>
      </c>
      <c r="AS331" s="89">
        <v>-0.21099999999999999</v>
      </c>
    </row>
    <row r="332" spans="1:45" ht="15" customHeight="1" x14ac:dyDescent="0.25">
      <c r="A332">
        <v>247384</v>
      </c>
      <c r="B332" t="s">
        <v>1057</v>
      </c>
      <c r="C332" t="s">
        <v>1058</v>
      </c>
      <c r="D332">
        <v>11875</v>
      </c>
      <c r="E332" t="s">
        <v>16</v>
      </c>
      <c r="F332" t="s">
        <v>240</v>
      </c>
      <c r="G332" t="s">
        <v>19</v>
      </c>
      <c r="H332" t="s">
        <v>1974</v>
      </c>
      <c r="I332" s="21">
        <v>44755</v>
      </c>
      <c r="J332" s="21">
        <v>44757</v>
      </c>
      <c r="K332" s="21">
        <v>44792</v>
      </c>
      <c r="L332" s="21">
        <v>44792</v>
      </c>
      <c r="M332" s="22">
        <v>13250000</v>
      </c>
      <c r="N332" t="s">
        <v>14</v>
      </c>
      <c r="O332" t="s">
        <v>242</v>
      </c>
      <c r="P332" t="s">
        <v>15</v>
      </c>
      <c r="Q332" s="37">
        <v>1.12E-2</v>
      </c>
      <c r="R332" s="21">
        <v>44755</v>
      </c>
      <c r="S332" s="21">
        <v>44757</v>
      </c>
      <c r="T332" s="21">
        <v>44792</v>
      </c>
      <c r="U332" s="21">
        <v>44792</v>
      </c>
      <c r="V332" s="23">
        <v>9.7222222222222224E-2</v>
      </c>
      <c r="W332">
        <v>35</v>
      </c>
      <c r="X332" s="24">
        <v>0</v>
      </c>
      <c r="Y332" s="24">
        <v>0</v>
      </c>
      <c r="Z332" s="24">
        <v>0</v>
      </c>
      <c r="AA332" s="24">
        <v>0</v>
      </c>
      <c r="AB332">
        <v>0</v>
      </c>
      <c r="AC332">
        <v>0</v>
      </c>
      <c r="AD332" s="38">
        <v>13250000</v>
      </c>
      <c r="AE332" s="52">
        <v>0</v>
      </c>
      <c r="AF332" s="5">
        <v>1.12E-2</v>
      </c>
      <c r="AG332" s="24">
        <v>0</v>
      </c>
      <c r="AH332" s="24">
        <v>-14427.777777777777</v>
      </c>
      <c r="AI332" s="27">
        <v>-14427.777777777777</v>
      </c>
      <c r="AJ332" t="s">
        <v>14</v>
      </c>
      <c r="AK332">
        <f t="shared" si="36"/>
        <v>-5.1999999999999998E-2</v>
      </c>
      <c r="AL332" s="91">
        <f t="shared" si="37"/>
        <v>9.4800000000000006E-3</v>
      </c>
      <c r="AM332" s="91">
        <f t="shared" si="38"/>
        <v>-1.5200000000000001E-3</v>
      </c>
      <c r="AN332" s="91">
        <f t="shared" si="39"/>
        <v>0</v>
      </c>
      <c r="AO332" s="92">
        <f t="shared" si="40"/>
        <v>-26639.861111111113</v>
      </c>
      <c r="AP332" s="27">
        <f t="shared" si="41"/>
        <v>-14427.777777777777</v>
      </c>
      <c r="AQ332" s="27">
        <f t="shared" si="42"/>
        <v>-14427.777777777777</v>
      </c>
      <c r="AR332" s="88">
        <v>44741</v>
      </c>
      <c r="AS332" s="89">
        <v>-0.191</v>
      </c>
    </row>
    <row r="333" spans="1:45" ht="15" customHeight="1" x14ac:dyDescent="0.25">
      <c r="A333">
        <v>247219</v>
      </c>
      <c r="B333" t="s">
        <v>1059</v>
      </c>
      <c r="C333" t="s">
        <v>1060</v>
      </c>
      <c r="D333">
        <v>11878</v>
      </c>
      <c r="E333" t="s">
        <v>16</v>
      </c>
      <c r="F333" t="s">
        <v>240</v>
      </c>
      <c r="G333" t="s">
        <v>19</v>
      </c>
      <c r="H333" t="s">
        <v>1995</v>
      </c>
      <c r="I333" s="21">
        <v>44740</v>
      </c>
      <c r="J333" s="21">
        <v>44742</v>
      </c>
      <c r="K333" s="21">
        <v>44834</v>
      </c>
      <c r="L333" s="21">
        <v>44834</v>
      </c>
      <c r="M333" s="22">
        <v>31250000.030000001</v>
      </c>
      <c r="N333" t="s">
        <v>14</v>
      </c>
      <c r="O333" t="s">
        <v>242</v>
      </c>
      <c r="P333" t="s">
        <v>15</v>
      </c>
      <c r="Q333" s="37">
        <v>1.6E-2</v>
      </c>
      <c r="R333" s="21">
        <v>44740</v>
      </c>
      <c r="S333" s="21">
        <v>44742</v>
      </c>
      <c r="T333" s="21">
        <v>44834</v>
      </c>
      <c r="U333" s="21">
        <v>44834</v>
      </c>
      <c r="V333" s="23">
        <v>0.25555555555555554</v>
      </c>
      <c r="W333">
        <v>92</v>
      </c>
      <c r="X333" s="24">
        <v>0</v>
      </c>
      <c r="Y333" s="24">
        <v>0</v>
      </c>
      <c r="Z333" s="24">
        <v>0</v>
      </c>
      <c r="AA333" s="24">
        <v>0</v>
      </c>
      <c r="AB333">
        <v>0</v>
      </c>
      <c r="AC333">
        <v>0</v>
      </c>
      <c r="AD333" s="38">
        <v>31250000.030000001</v>
      </c>
      <c r="AE333" s="52">
        <v>0</v>
      </c>
      <c r="AF333" s="5">
        <v>1.6E-2</v>
      </c>
      <c r="AG333" s="24">
        <v>0</v>
      </c>
      <c r="AH333" s="24">
        <v>-127777.77790044445</v>
      </c>
      <c r="AI333" s="27">
        <v>-127777.77790044445</v>
      </c>
      <c r="AJ333" t="s">
        <v>14</v>
      </c>
      <c r="AK333">
        <f t="shared" si="36"/>
        <v>-0.21099999999999999</v>
      </c>
      <c r="AL333" s="91">
        <f t="shared" si="37"/>
        <v>7.8900000000000012E-3</v>
      </c>
      <c r="AM333" s="91">
        <f t="shared" si="38"/>
        <v>-3.1099999999999999E-3</v>
      </c>
      <c r="AN333" s="91">
        <f t="shared" si="39"/>
        <v>0</v>
      </c>
      <c r="AO333" s="92">
        <f t="shared" si="40"/>
        <v>-190788.19462760113</v>
      </c>
      <c r="AP333" s="27">
        <f t="shared" si="41"/>
        <v>-127777.77790044445</v>
      </c>
      <c r="AQ333" s="27">
        <f t="shared" si="42"/>
        <v>-127777.77790044445</v>
      </c>
      <c r="AR333" s="88">
        <v>44742</v>
      </c>
      <c r="AS333" s="89">
        <v>-0.19500000000000001</v>
      </c>
    </row>
    <row r="334" spans="1:45" ht="15" customHeight="1" x14ac:dyDescent="0.25">
      <c r="A334">
        <v>247220</v>
      </c>
      <c r="B334" t="s">
        <v>1059</v>
      </c>
      <c r="C334" t="s">
        <v>1060</v>
      </c>
      <c r="D334">
        <v>11878</v>
      </c>
      <c r="E334" t="s">
        <v>16</v>
      </c>
      <c r="F334" t="s">
        <v>240</v>
      </c>
      <c r="G334" t="s">
        <v>19</v>
      </c>
      <c r="H334" t="s">
        <v>1995</v>
      </c>
      <c r="I334" s="21">
        <v>44832</v>
      </c>
      <c r="J334" s="21">
        <v>44834</v>
      </c>
      <c r="K334" s="21">
        <v>44925</v>
      </c>
      <c r="L334" s="21">
        <v>44925</v>
      </c>
      <c r="M334" s="22">
        <v>29166666.699999999</v>
      </c>
      <c r="N334" t="s">
        <v>14</v>
      </c>
      <c r="O334" t="s">
        <v>242</v>
      </c>
      <c r="P334" t="s">
        <v>15</v>
      </c>
      <c r="Q334" s="37">
        <v>1.6E-2</v>
      </c>
      <c r="R334" s="21">
        <v>44832</v>
      </c>
      <c r="S334" s="21">
        <v>44834</v>
      </c>
      <c r="T334" s="21">
        <v>44925</v>
      </c>
      <c r="U334" s="21">
        <v>44925</v>
      </c>
      <c r="V334" s="23">
        <v>0.25277777777777777</v>
      </c>
      <c r="W334">
        <v>91</v>
      </c>
      <c r="X334" s="24">
        <v>0</v>
      </c>
      <c r="Y334" s="24">
        <v>0</v>
      </c>
      <c r="Z334" s="24">
        <v>-87956.134359780553</v>
      </c>
      <c r="AA334" s="24">
        <v>-87956.134359780553</v>
      </c>
      <c r="AB334">
        <v>0</v>
      </c>
      <c r="AC334">
        <v>0</v>
      </c>
      <c r="AD334" s="38">
        <v>29166666.699999999</v>
      </c>
      <c r="AE334" s="52">
        <v>1.1930000000000001E-2</v>
      </c>
      <c r="AF334" s="5">
        <v>1.6E-2</v>
      </c>
      <c r="AG334" s="24">
        <v>0</v>
      </c>
      <c r="AH334" s="24">
        <v>-117962.96309777779</v>
      </c>
      <c r="AI334" s="27">
        <v>-205919.09745755832</v>
      </c>
      <c r="AJ334" t="s">
        <v>14</v>
      </c>
      <c r="AK334">
        <f t="shared" si="36"/>
        <v>1.1930000000000001</v>
      </c>
      <c r="AL334" s="91">
        <f t="shared" si="37"/>
        <v>2.1930000000000002E-2</v>
      </c>
      <c r="AM334" s="91">
        <f t="shared" si="38"/>
        <v>1.0930000000000002E-2</v>
      </c>
      <c r="AN334" s="91">
        <f t="shared" si="39"/>
        <v>1.0930000000000002E-2</v>
      </c>
      <c r="AO334" s="92">
        <f t="shared" si="40"/>
        <v>-279645.94939366949</v>
      </c>
      <c r="AP334" s="27">
        <f t="shared" si="41"/>
        <v>-205919.09745755832</v>
      </c>
      <c r="AQ334" s="27">
        <f t="shared" si="42"/>
        <v>-198546.41226394722</v>
      </c>
      <c r="AR334" s="88">
        <v>44743</v>
      </c>
      <c r="AS334" s="89">
        <v>-0.17599999999999999</v>
      </c>
    </row>
    <row r="335" spans="1:45" ht="15" customHeight="1" x14ac:dyDescent="0.25">
      <c r="A335">
        <v>247393</v>
      </c>
      <c r="B335" t="s">
        <v>1063</v>
      </c>
      <c r="C335" t="s">
        <v>1064</v>
      </c>
      <c r="D335">
        <v>11882</v>
      </c>
      <c r="E335" t="s">
        <v>16</v>
      </c>
      <c r="F335" t="s">
        <v>240</v>
      </c>
      <c r="G335" t="s">
        <v>19</v>
      </c>
      <c r="H335" t="s">
        <v>47</v>
      </c>
      <c r="I335" s="21">
        <v>44678</v>
      </c>
      <c r="J335" s="21">
        <v>44680</v>
      </c>
      <c r="K335" s="21">
        <v>44771</v>
      </c>
      <c r="L335" s="21">
        <v>44771</v>
      </c>
      <c r="M335" s="22">
        <v>40000000</v>
      </c>
      <c r="N335" t="s">
        <v>14</v>
      </c>
      <c r="O335" t="s">
        <v>242</v>
      </c>
      <c r="P335" t="s">
        <v>15</v>
      </c>
      <c r="Q335" s="37">
        <v>1.6E-2</v>
      </c>
      <c r="R335" s="21">
        <v>44678</v>
      </c>
      <c r="S335" s="21">
        <v>44680</v>
      </c>
      <c r="T335" s="21">
        <v>44771</v>
      </c>
      <c r="U335" s="21">
        <v>44771</v>
      </c>
      <c r="V335" s="23">
        <v>0.25277777777777777</v>
      </c>
      <c r="W335">
        <v>91</v>
      </c>
      <c r="X335" s="24">
        <v>0</v>
      </c>
      <c r="Y335" s="24">
        <v>0</v>
      </c>
      <c r="Z335" s="24">
        <v>0</v>
      </c>
      <c r="AA335" s="24">
        <v>0</v>
      </c>
      <c r="AB335">
        <v>0</v>
      </c>
      <c r="AC335">
        <v>0</v>
      </c>
      <c r="AD335" s="38">
        <v>40000000</v>
      </c>
      <c r="AE335" s="52">
        <v>0</v>
      </c>
      <c r="AF335" s="5">
        <v>1.6E-2</v>
      </c>
      <c r="AG335" s="24">
        <v>0</v>
      </c>
      <c r="AH335" s="24">
        <v>-161777.77777777778</v>
      </c>
      <c r="AI335" s="27">
        <v>-161777.77777777778</v>
      </c>
      <c r="AJ335" t="s">
        <v>14</v>
      </c>
      <c r="AK335">
        <f t="shared" ref="AK335:AK398" si="43">VLOOKUP(I335,$AR$2:$AS$603,2,FALSE)</f>
        <v>-0.44500000000000001</v>
      </c>
      <c r="AL335" s="91">
        <f t="shared" si="37"/>
        <v>5.5500000000000002E-3</v>
      </c>
      <c r="AM335" s="91">
        <f t="shared" si="38"/>
        <v>-5.45E-3</v>
      </c>
      <c r="AN335" s="91">
        <f t="shared" si="39"/>
        <v>0</v>
      </c>
      <c r="AO335" s="92">
        <f t="shared" si="40"/>
        <v>-217894.44444444444</v>
      </c>
      <c r="AP335" s="27">
        <f t="shared" si="41"/>
        <v>-161777.77777777778</v>
      </c>
      <c r="AQ335" s="27">
        <f t="shared" si="42"/>
        <v>-161777.77777777778</v>
      </c>
      <c r="AR335" s="88">
        <v>44744</v>
      </c>
      <c r="AS335" s="89">
        <v>-0.17599999999999999</v>
      </c>
    </row>
    <row r="336" spans="1:45" ht="15" customHeight="1" x14ac:dyDescent="0.25">
      <c r="A336">
        <v>247394</v>
      </c>
      <c r="B336" t="s">
        <v>1063</v>
      </c>
      <c r="C336" t="s">
        <v>1064</v>
      </c>
      <c r="D336">
        <v>11882</v>
      </c>
      <c r="E336" t="s">
        <v>16</v>
      </c>
      <c r="F336" t="s">
        <v>240</v>
      </c>
      <c r="G336" t="s">
        <v>19</v>
      </c>
      <c r="H336" t="s">
        <v>47</v>
      </c>
      <c r="I336" s="21">
        <v>44769</v>
      </c>
      <c r="J336" s="21">
        <v>44771</v>
      </c>
      <c r="K336" s="21">
        <v>44792</v>
      </c>
      <c r="L336" s="21">
        <v>44792</v>
      </c>
      <c r="M336" s="22">
        <v>37500000</v>
      </c>
      <c r="N336" t="s">
        <v>14</v>
      </c>
      <c r="O336" t="s">
        <v>242</v>
      </c>
      <c r="P336" t="s">
        <v>15</v>
      </c>
      <c r="Q336" s="37">
        <v>1.6E-2</v>
      </c>
      <c r="R336" s="21">
        <v>44769</v>
      </c>
      <c r="S336" s="21">
        <v>44771</v>
      </c>
      <c r="T336" s="21">
        <v>44792</v>
      </c>
      <c r="U336" s="21">
        <v>44792</v>
      </c>
      <c r="V336" s="23">
        <v>5.8333333333333334E-2</v>
      </c>
      <c r="W336">
        <v>21</v>
      </c>
      <c r="X336" s="24">
        <v>0</v>
      </c>
      <c r="Y336" s="24">
        <v>0</v>
      </c>
      <c r="Z336" s="24">
        <v>-5206.2499999999991</v>
      </c>
      <c r="AA336" s="24">
        <v>-5206.2499999999991</v>
      </c>
      <c r="AB336">
        <v>0</v>
      </c>
      <c r="AC336">
        <v>0</v>
      </c>
      <c r="AD336" s="38">
        <v>37500000</v>
      </c>
      <c r="AE336" s="52">
        <v>2.3799999999999997E-3</v>
      </c>
      <c r="AF336" s="5">
        <v>1.6E-2</v>
      </c>
      <c r="AG336" s="24">
        <v>0</v>
      </c>
      <c r="AH336" s="24">
        <v>-35000</v>
      </c>
      <c r="AI336" s="27">
        <v>-40206.25</v>
      </c>
      <c r="AJ336" t="s">
        <v>14</v>
      </c>
      <c r="AK336">
        <f t="shared" si="43"/>
        <v>0.23799999999999999</v>
      </c>
      <c r="AL336" s="91">
        <f t="shared" si="37"/>
        <v>1.238E-2</v>
      </c>
      <c r="AM336" s="91">
        <f t="shared" si="38"/>
        <v>1.3799999999999997E-3</v>
      </c>
      <c r="AN336" s="91">
        <f t="shared" si="39"/>
        <v>1.3799999999999997E-3</v>
      </c>
      <c r="AO336" s="92">
        <f t="shared" si="40"/>
        <v>-62081.25</v>
      </c>
      <c r="AP336" s="27">
        <f t="shared" si="41"/>
        <v>-40206.25</v>
      </c>
      <c r="AQ336" s="27">
        <f t="shared" si="42"/>
        <v>-38018.75</v>
      </c>
      <c r="AR336" s="88">
        <v>44745</v>
      </c>
      <c r="AS336" s="89">
        <v>-0.17599999999999999</v>
      </c>
    </row>
    <row r="337" spans="1:45" ht="15" customHeight="1" x14ac:dyDescent="0.25">
      <c r="A337">
        <v>247358</v>
      </c>
      <c r="B337" t="s">
        <v>1065</v>
      </c>
      <c r="C337" t="s">
        <v>1066</v>
      </c>
      <c r="D337">
        <v>11883</v>
      </c>
      <c r="E337" t="s">
        <v>16</v>
      </c>
      <c r="F337" t="s">
        <v>240</v>
      </c>
      <c r="G337" t="s">
        <v>19</v>
      </c>
      <c r="H337" t="s">
        <v>1907</v>
      </c>
      <c r="I337" s="21">
        <v>44676</v>
      </c>
      <c r="J337" s="21">
        <v>44678</v>
      </c>
      <c r="K337" s="21">
        <v>44769</v>
      </c>
      <c r="L337" s="21">
        <v>44769</v>
      </c>
      <c r="M337" s="22">
        <v>26666666.68</v>
      </c>
      <c r="N337" t="s">
        <v>14</v>
      </c>
      <c r="O337" t="s">
        <v>242</v>
      </c>
      <c r="P337" t="s">
        <v>15</v>
      </c>
      <c r="Q337" s="37">
        <v>1.6500000000000001E-2</v>
      </c>
      <c r="R337" s="21">
        <v>44676</v>
      </c>
      <c r="S337" s="21">
        <v>44678</v>
      </c>
      <c r="T337" s="21">
        <v>44769</v>
      </c>
      <c r="U337" s="21">
        <v>44769</v>
      </c>
      <c r="V337" s="23">
        <v>0.25277777777777777</v>
      </c>
      <c r="W337">
        <v>91</v>
      </c>
      <c r="X337" s="24">
        <v>0</v>
      </c>
      <c r="Y337" s="24">
        <v>0</v>
      </c>
      <c r="Z337" s="24">
        <v>0</v>
      </c>
      <c r="AA337" s="24">
        <v>0</v>
      </c>
      <c r="AB337">
        <v>0</v>
      </c>
      <c r="AC337">
        <v>0</v>
      </c>
      <c r="AD337" s="38">
        <v>26666666.68</v>
      </c>
      <c r="AE337" s="52">
        <v>0</v>
      </c>
      <c r="AF337" s="5">
        <v>1.6500000000000001E-2</v>
      </c>
      <c r="AG337" s="24">
        <v>0</v>
      </c>
      <c r="AH337" s="24">
        <v>-111222.22227783332</v>
      </c>
      <c r="AI337" s="27">
        <v>-111222.22227783332</v>
      </c>
      <c r="AJ337" t="s">
        <v>14</v>
      </c>
      <c r="AK337">
        <f t="shared" si="43"/>
        <v>-0.41499999999999998</v>
      </c>
      <c r="AL337" s="91">
        <f t="shared" si="37"/>
        <v>5.8500000000000002E-3</v>
      </c>
      <c r="AM337" s="91">
        <f t="shared" si="38"/>
        <v>-5.1500000000000001E-3</v>
      </c>
      <c r="AN337" s="91">
        <f t="shared" si="39"/>
        <v>0</v>
      </c>
      <c r="AO337" s="92">
        <f t="shared" si="40"/>
        <v>-150655.55563088335</v>
      </c>
      <c r="AP337" s="27">
        <f t="shared" si="41"/>
        <v>-111222.22227783332</v>
      </c>
      <c r="AQ337" s="27">
        <f t="shared" si="42"/>
        <v>-111222.22227783332</v>
      </c>
      <c r="AR337" s="88">
        <v>44746</v>
      </c>
      <c r="AS337" s="89">
        <v>-0.16500000000000001</v>
      </c>
    </row>
    <row r="338" spans="1:45" ht="15" customHeight="1" x14ac:dyDescent="0.25">
      <c r="A338">
        <v>247359</v>
      </c>
      <c r="B338" t="s">
        <v>1065</v>
      </c>
      <c r="C338" t="s">
        <v>1066</v>
      </c>
      <c r="D338">
        <v>11883</v>
      </c>
      <c r="E338" t="s">
        <v>16</v>
      </c>
      <c r="F338" t="s">
        <v>240</v>
      </c>
      <c r="G338" t="s">
        <v>19</v>
      </c>
      <c r="H338" t="s">
        <v>1907</v>
      </c>
      <c r="I338" s="21">
        <v>44767</v>
      </c>
      <c r="J338" s="21">
        <v>44769</v>
      </c>
      <c r="K338" s="21">
        <v>44861</v>
      </c>
      <c r="L338" s="21">
        <v>44861</v>
      </c>
      <c r="M338" s="22">
        <v>26666666.68</v>
      </c>
      <c r="N338" t="s">
        <v>14</v>
      </c>
      <c r="O338" t="s">
        <v>242</v>
      </c>
      <c r="P338" t="s">
        <v>15</v>
      </c>
      <c r="R338" s="21">
        <v>44767</v>
      </c>
      <c r="S338" s="21">
        <v>44769</v>
      </c>
      <c r="T338" s="21">
        <v>44861</v>
      </c>
      <c r="U338" s="21">
        <v>44861</v>
      </c>
      <c r="V338" s="23">
        <v>0.25555555555555554</v>
      </c>
      <c r="W338">
        <v>92</v>
      </c>
      <c r="X338" s="24">
        <v>0</v>
      </c>
      <c r="Y338" s="24">
        <v>0</v>
      </c>
      <c r="Z338" s="24">
        <v>-15878.518526457778</v>
      </c>
      <c r="AA338" s="24">
        <v>-15878.518526457778</v>
      </c>
      <c r="AB338">
        <v>0</v>
      </c>
      <c r="AC338">
        <v>0</v>
      </c>
      <c r="AD338" s="38">
        <v>26666666.68</v>
      </c>
      <c r="AE338" s="52">
        <v>2.33E-3</v>
      </c>
      <c r="AF338" s="5">
        <v>0</v>
      </c>
      <c r="AG338" s="24">
        <v>0</v>
      </c>
      <c r="AH338" s="24">
        <v>0</v>
      </c>
      <c r="AI338" s="27">
        <v>-15878.518526457778</v>
      </c>
      <c r="AJ338" t="s">
        <v>14</v>
      </c>
      <c r="AK338">
        <f t="shared" si="43"/>
        <v>0.23300000000000001</v>
      </c>
      <c r="AL338" s="91">
        <f t="shared" si="37"/>
        <v>1.2330000000000001E-2</v>
      </c>
      <c r="AM338" s="91">
        <f t="shared" si="38"/>
        <v>1.33E-3</v>
      </c>
      <c r="AN338" s="91">
        <f t="shared" si="39"/>
        <v>1.33E-3</v>
      </c>
      <c r="AO338" s="92">
        <f t="shared" si="40"/>
        <v>-84026.666708680001</v>
      </c>
      <c r="AP338" s="27">
        <f t="shared" si="41"/>
        <v>-15878.518526457778</v>
      </c>
      <c r="AQ338" s="27">
        <f t="shared" si="42"/>
        <v>-9063.7037082355546</v>
      </c>
      <c r="AR338" s="88">
        <v>44747</v>
      </c>
      <c r="AS338" s="89">
        <v>-0.14499999999999999</v>
      </c>
    </row>
    <row r="339" spans="1:45" ht="15" customHeight="1" x14ac:dyDescent="0.25">
      <c r="A339">
        <v>241079</v>
      </c>
      <c r="B339" t="s">
        <v>1067</v>
      </c>
      <c r="C339" t="s">
        <v>1068</v>
      </c>
      <c r="D339">
        <v>11884</v>
      </c>
      <c r="E339" t="s">
        <v>16</v>
      </c>
      <c r="F339" t="s">
        <v>240</v>
      </c>
      <c r="G339" t="s">
        <v>19</v>
      </c>
      <c r="H339" t="s">
        <v>1996</v>
      </c>
      <c r="I339" s="21">
        <v>44732</v>
      </c>
      <c r="J339" s="21">
        <v>44734</v>
      </c>
      <c r="K339" s="21">
        <v>44764</v>
      </c>
      <c r="L339" s="21">
        <v>44764</v>
      </c>
      <c r="M339" s="22">
        <v>1976868.72</v>
      </c>
      <c r="N339" t="s">
        <v>14</v>
      </c>
      <c r="O339" t="s">
        <v>242</v>
      </c>
      <c r="P339" t="s">
        <v>15</v>
      </c>
      <c r="Q339" s="37">
        <v>2.4E-2</v>
      </c>
      <c r="R339" s="21">
        <v>44732</v>
      </c>
      <c r="S339" s="21">
        <v>44734</v>
      </c>
      <c r="T339" s="21">
        <v>44764</v>
      </c>
      <c r="U339" s="21">
        <v>44764</v>
      </c>
      <c r="V339" s="23">
        <v>8.3333333333333329E-2</v>
      </c>
      <c r="W339">
        <v>30</v>
      </c>
      <c r="X339" s="24">
        <v>0</v>
      </c>
      <c r="Y339" s="24">
        <v>0</v>
      </c>
      <c r="Z339" s="24">
        <v>0</v>
      </c>
      <c r="AA339" s="24">
        <v>0</v>
      </c>
      <c r="AB339">
        <v>0</v>
      </c>
      <c r="AC339">
        <v>0</v>
      </c>
      <c r="AD339" s="38">
        <v>1976868.72</v>
      </c>
      <c r="AE339" s="52">
        <v>0</v>
      </c>
      <c r="AF339" s="5">
        <v>2.4E-2</v>
      </c>
      <c r="AG339" s="24">
        <v>0</v>
      </c>
      <c r="AH339" s="24">
        <v>-3953.7374399999999</v>
      </c>
      <c r="AI339" s="27">
        <v>-3953.7374399999999</v>
      </c>
      <c r="AJ339" t="s">
        <v>14</v>
      </c>
      <c r="AK339">
        <f t="shared" si="43"/>
        <v>-0.17799999999999999</v>
      </c>
      <c r="AL339" s="91">
        <f t="shared" si="37"/>
        <v>8.2199999999999999E-3</v>
      </c>
      <c r="AM339" s="91">
        <f t="shared" si="38"/>
        <v>-2.7799999999999999E-3</v>
      </c>
      <c r="AN339" s="91">
        <f t="shared" si="39"/>
        <v>0</v>
      </c>
      <c r="AO339" s="92">
        <f t="shared" si="40"/>
        <v>-5307.8925131999995</v>
      </c>
      <c r="AP339" s="27">
        <f t="shared" si="41"/>
        <v>-3953.7374399999999</v>
      </c>
      <c r="AQ339" s="27">
        <f t="shared" si="42"/>
        <v>-3953.7374399999999</v>
      </c>
      <c r="AR339" s="88">
        <v>44748</v>
      </c>
      <c r="AS339" s="89">
        <v>-0.152</v>
      </c>
    </row>
    <row r="340" spans="1:45" ht="15" customHeight="1" x14ac:dyDescent="0.25">
      <c r="A340">
        <v>241080</v>
      </c>
      <c r="B340" t="s">
        <v>1067</v>
      </c>
      <c r="C340" t="s">
        <v>1068</v>
      </c>
      <c r="D340">
        <v>11884</v>
      </c>
      <c r="E340" t="s">
        <v>16</v>
      </c>
      <c r="F340" t="s">
        <v>240</v>
      </c>
      <c r="G340" t="s">
        <v>19</v>
      </c>
      <c r="H340" t="s">
        <v>1996</v>
      </c>
      <c r="I340" s="21">
        <v>44732</v>
      </c>
      <c r="J340" s="21">
        <v>44764</v>
      </c>
      <c r="K340" s="21">
        <v>44795</v>
      </c>
      <c r="L340" s="21">
        <v>44795</v>
      </c>
      <c r="M340" s="22">
        <v>1959256.19</v>
      </c>
      <c r="N340" t="s">
        <v>14</v>
      </c>
      <c r="O340" t="s">
        <v>242</v>
      </c>
      <c r="P340" t="s">
        <v>15</v>
      </c>
      <c r="Q340" s="37">
        <v>2.4E-2</v>
      </c>
      <c r="R340" s="21">
        <v>44732</v>
      </c>
      <c r="S340" s="21">
        <v>44764</v>
      </c>
      <c r="T340" s="21">
        <v>44795</v>
      </c>
      <c r="U340" s="21">
        <v>44795</v>
      </c>
      <c r="V340" s="23">
        <v>8.611111111111111E-2</v>
      </c>
      <c r="W340">
        <v>31</v>
      </c>
      <c r="X340" s="24">
        <v>0</v>
      </c>
      <c r="Y340" s="24">
        <v>0</v>
      </c>
      <c r="Z340" s="24">
        <v>0</v>
      </c>
      <c r="AA340" s="24">
        <v>0</v>
      </c>
      <c r="AB340">
        <v>0</v>
      </c>
      <c r="AC340">
        <v>0</v>
      </c>
      <c r="AD340" s="38">
        <v>1959256.19</v>
      </c>
      <c r="AE340" s="52">
        <v>0</v>
      </c>
      <c r="AF340" s="5">
        <v>2.4E-2</v>
      </c>
      <c r="AG340" s="24">
        <v>0</v>
      </c>
      <c r="AH340" s="24">
        <v>-4049.1294593333332</v>
      </c>
      <c r="AI340" s="27">
        <v>-4049.1294593333332</v>
      </c>
      <c r="AJ340" t="s">
        <v>14</v>
      </c>
      <c r="AK340">
        <f t="shared" si="43"/>
        <v>-0.17799999999999999</v>
      </c>
      <c r="AL340" s="91">
        <f t="shared" si="37"/>
        <v>8.2199999999999999E-3</v>
      </c>
      <c r="AM340" s="91">
        <f t="shared" si="38"/>
        <v>-2.7799999999999999E-3</v>
      </c>
      <c r="AN340" s="91">
        <f t="shared" si="39"/>
        <v>0</v>
      </c>
      <c r="AO340" s="92">
        <f t="shared" si="40"/>
        <v>-5435.9562991549992</v>
      </c>
      <c r="AP340" s="27">
        <f t="shared" si="41"/>
        <v>-4049.1294593333332</v>
      </c>
      <c r="AQ340" s="27">
        <f t="shared" si="42"/>
        <v>-4049.1294593333332</v>
      </c>
      <c r="AR340" s="88">
        <v>44749</v>
      </c>
      <c r="AS340" s="89">
        <v>-0.14099999999999999</v>
      </c>
    </row>
    <row r="341" spans="1:45" ht="15" customHeight="1" x14ac:dyDescent="0.25">
      <c r="A341">
        <v>241081</v>
      </c>
      <c r="B341" t="s">
        <v>1067</v>
      </c>
      <c r="C341" t="s">
        <v>1068</v>
      </c>
      <c r="D341">
        <v>11884</v>
      </c>
      <c r="E341" t="s">
        <v>16</v>
      </c>
      <c r="F341" t="s">
        <v>240</v>
      </c>
      <c r="G341" t="s">
        <v>19</v>
      </c>
      <c r="H341" t="s">
        <v>1996</v>
      </c>
      <c r="I341" s="21">
        <v>44732</v>
      </c>
      <c r="J341" s="21">
        <v>44795</v>
      </c>
      <c r="K341" s="21">
        <v>44826</v>
      </c>
      <c r="L341" s="21">
        <v>44826</v>
      </c>
      <c r="M341" s="22">
        <v>1941610.78</v>
      </c>
      <c r="N341" t="s">
        <v>14</v>
      </c>
      <c r="O341" t="s">
        <v>242</v>
      </c>
      <c r="P341" t="s">
        <v>15</v>
      </c>
      <c r="Q341" s="37">
        <v>2.4E-2</v>
      </c>
      <c r="R341" s="21">
        <v>44732</v>
      </c>
      <c r="S341" s="21">
        <v>44795</v>
      </c>
      <c r="T341" s="21">
        <v>44826</v>
      </c>
      <c r="U341" s="21">
        <v>44826</v>
      </c>
      <c r="V341" s="23">
        <v>8.611111111111111E-2</v>
      </c>
      <c r="W341">
        <v>31</v>
      </c>
      <c r="X341" s="24">
        <v>0</v>
      </c>
      <c r="Y341" s="24">
        <v>0</v>
      </c>
      <c r="Z341" s="24">
        <v>0</v>
      </c>
      <c r="AA341" s="24">
        <v>0</v>
      </c>
      <c r="AB341">
        <v>0</v>
      </c>
      <c r="AC341">
        <v>0</v>
      </c>
      <c r="AD341" s="38">
        <v>1941610.78</v>
      </c>
      <c r="AE341" s="52">
        <v>0</v>
      </c>
      <c r="AF341" s="5">
        <v>2.4E-2</v>
      </c>
      <c r="AG341" s="24">
        <v>0</v>
      </c>
      <c r="AH341" s="24">
        <v>-4012.6622786666667</v>
      </c>
      <c r="AI341" s="27">
        <v>-4012.6622786666667</v>
      </c>
      <c r="AJ341" t="s">
        <v>14</v>
      </c>
      <c r="AK341">
        <f t="shared" si="43"/>
        <v>-0.17799999999999999</v>
      </c>
      <c r="AL341" s="91">
        <f t="shared" si="37"/>
        <v>8.2199999999999999E-3</v>
      </c>
      <c r="AM341" s="91">
        <f t="shared" si="38"/>
        <v>-2.7799999999999999E-3</v>
      </c>
      <c r="AN341" s="91">
        <f t="shared" si="39"/>
        <v>0</v>
      </c>
      <c r="AO341" s="92">
        <f t="shared" si="40"/>
        <v>-5386.9991091100001</v>
      </c>
      <c r="AP341" s="27">
        <f t="shared" si="41"/>
        <v>-4012.6622786666667</v>
      </c>
      <c r="AQ341" s="27">
        <f t="shared" si="42"/>
        <v>-4012.6622786666667</v>
      </c>
      <c r="AR341" s="88">
        <v>44750</v>
      </c>
      <c r="AS341" s="89">
        <v>-8.6999999999999994E-2</v>
      </c>
    </row>
    <row r="342" spans="1:45" ht="15" customHeight="1" x14ac:dyDescent="0.25">
      <c r="A342">
        <v>241082</v>
      </c>
      <c r="B342" t="s">
        <v>1067</v>
      </c>
      <c r="C342" t="s">
        <v>1068</v>
      </c>
      <c r="D342">
        <v>11884</v>
      </c>
      <c r="E342" t="s">
        <v>16</v>
      </c>
      <c r="F342" t="s">
        <v>240</v>
      </c>
      <c r="G342" t="s">
        <v>19</v>
      </c>
      <c r="H342" t="s">
        <v>1996</v>
      </c>
      <c r="I342" s="21">
        <v>44824</v>
      </c>
      <c r="J342" s="21">
        <v>44826</v>
      </c>
      <c r="K342" s="21">
        <v>44856</v>
      </c>
      <c r="L342" s="21">
        <v>44856</v>
      </c>
      <c r="M342" s="22">
        <v>1923932.43</v>
      </c>
      <c r="N342" t="s">
        <v>14</v>
      </c>
      <c r="O342" t="s">
        <v>242</v>
      </c>
      <c r="P342" t="s">
        <v>15</v>
      </c>
      <c r="Q342" s="37">
        <v>2.4E-2</v>
      </c>
      <c r="R342" s="21">
        <v>44824</v>
      </c>
      <c r="S342" s="21">
        <v>44826</v>
      </c>
      <c r="T342" s="21">
        <v>44856</v>
      </c>
      <c r="U342" s="21">
        <v>44856</v>
      </c>
      <c r="V342" s="23">
        <v>8.3333333333333329E-2</v>
      </c>
      <c r="W342">
        <v>30</v>
      </c>
      <c r="X342" s="24">
        <v>0</v>
      </c>
      <c r="Y342" s="24">
        <v>0</v>
      </c>
      <c r="Z342" s="24">
        <v>-1763.6047275000001</v>
      </c>
      <c r="AA342" s="24">
        <v>-1763.6047275000001</v>
      </c>
      <c r="AB342">
        <v>0</v>
      </c>
      <c r="AC342">
        <v>0</v>
      </c>
      <c r="AD342" s="38">
        <v>1923932.43</v>
      </c>
      <c r="AE342" s="52">
        <v>1.1000000000000001E-2</v>
      </c>
      <c r="AF342" s="5">
        <v>2.4E-2</v>
      </c>
      <c r="AG342" s="24">
        <v>0</v>
      </c>
      <c r="AH342" s="24">
        <v>-3847.8648599999997</v>
      </c>
      <c r="AI342" s="27">
        <v>-5611.4695874999998</v>
      </c>
      <c r="AJ342" t="s">
        <v>14</v>
      </c>
      <c r="AK342">
        <f t="shared" si="43"/>
        <v>1.1000000000000001</v>
      </c>
      <c r="AL342" s="91">
        <f t="shared" si="37"/>
        <v>2.1000000000000001E-2</v>
      </c>
      <c r="AM342" s="91">
        <f t="shared" si="38"/>
        <v>1.0000000000000002E-2</v>
      </c>
      <c r="AN342" s="91">
        <f t="shared" si="39"/>
        <v>1.0000000000000002E-2</v>
      </c>
      <c r="AO342" s="92">
        <f t="shared" si="40"/>
        <v>-7214.7466124999992</v>
      </c>
      <c r="AP342" s="27">
        <f t="shared" si="41"/>
        <v>-5611.4695874999998</v>
      </c>
      <c r="AQ342" s="27">
        <f t="shared" si="42"/>
        <v>-5451.141885</v>
      </c>
      <c r="AR342" s="88">
        <v>44751</v>
      </c>
      <c r="AS342" s="89">
        <v>-8.6999999999999994E-2</v>
      </c>
    </row>
    <row r="343" spans="1:45" ht="15" customHeight="1" x14ac:dyDescent="0.25">
      <c r="A343">
        <v>241083</v>
      </c>
      <c r="B343" t="s">
        <v>1067</v>
      </c>
      <c r="C343" t="s">
        <v>1068</v>
      </c>
      <c r="D343">
        <v>11884</v>
      </c>
      <c r="E343" t="s">
        <v>16</v>
      </c>
      <c r="F343" t="s">
        <v>240</v>
      </c>
      <c r="G343" t="s">
        <v>19</v>
      </c>
      <c r="H343" t="s">
        <v>1996</v>
      </c>
      <c r="I343" s="21">
        <v>44824</v>
      </c>
      <c r="J343" s="21">
        <v>44856</v>
      </c>
      <c r="K343" s="21">
        <v>44887</v>
      </c>
      <c r="L343" s="21">
        <v>44887</v>
      </c>
      <c r="M343" s="22">
        <v>1906221.08</v>
      </c>
      <c r="N343" t="s">
        <v>14</v>
      </c>
      <c r="O343" t="s">
        <v>242</v>
      </c>
      <c r="P343" t="s">
        <v>15</v>
      </c>
      <c r="Q343" s="37">
        <v>2.4E-2</v>
      </c>
      <c r="R343" s="21">
        <v>44824</v>
      </c>
      <c r="S343" s="21">
        <v>44856</v>
      </c>
      <c r="T343" s="21">
        <v>44887</v>
      </c>
      <c r="U343" s="21">
        <v>44887</v>
      </c>
      <c r="V343" s="23">
        <v>8.611111111111111E-2</v>
      </c>
      <c r="W343">
        <v>31</v>
      </c>
      <c r="X343" s="24">
        <v>0</v>
      </c>
      <c r="Y343" s="24">
        <v>0</v>
      </c>
      <c r="Z343" s="24">
        <v>-1805.6149674444448</v>
      </c>
      <c r="AA343" s="24">
        <v>-1805.6149674444448</v>
      </c>
      <c r="AB343">
        <v>0</v>
      </c>
      <c r="AC343">
        <v>0</v>
      </c>
      <c r="AD343" s="38">
        <v>1906221.08</v>
      </c>
      <c r="AE343" s="52">
        <v>1.1000000000000001E-2</v>
      </c>
      <c r="AF343" s="5">
        <v>2.4E-2</v>
      </c>
      <c r="AG343" s="24">
        <v>0</v>
      </c>
      <c r="AH343" s="24">
        <v>-3939.5235653333339</v>
      </c>
      <c r="AI343" s="27">
        <v>-5745.1385327777789</v>
      </c>
      <c r="AJ343" t="s">
        <v>14</v>
      </c>
      <c r="AK343">
        <f t="shared" si="43"/>
        <v>1.1000000000000001</v>
      </c>
      <c r="AL343" s="91">
        <f t="shared" si="37"/>
        <v>2.1000000000000001E-2</v>
      </c>
      <c r="AM343" s="91">
        <f t="shared" si="38"/>
        <v>1.0000000000000002E-2</v>
      </c>
      <c r="AN343" s="91">
        <f t="shared" si="39"/>
        <v>1.0000000000000002E-2</v>
      </c>
      <c r="AO343" s="92">
        <f t="shared" si="40"/>
        <v>-7386.6066850000007</v>
      </c>
      <c r="AP343" s="27">
        <f t="shared" si="41"/>
        <v>-5745.1385327777789</v>
      </c>
      <c r="AQ343" s="27">
        <f t="shared" si="42"/>
        <v>-5580.9917175555565</v>
      </c>
      <c r="AR343" s="88">
        <v>44752</v>
      </c>
      <c r="AS343" s="89">
        <v>-8.6999999999999994E-2</v>
      </c>
    </row>
    <row r="344" spans="1:45" ht="15" customHeight="1" x14ac:dyDescent="0.25">
      <c r="A344">
        <v>241084</v>
      </c>
      <c r="B344" t="s">
        <v>1067</v>
      </c>
      <c r="C344" t="s">
        <v>1068</v>
      </c>
      <c r="D344">
        <v>11884</v>
      </c>
      <c r="E344" t="s">
        <v>16</v>
      </c>
      <c r="F344" t="s">
        <v>240</v>
      </c>
      <c r="G344" t="s">
        <v>19</v>
      </c>
      <c r="H344" t="s">
        <v>1996</v>
      </c>
      <c r="I344" s="21">
        <v>44824</v>
      </c>
      <c r="J344" s="21">
        <v>44887</v>
      </c>
      <c r="K344" s="21">
        <v>44917</v>
      </c>
      <c r="L344" s="21">
        <v>44917</v>
      </c>
      <c r="M344" s="22">
        <v>1888476.67</v>
      </c>
      <c r="N344" t="s">
        <v>14</v>
      </c>
      <c r="O344" t="s">
        <v>242</v>
      </c>
      <c r="P344" t="s">
        <v>15</v>
      </c>
      <c r="Q344" s="37">
        <v>2.4E-2</v>
      </c>
      <c r="R344" s="21">
        <v>44824</v>
      </c>
      <c r="S344" s="21">
        <v>44887</v>
      </c>
      <c r="T344" s="21">
        <v>44917</v>
      </c>
      <c r="U344" s="21">
        <v>44917</v>
      </c>
      <c r="V344" s="23">
        <v>8.3333333333333329E-2</v>
      </c>
      <c r="W344">
        <v>30</v>
      </c>
      <c r="X344" s="24">
        <v>0</v>
      </c>
      <c r="Y344" s="24">
        <v>0</v>
      </c>
      <c r="Z344" s="24">
        <v>-1731.1036141666666</v>
      </c>
      <c r="AA344" s="24">
        <v>-1731.1036141666666</v>
      </c>
      <c r="AB344">
        <v>0</v>
      </c>
      <c r="AC344">
        <v>0</v>
      </c>
      <c r="AD344" s="38">
        <v>1888476.67</v>
      </c>
      <c r="AE344" s="52">
        <v>1.1000000000000001E-2</v>
      </c>
      <c r="AF344" s="5">
        <v>2.4E-2</v>
      </c>
      <c r="AG344" s="24">
        <v>0</v>
      </c>
      <c r="AH344" s="24">
        <v>-3776.95334</v>
      </c>
      <c r="AI344" s="27">
        <v>-5508.0569541666664</v>
      </c>
      <c r="AJ344" t="s">
        <v>14</v>
      </c>
      <c r="AK344">
        <f t="shared" si="43"/>
        <v>1.1000000000000001</v>
      </c>
      <c r="AL344" s="91">
        <f t="shared" si="37"/>
        <v>2.1000000000000001E-2</v>
      </c>
      <c r="AM344" s="91">
        <f t="shared" si="38"/>
        <v>1.0000000000000002E-2</v>
      </c>
      <c r="AN344" s="91">
        <f t="shared" si="39"/>
        <v>1.0000000000000002E-2</v>
      </c>
      <c r="AO344" s="92">
        <f t="shared" si="40"/>
        <v>-7081.7875124999991</v>
      </c>
      <c r="AP344" s="27">
        <f t="shared" si="41"/>
        <v>-5508.0569541666664</v>
      </c>
      <c r="AQ344" s="27">
        <f t="shared" si="42"/>
        <v>-5350.6838983333328</v>
      </c>
      <c r="AR344" s="88">
        <v>44753</v>
      </c>
      <c r="AS344" s="89">
        <v>-7.0000000000000007E-2</v>
      </c>
    </row>
    <row r="345" spans="1:45" ht="15" customHeight="1" x14ac:dyDescent="0.25">
      <c r="A345">
        <v>237787</v>
      </c>
      <c r="B345" t="s">
        <v>1069</v>
      </c>
      <c r="C345" t="s">
        <v>1070</v>
      </c>
      <c r="D345">
        <v>11888</v>
      </c>
      <c r="E345" t="s">
        <v>1001</v>
      </c>
      <c r="F345" t="s">
        <v>240</v>
      </c>
      <c r="G345" t="s">
        <v>19</v>
      </c>
      <c r="H345" t="s">
        <v>1991</v>
      </c>
      <c r="I345" s="21">
        <v>44740</v>
      </c>
      <c r="J345" s="21">
        <v>44742</v>
      </c>
      <c r="K345" s="21">
        <v>44772</v>
      </c>
      <c r="L345" s="21">
        <v>44772</v>
      </c>
      <c r="M345" s="22">
        <v>438461.4</v>
      </c>
      <c r="N345" t="s">
        <v>14</v>
      </c>
      <c r="O345" t="s">
        <v>1273</v>
      </c>
      <c r="P345" t="s">
        <v>138</v>
      </c>
      <c r="Q345" s="37">
        <v>3.2500000000000001E-2</v>
      </c>
      <c r="R345" s="21">
        <v>44740</v>
      </c>
      <c r="S345" s="21">
        <v>44742</v>
      </c>
      <c r="T345" s="21">
        <v>44772</v>
      </c>
      <c r="U345" s="21">
        <v>44772</v>
      </c>
      <c r="V345" s="23">
        <v>8.3333333333333329E-2</v>
      </c>
      <c r="W345">
        <v>30</v>
      </c>
      <c r="X345" s="24">
        <v>0</v>
      </c>
      <c r="Y345" s="24">
        <v>0</v>
      </c>
      <c r="Z345" s="24">
        <v>0</v>
      </c>
      <c r="AA345" s="24">
        <v>0</v>
      </c>
      <c r="AB345">
        <v>0</v>
      </c>
      <c r="AC345">
        <v>0</v>
      </c>
      <c r="AD345" s="38">
        <v>438461.4</v>
      </c>
      <c r="AE345" s="52">
        <v>0</v>
      </c>
      <c r="AF345" s="5">
        <v>3.2500000000000001E-2</v>
      </c>
      <c r="AG345" s="24">
        <v>0</v>
      </c>
      <c r="AH345" s="24">
        <v>-1187.4996249999999</v>
      </c>
      <c r="AI345" s="27">
        <v>-1187.4996249999999</v>
      </c>
      <c r="AJ345" t="s">
        <v>14</v>
      </c>
      <c r="AK345">
        <f t="shared" si="43"/>
        <v>-0.21099999999999999</v>
      </c>
      <c r="AL345" s="91">
        <f t="shared" si="37"/>
        <v>7.8900000000000012E-3</v>
      </c>
      <c r="AM345" s="91">
        <f t="shared" si="38"/>
        <v>-3.1099999999999999E-3</v>
      </c>
      <c r="AN345" s="91">
        <f t="shared" si="39"/>
        <v>0</v>
      </c>
      <c r="AO345" s="92">
        <f t="shared" si="40"/>
        <v>-1475.7879955000001</v>
      </c>
      <c r="AP345" s="27">
        <f t="shared" si="41"/>
        <v>-1187.4996249999999</v>
      </c>
      <c r="AQ345" s="27">
        <f t="shared" si="42"/>
        <v>-1187.4996249999999</v>
      </c>
      <c r="AR345" s="88">
        <v>44754</v>
      </c>
      <c r="AS345" s="89">
        <v>-5.8000000000000003E-2</v>
      </c>
    </row>
    <row r="346" spans="1:45" ht="15" customHeight="1" x14ac:dyDescent="0.25">
      <c r="A346">
        <v>237788</v>
      </c>
      <c r="B346" t="s">
        <v>1069</v>
      </c>
      <c r="C346" t="s">
        <v>1070</v>
      </c>
      <c r="D346">
        <v>11888</v>
      </c>
      <c r="E346" t="s">
        <v>1001</v>
      </c>
      <c r="F346" t="s">
        <v>240</v>
      </c>
      <c r="G346" t="s">
        <v>19</v>
      </c>
      <c r="H346" t="s">
        <v>1991</v>
      </c>
      <c r="I346" s="21">
        <v>44770</v>
      </c>
      <c r="J346" s="21">
        <v>44772</v>
      </c>
      <c r="K346" s="21">
        <v>44803</v>
      </c>
      <c r="L346" s="21">
        <v>44803</v>
      </c>
      <c r="M346" s="22">
        <v>430769.09</v>
      </c>
      <c r="N346" t="s">
        <v>14</v>
      </c>
      <c r="O346" t="s">
        <v>1273</v>
      </c>
      <c r="P346" t="s">
        <v>138</v>
      </c>
      <c r="Q346" s="37">
        <v>3.2500000000000001E-2</v>
      </c>
      <c r="R346" s="21">
        <v>44770</v>
      </c>
      <c r="S346" s="21">
        <v>44772</v>
      </c>
      <c r="T346" s="21">
        <v>44803</v>
      </c>
      <c r="U346" s="21">
        <v>44803</v>
      </c>
      <c r="V346" s="23">
        <v>8.3333333333333329E-2</v>
      </c>
      <c r="W346">
        <v>30</v>
      </c>
      <c r="X346" s="24">
        <v>0</v>
      </c>
      <c r="Y346" s="24">
        <v>0</v>
      </c>
      <c r="Z346" s="24">
        <v>0</v>
      </c>
      <c r="AA346" s="24">
        <v>0</v>
      </c>
      <c r="AB346">
        <v>0</v>
      </c>
      <c r="AC346">
        <v>0</v>
      </c>
      <c r="AD346" s="38">
        <v>430769.09</v>
      </c>
      <c r="AE346" s="52">
        <v>0</v>
      </c>
      <c r="AF346" s="5">
        <v>3.2500000000000001E-2</v>
      </c>
      <c r="AG346" s="24">
        <v>0</v>
      </c>
      <c r="AH346" s="24">
        <v>-1166.6662854166666</v>
      </c>
      <c r="AI346" s="27">
        <v>-1166.6662854166666</v>
      </c>
      <c r="AJ346" t="s">
        <v>14</v>
      </c>
      <c r="AK346">
        <f t="shared" si="43"/>
        <v>0.26700000000000002</v>
      </c>
      <c r="AL346" s="91">
        <f t="shared" si="37"/>
        <v>1.2670000000000001E-2</v>
      </c>
      <c r="AM346" s="91">
        <f t="shared" si="38"/>
        <v>1.67E-3</v>
      </c>
      <c r="AN346" s="91">
        <f t="shared" si="39"/>
        <v>1.67E-3</v>
      </c>
      <c r="AO346" s="92">
        <f t="shared" si="40"/>
        <v>-1621.4866496083334</v>
      </c>
      <c r="AP346" s="27">
        <f t="shared" si="41"/>
        <v>-1166.6662854166666</v>
      </c>
      <c r="AQ346" s="27">
        <f t="shared" si="42"/>
        <v>-1226.6149837749999</v>
      </c>
      <c r="AR346" s="88">
        <v>44755</v>
      </c>
      <c r="AS346" s="89">
        <v>-5.1999999999999998E-2</v>
      </c>
    </row>
    <row r="347" spans="1:45" ht="15" customHeight="1" x14ac:dyDescent="0.25">
      <c r="A347">
        <v>237789</v>
      </c>
      <c r="B347" t="s">
        <v>1069</v>
      </c>
      <c r="C347" t="s">
        <v>1070</v>
      </c>
      <c r="D347">
        <v>11888</v>
      </c>
      <c r="E347" t="s">
        <v>1001</v>
      </c>
      <c r="F347" t="s">
        <v>240</v>
      </c>
      <c r="G347" t="s">
        <v>19</v>
      </c>
      <c r="H347" t="s">
        <v>1991</v>
      </c>
      <c r="I347" s="21">
        <v>44799</v>
      </c>
      <c r="J347" s="21">
        <v>44803</v>
      </c>
      <c r="K347" s="21">
        <v>44834</v>
      </c>
      <c r="L347" s="21">
        <v>44834</v>
      </c>
      <c r="M347" s="22">
        <v>423076.78</v>
      </c>
      <c r="N347" t="s">
        <v>14</v>
      </c>
      <c r="O347" t="s">
        <v>1273</v>
      </c>
      <c r="P347" t="s">
        <v>138</v>
      </c>
      <c r="Q347" s="37">
        <v>3.2500000000000001E-2</v>
      </c>
      <c r="R347" s="21">
        <v>44799</v>
      </c>
      <c r="S347" s="21">
        <v>44803</v>
      </c>
      <c r="T347" s="21">
        <v>44834</v>
      </c>
      <c r="U347" s="21">
        <v>44834</v>
      </c>
      <c r="V347" s="23">
        <v>8.3333333333333329E-2</v>
      </c>
      <c r="W347">
        <v>30</v>
      </c>
      <c r="X347" s="24">
        <v>0</v>
      </c>
      <c r="Y347" s="24">
        <v>0</v>
      </c>
      <c r="Z347" s="24">
        <v>-33.141014433333332</v>
      </c>
      <c r="AA347" s="24">
        <v>-33.141014433333332</v>
      </c>
      <c r="AB347">
        <v>0</v>
      </c>
      <c r="AC347">
        <v>0</v>
      </c>
      <c r="AD347" s="38">
        <v>423076.78</v>
      </c>
      <c r="AE347" s="52">
        <v>9.3999999999999997E-4</v>
      </c>
      <c r="AF347" s="5">
        <v>3.2500000000000001E-2</v>
      </c>
      <c r="AG347" s="24">
        <v>0</v>
      </c>
      <c r="AH347" s="24">
        <v>-1145.8329458333333</v>
      </c>
      <c r="AI347" s="27">
        <v>-1178.9739602666666</v>
      </c>
      <c r="AJ347" t="s">
        <v>14</v>
      </c>
      <c r="AK347">
        <f t="shared" si="43"/>
        <v>0.54200000000000004</v>
      </c>
      <c r="AL347" s="91">
        <f t="shared" si="37"/>
        <v>1.542E-2</v>
      </c>
      <c r="AM347" s="91">
        <f t="shared" si="38"/>
        <v>4.4200000000000003E-3</v>
      </c>
      <c r="AN347" s="91">
        <f t="shared" si="39"/>
        <v>4.4200000000000003E-3</v>
      </c>
      <c r="AO347" s="92">
        <f t="shared" si="40"/>
        <v>-1689.4866081333334</v>
      </c>
      <c r="AP347" s="27">
        <f t="shared" si="41"/>
        <v>-1178.9739602666666</v>
      </c>
      <c r="AQ347" s="27">
        <f t="shared" si="42"/>
        <v>-1301.6662264666668</v>
      </c>
      <c r="AR347" s="88">
        <v>44756</v>
      </c>
      <c r="AS347" s="89">
        <v>2E-3</v>
      </c>
    </row>
    <row r="348" spans="1:45" ht="15" customHeight="1" x14ac:dyDescent="0.25">
      <c r="A348">
        <v>237790</v>
      </c>
      <c r="B348" t="s">
        <v>1069</v>
      </c>
      <c r="C348" t="s">
        <v>1070</v>
      </c>
      <c r="D348">
        <v>11888</v>
      </c>
      <c r="E348" t="s">
        <v>1001</v>
      </c>
      <c r="F348" t="s">
        <v>240</v>
      </c>
      <c r="G348" t="s">
        <v>19</v>
      </c>
      <c r="H348" t="s">
        <v>1991</v>
      </c>
      <c r="I348" s="21">
        <v>44832</v>
      </c>
      <c r="J348" s="21">
        <v>44834</v>
      </c>
      <c r="K348" s="21">
        <v>44864</v>
      </c>
      <c r="L348" s="21">
        <v>44864</v>
      </c>
      <c r="M348" s="22">
        <v>415384.47</v>
      </c>
      <c r="N348" t="s">
        <v>14</v>
      </c>
      <c r="O348" t="s">
        <v>1273</v>
      </c>
      <c r="P348" t="s">
        <v>138</v>
      </c>
      <c r="Q348" s="37">
        <v>3.2500000000000001E-2</v>
      </c>
      <c r="R348" s="21">
        <v>44832</v>
      </c>
      <c r="S348" s="21">
        <v>44834</v>
      </c>
      <c r="T348" s="21">
        <v>44864</v>
      </c>
      <c r="U348" s="21">
        <v>44864</v>
      </c>
      <c r="V348" s="23">
        <v>8.3333333333333329E-2</v>
      </c>
      <c r="W348">
        <v>30</v>
      </c>
      <c r="X348" s="24">
        <v>0</v>
      </c>
      <c r="Y348" s="24">
        <v>0</v>
      </c>
      <c r="Z348" s="24">
        <v>-237.11530162499997</v>
      </c>
      <c r="AA348" s="24">
        <v>-237.11530162499997</v>
      </c>
      <c r="AB348">
        <v>0</v>
      </c>
      <c r="AC348">
        <v>0</v>
      </c>
      <c r="AD348" s="38">
        <v>415384.47</v>
      </c>
      <c r="AE348" s="52">
        <v>6.8500000000000002E-3</v>
      </c>
      <c r="AF348" s="5">
        <v>3.2500000000000001E-2</v>
      </c>
      <c r="AG348" s="24">
        <v>0</v>
      </c>
      <c r="AH348" s="24">
        <v>-1124.9996062499999</v>
      </c>
      <c r="AI348" s="27">
        <v>-1362.114907875</v>
      </c>
      <c r="AJ348" t="s">
        <v>14</v>
      </c>
      <c r="AK348">
        <f t="shared" si="43"/>
        <v>1.1930000000000001</v>
      </c>
      <c r="AL348" s="91">
        <f t="shared" si="37"/>
        <v>2.1930000000000002E-2</v>
      </c>
      <c r="AM348" s="91">
        <f t="shared" si="38"/>
        <v>1.0930000000000002E-2</v>
      </c>
      <c r="AN348" s="91">
        <f t="shared" si="39"/>
        <v>1.0930000000000002E-2</v>
      </c>
      <c r="AO348" s="92">
        <f t="shared" si="40"/>
        <v>-1884.1147251750001</v>
      </c>
      <c r="AP348" s="27">
        <f t="shared" si="41"/>
        <v>-1362.114907875</v>
      </c>
      <c r="AQ348" s="27">
        <f t="shared" si="42"/>
        <v>-1503.3456276749998</v>
      </c>
      <c r="AR348" s="88">
        <v>44757</v>
      </c>
      <c r="AS348" s="89">
        <v>7.1999999999999995E-2</v>
      </c>
    </row>
    <row r="349" spans="1:45" ht="15" customHeight="1" x14ac:dyDescent="0.25">
      <c r="A349">
        <v>237791</v>
      </c>
      <c r="B349" t="s">
        <v>1069</v>
      </c>
      <c r="C349" t="s">
        <v>1070</v>
      </c>
      <c r="D349">
        <v>11888</v>
      </c>
      <c r="E349" t="s">
        <v>1001</v>
      </c>
      <c r="F349" t="s">
        <v>240</v>
      </c>
      <c r="G349" t="s">
        <v>19</v>
      </c>
      <c r="H349" t="s">
        <v>1991</v>
      </c>
      <c r="I349" s="21">
        <v>44861</v>
      </c>
      <c r="J349" s="21">
        <v>44864</v>
      </c>
      <c r="K349" s="21">
        <v>44895</v>
      </c>
      <c r="L349" s="21">
        <v>44895</v>
      </c>
      <c r="M349" s="22">
        <v>407692.16</v>
      </c>
      <c r="N349" t="s">
        <v>14</v>
      </c>
      <c r="O349" t="s">
        <v>1273</v>
      </c>
      <c r="P349" t="s">
        <v>138</v>
      </c>
      <c r="Q349" s="37">
        <v>3.2500000000000001E-2</v>
      </c>
      <c r="R349" s="21">
        <v>44861</v>
      </c>
      <c r="S349" s="21">
        <v>44864</v>
      </c>
      <c r="T349" s="21">
        <v>44895</v>
      </c>
      <c r="U349" s="21">
        <v>44895</v>
      </c>
      <c r="V349" s="23">
        <v>8.3333333333333329E-2</v>
      </c>
      <c r="W349">
        <v>30</v>
      </c>
      <c r="X349" s="24">
        <v>0</v>
      </c>
      <c r="Y349" s="24">
        <v>0</v>
      </c>
      <c r="Z349" s="24">
        <v>-384.92934773333332</v>
      </c>
      <c r="AA349" s="24">
        <v>-384.92934773333332</v>
      </c>
      <c r="AB349">
        <v>0</v>
      </c>
      <c r="AC349">
        <v>0</v>
      </c>
      <c r="AD349" s="38">
        <v>407692.16</v>
      </c>
      <c r="AE349" s="52">
        <v>1.133E-2</v>
      </c>
      <c r="AF349" s="5">
        <v>3.2500000000000001E-2</v>
      </c>
      <c r="AG349" s="24">
        <v>0</v>
      </c>
      <c r="AH349" s="24">
        <v>-1104.1662666666666</v>
      </c>
      <c r="AI349" s="27">
        <v>-1489.0956143999999</v>
      </c>
      <c r="AJ349" t="s">
        <v>14</v>
      </c>
      <c r="AK349">
        <f t="shared" si="43"/>
        <v>1.605</v>
      </c>
      <c r="AL349" s="91">
        <f t="shared" si="37"/>
        <v>2.6049999999999997E-2</v>
      </c>
      <c r="AM349" s="91">
        <f t="shared" si="38"/>
        <v>1.5049999999999997E-2</v>
      </c>
      <c r="AN349" s="91">
        <f t="shared" si="39"/>
        <v>1.5049999999999997E-2</v>
      </c>
      <c r="AO349" s="92">
        <f t="shared" si="40"/>
        <v>-1989.197997333333</v>
      </c>
      <c r="AP349" s="27">
        <f t="shared" si="41"/>
        <v>-1489.0956143999999</v>
      </c>
      <c r="AQ349" s="27">
        <f t="shared" si="42"/>
        <v>-1615.4801839999996</v>
      </c>
      <c r="AR349" s="88">
        <v>44758</v>
      </c>
      <c r="AS349" s="89">
        <v>7.1999999999999995E-2</v>
      </c>
    </row>
    <row r="350" spans="1:45" ht="15" customHeight="1" x14ac:dyDescent="0.25">
      <c r="A350">
        <v>237792</v>
      </c>
      <c r="B350" t="s">
        <v>1069</v>
      </c>
      <c r="C350" t="s">
        <v>1070</v>
      </c>
      <c r="D350">
        <v>11888</v>
      </c>
      <c r="E350" t="s">
        <v>1001</v>
      </c>
      <c r="F350" t="s">
        <v>240</v>
      </c>
      <c r="G350" t="s">
        <v>19</v>
      </c>
      <c r="H350" t="s">
        <v>1991</v>
      </c>
      <c r="I350" s="21">
        <v>44893</v>
      </c>
      <c r="J350" s="21">
        <v>44895</v>
      </c>
      <c r="K350" s="21">
        <v>44925</v>
      </c>
      <c r="L350" s="21">
        <v>44925</v>
      </c>
      <c r="M350" s="22">
        <v>399999.85</v>
      </c>
      <c r="N350" t="s">
        <v>14</v>
      </c>
      <c r="O350" t="s">
        <v>1273</v>
      </c>
      <c r="P350" t="s">
        <v>138</v>
      </c>
      <c r="Q350" s="37">
        <v>3.2500000000000001E-2</v>
      </c>
      <c r="R350" s="21">
        <v>44893</v>
      </c>
      <c r="S350" s="21">
        <v>44895</v>
      </c>
      <c r="T350" s="21">
        <v>44925</v>
      </c>
      <c r="U350" s="21">
        <v>44925</v>
      </c>
      <c r="V350" s="23">
        <v>8.3333333333333329E-2</v>
      </c>
      <c r="W350">
        <v>30</v>
      </c>
      <c r="X350" s="24">
        <v>0</v>
      </c>
      <c r="Y350" s="24">
        <v>0</v>
      </c>
      <c r="Z350" s="24">
        <v>-497.33314683333322</v>
      </c>
      <c r="AA350" s="24">
        <v>-497.33314683333322</v>
      </c>
      <c r="AB350">
        <v>0</v>
      </c>
      <c r="AC350">
        <v>0</v>
      </c>
      <c r="AD350" s="38">
        <v>399999.85</v>
      </c>
      <c r="AE350" s="52">
        <v>1.4919999999999999E-2</v>
      </c>
      <c r="AF350" s="5">
        <v>3.2500000000000001E-2</v>
      </c>
      <c r="AG350" s="24">
        <v>0</v>
      </c>
      <c r="AH350" s="24">
        <v>-1083.3329270833333</v>
      </c>
      <c r="AI350" s="27">
        <v>-1580.6660739166664</v>
      </c>
      <c r="AJ350" t="s">
        <v>14</v>
      </c>
      <c r="AK350">
        <f t="shared" si="43"/>
        <v>1.954</v>
      </c>
      <c r="AL350" s="91">
        <f t="shared" si="37"/>
        <v>2.9539999999999997E-2</v>
      </c>
      <c r="AM350" s="91">
        <f t="shared" si="38"/>
        <v>1.8539999999999997E-2</v>
      </c>
      <c r="AN350" s="91">
        <f t="shared" si="39"/>
        <v>1.8539999999999997E-2</v>
      </c>
      <c r="AO350" s="92">
        <f t="shared" si="40"/>
        <v>-2067.9992244999994</v>
      </c>
      <c r="AP350" s="27">
        <f t="shared" si="41"/>
        <v>-1580.6660739166664</v>
      </c>
      <c r="AQ350" s="27">
        <f t="shared" si="42"/>
        <v>-1701.332695333333</v>
      </c>
      <c r="AR350" s="88">
        <v>44759</v>
      </c>
      <c r="AS350" s="89">
        <v>7.1999999999999995E-2</v>
      </c>
    </row>
    <row r="351" spans="1:45" ht="15" customHeight="1" x14ac:dyDescent="0.25">
      <c r="A351">
        <v>238413</v>
      </c>
      <c r="B351" t="s">
        <v>1071</v>
      </c>
      <c r="C351" t="s">
        <v>1072</v>
      </c>
      <c r="D351">
        <v>11889</v>
      </c>
      <c r="E351" t="s">
        <v>16</v>
      </c>
      <c r="F351" t="s">
        <v>240</v>
      </c>
      <c r="G351" t="s">
        <v>19</v>
      </c>
      <c r="H351" t="s">
        <v>1978</v>
      </c>
      <c r="I351" s="21">
        <v>44740</v>
      </c>
      <c r="J351" s="21">
        <v>44742</v>
      </c>
      <c r="K351" s="21">
        <v>44834</v>
      </c>
      <c r="L351" s="21">
        <v>44834</v>
      </c>
      <c r="M351" s="22">
        <v>426038</v>
      </c>
      <c r="N351" t="s">
        <v>14</v>
      </c>
      <c r="O351" t="s">
        <v>242</v>
      </c>
      <c r="P351" t="s">
        <v>15</v>
      </c>
      <c r="Q351" s="37">
        <v>1.35E-2</v>
      </c>
      <c r="R351" s="21">
        <v>44740</v>
      </c>
      <c r="S351" s="21">
        <v>44742</v>
      </c>
      <c r="T351" s="21">
        <v>44834</v>
      </c>
      <c r="U351" s="21">
        <v>44834</v>
      </c>
      <c r="V351" s="23">
        <v>0.25555555555555554</v>
      </c>
      <c r="W351">
        <v>92</v>
      </c>
      <c r="X351" s="24">
        <v>0</v>
      </c>
      <c r="Y351" s="24">
        <v>0</v>
      </c>
      <c r="Z351" s="24">
        <v>0</v>
      </c>
      <c r="AA351" s="24">
        <v>0</v>
      </c>
      <c r="AB351">
        <v>0</v>
      </c>
      <c r="AC351">
        <v>0</v>
      </c>
      <c r="AD351" s="38">
        <v>426038</v>
      </c>
      <c r="AE351" s="52">
        <v>0</v>
      </c>
      <c r="AF351" s="5">
        <v>1.35E-2</v>
      </c>
      <c r="AG351" s="24">
        <v>0</v>
      </c>
      <c r="AH351" s="24">
        <v>-1469.8310999999999</v>
      </c>
      <c r="AI351" s="27">
        <v>-1469.8310999999999</v>
      </c>
      <c r="AJ351" t="s">
        <v>14</v>
      </c>
      <c r="AK351">
        <f t="shared" si="43"/>
        <v>-0.21099999999999999</v>
      </c>
      <c r="AL351" s="91">
        <f t="shared" si="37"/>
        <v>7.8900000000000012E-3</v>
      </c>
      <c r="AM351" s="91">
        <f t="shared" si="38"/>
        <v>-3.1099999999999999E-3</v>
      </c>
      <c r="AN351" s="91">
        <f t="shared" si="39"/>
        <v>0</v>
      </c>
      <c r="AO351" s="92">
        <f t="shared" si="40"/>
        <v>-2328.8657206666667</v>
      </c>
      <c r="AP351" s="27">
        <f t="shared" si="41"/>
        <v>-1469.8310999999999</v>
      </c>
      <c r="AQ351" s="27">
        <f t="shared" si="42"/>
        <v>-1469.8310999999999</v>
      </c>
      <c r="AR351" s="88">
        <v>44760</v>
      </c>
      <c r="AS351" s="89">
        <v>4.7E-2</v>
      </c>
    </row>
    <row r="352" spans="1:45" ht="15" customHeight="1" x14ac:dyDescent="0.25">
      <c r="A352">
        <v>238414</v>
      </c>
      <c r="B352" t="s">
        <v>1071</v>
      </c>
      <c r="C352" t="s">
        <v>1072</v>
      </c>
      <c r="D352">
        <v>11889</v>
      </c>
      <c r="E352" t="s">
        <v>16</v>
      </c>
      <c r="F352" t="s">
        <v>240</v>
      </c>
      <c r="G352" t="s">
        <v>19</v>
      </c>
      <c r="H352" t="s">
        <v>1978</v>
      </c>
      <c r="I352" s="21">
        <v>44832</v>
      </c>
      <c r="J352" s="21">
        <v>44834</v>
      </c>
      <c r="K352" s="21">
        <v>44925</v>
      </c>
      <c r="L352" s="21">
        <v>44925</v>
      </c>
      <c r="M352" s="22">
        <v>407288</v>
      </c>
      <c r="N352" t="s">
        <v>14</v>
      </c>
      <c r="O352" t="s">
        <v>242</v>
      </c>
      <c r="P352" t="s">
        <v>15</v>
      </c>
      <c r="Q352" s="37">
        <v>1.35E-2</v>
      </c>
      <c r="R352" s="21">
        <v>44832</v>
      </c>
      <c r="S352" s="21">
        <v>44834</v>
      </c>
      <c r="T352" s="21">
        <v>44925</v>
      </c>
      <c r="U352" s="21">
        <v>44925</v>
      </c>
      <c r="V352" s="23">
        <v>0.25277777777777777</v>
      </c>
      <c r="W352">
        <v>91</v>
      </c>
      <c r="X352" s="24">
        <v>0</v>
      </c>
      <c r="Y352" s="24">
        <v>0</v>
      </c>
      <c r="Z352" s="24">
        <v>-1228.2335317777779</v>
      </c>
      <c r="AA352" s="24">
        <v>-1228.2335317777779</v>
      </c>
      <c r="AB352">
        <v>0</v>
      </c>
      <c r="AC352">
        <v>0</v>
      </c>
      <c r="AD352" s="38">
        <v>407288</v>
      </c>
      <c r="AE352" s="52">
        <v>1.1930000000000001E-2</v>
      </c>
      <c r="AF352" s="5">
        <v>1.35E-2</v>
      </c>
      <c r="AG352" s="24">
        <v>0</v>
      </c>
      <c r="AH352" s="24">
        <v>-1389.8702999999998</v>
      </c>
      <c r="AI352" s="27">
        <v>-2618.1038317777775</v>
      </c>
      <c r="AJ352" t="s">
        <v>14</v>
      </c>
      <c r="AK352">
        <f t="shared" si="43"/>
        <v>1.1930000000000001</v>
      </c>
      <c r="AL352" s="91">
        <f t="shared" si="37"/>
        <v>2.1930000000000002E-2</v>
      </c>
      <c r="AM352" s="91">
        <f t="shared" si="38"/>
        <v>1.0930000000000002E-2</v>
      </c>
      <c r="AN352" s="91">
        <f t="shared" si="39"/>
        <v>1.0930000000000002E-2</v>
      </c>
      <c r="AO352" s="92">
        <f t="shared" si="40"/>
        <v>-3647.6373873333337</v>
      </c>
      <c r="AP352" s="27">
        <f t="shared" si="41"/>
        <v>-2618.1038317777775</v>
      </c>
      <c r="AQ352" s="27">
        <f t="shared" si="42"/>
        <v>-2515.1504762222221</v>
      </c>
      <c r="AR352" s="88">
        <v>44761</v>
      </c>
      <c r="AS352" s="89">
        <v>4.2000000000000003E-2</v>
      </c>
    </row>
    <row r="353" spans="1:45" ht="15" customHeight="1" x14ac:dyDescent="0.25">
      <c r="A353">
        <v>247792</v>
      </c>
      <c r="B353" t="s">
        <v>1083</v>
      </c>
      <c r="C353" t="s">
        <v>1084</v>
      </c>
      <c r="D353">
        <v>11896</v>
      </c>
      <c r="E353" t="s">
        <v>16</v>
      </c>
      <c r="F353" t="s">
        <v>240</v>
      </c>
      <c r="G353" t="s">
        <v>19</v>
      </c>
      <c r="H353" t="s">
        <v>1997</v>
      </c>
      <c r="I353" s="21">
        <v>44740</v>
      </c>
      <c r="J353" s="21">
        <v>44742</v>
      </c>
      <c r="K353" s="21">
        <v>44834</v>
      </c>
      <c r="L353" s="21">
        <v>44834</v>
      </c>
      <c r="M353" s="22">
        <v>1950000</v>
      </c>
      <c r="N353" t="s">
        <v>14</v>
      </c>
      <c r="O353" t="s">
        <v>242</v>
      </c>
      <c r="P353" t="s">
        <v>1901</v>
      </c>
      <c r="Q353" s="37">
        <v>2.75E-2</v>
      </c>
      <c r="R353" s="21">
        <v>44740</v>
      </c>
      <c r="S353" s="21">
        <v>44742</v>
      </c>
      <c r="T353" s="21">
        <v>44834</v>
      </c>
      <c r="U353" s="21">
        <v>44834</v>
      </c>
      <c r="V353" s="23">
        <v>0.25205479452054796</v>
      </c>
      <c r="W353">
        <v>92</v>
      </c>
      <c r="X353" s="24">
        <v>0</v>
      </c>
      <c r="Y353" s="24">
        <v>0</v>
      </c>
      <c r="Z353" s="24">
        <v>0</v>
      </c>
      <c r="AA353" s="24">
        <v>0</v>
      </c>
      <c r="AB353">
        <v>0</v>
      </c>
      <c r="AC353">
        <v>0</v>
      </c>
      <c r="AD353" s="38">
        <v>1950000</v>
      </c>
      <c r="AE353" s="52">
        <v>0</v>
      </c>
      <c r="AF353" s="5">
        <v>2.75E-2</v>
      </c>
      <c r="AG353" s="24">
        <v>0</v>
      </c>
      <c r="AH353" s="24">
        <v>-13516.438356164384</v>
      </c>
      <c r="AI353" s="27">
        <v>-13516.438356164384</v>
      </c>
      <c r="AJ353" t="s">
        <v>14</v>
      </c>
      <c r="AK353">
        <f t="shared" si="43"/>
        <v>-0.21099999999999999</v>
      </c>
      <c r="AL353" s="91">
        <f t="shared" si="37"/>
        <v>7.8900000000000012E-3</v>
      </c>
      <c r="AM353" s="91">
        <f t="shared" si="38"/>
        <v>-3.1099999999999999E-3</v>
      </c>
      <c r="AN353" s="91">
        <f t="shared" si="39"/>
        <v>0</v>
      </c>
      <c r="AO353" s="92">
        <f t="shared" si="40"/>
        <v>-17394.427397260279</v>
      </c>
      <c r="AP353" s="27">
        <f t="shared" si="41"/>
        <v>-13516.438356164384</v>
      </c>
      <c r="AQ353" s="27">
        <f t="shared" si="42"/>
        <v>-13516.438356164384</v>
      </c>
      <c r="AR353" s="88">
        <v>44762</v>
      </c>
      <c r="AS353" s="89">
        <v>0.125</v>
      </c>
    </row>
    <row r="354" spans="1:45" ht="15" customHeight="1" x14ac:dyDescent="0.25">
      <c r="A354">
        <v>247793</v>
      </c>
      <c r="B354" t="s">
        <v>1083</v>
      </c>
      <c r="C354" t="s">
        <v>1084</v>
      </c>
      <c r="D354">
        <v>11896</v>
      </c>
      <c r="E354" t="s">
        <v>16</v>
      </c>
      <c r="F354" t="s">
        <v>240</v>
      </c>
      <c r="G354" t="s">
        <v>19</v>
      </c>
      <c r="H354" t="s">
        <v>1997</v>
      </c>
      <c r="I354" s="21">
        <v>44832</v>
      </c>
      <c r="J354" s="21">
        <v>44834</v>
      </c>
      <c r="K354" s="21">
        <v>44925</v>
      </c>
      <c r="L354" s="21">
        <v>44925</v>
      </c>
      <c r="M354" s="22">
        <v>1901250</v>
      </c>
      <c r="N354" t="s">
        <v>14</v>
      </c>
      <c r="O354" t="s">
        <v>242</v>
      </c>
      <c r="P354" t="s">
        <v>1901</v>
      </c>
      <c r="Q354" s="37">
        <v>2.75E-2</v>
      </c>
      <c r="R354" s="21">
        <v>44832</v>
      </c>
      <c r="S354" s="21">
        <v>44834</v>
      </c>
      <c r="T354" s="21">
        <v>44925</v>
      </c>
      <c r="U354" s="21">
        <v>44925</v>
      </c>
      <c r="V354" s="23">
        <v>0.24931506849315069</v>
      </c>
      <c r="W354">
        <v>91</v>
      </c>
      <c r="X354" s="24">
        <v>0</v>
      </c>
      <c r="Y354" s="24">
        <v>0</v>
      </c>
      <c r="Z354" s="24">
        <v>-5654.9425684931512</v>
      </c>
      <c r="AA354" s="24">
        <v>-5654.9425684931512</v>
      </c>
      <c r="AB354">
        <v>0</v>
      </c>
      <c r="AC354">
        <v>0</v>
      </c>
      <c r="AD354" s="38">
        <v>1901250</v>
      </c>
      <c r="AE354" s="52">
        <v>1.1930000000000001E-2</v>
      </c>
      <c r="AF354" s="5">
        <v>2.75E-2</v>
      </c>
      <c r="AG354" s="24">
        <v>0</v>
      </c>
      <c r="AH354" s="24">
        <v>-13035.282534246575</v>
      </c>
      <c r="AI354" s="27">
        <v>-18690.225102739725</v>
      </c>
      <c r="AJ354" t="s">
        <v>14</v>
      </c>
      <c r="AK354">
        <f t="shared" si="43"/>
        <v>1.1930000000000001</v>
      </c>
      <c r="AL354" s="91">
        <f t="shared" si="37"/>
        <v>2.1930000000000002E-2</v>
      </c>
      <c r="AM354" s="91">
        <f t="shared" si="38"/>
        <v>1.0930000000000002E-2</v>
      </c>
      <c r="AN354" s="91">
        <f t="shared" si="39"/>
        <v>1.0930000000000002E-2</v>
      </c>
      <c r="AO354" s="92">
        <f t="shared" si="40"/>
        <v>-23430.327842465755</v>
      </c>
      <c r="AP354" s="27">
        <f t="shared" si="41"/>
        <v>-18690.225102739725</v>
      </c>
      <c r="AQ354" s="27">
        <f t="shared" si="42"/>
        <v>-18216.214828767126</v>
      </c>
      <c r="AR354" s="88">
        <v>44763</v>
      </c>
      <c r="AS354" s="89">
        <v>0.14499999999999999</v>
      </c>
    </row>
    <row r="355" spans="1:45" ht="15" customHeight="1" x14ac:dyDescent="0.25">
      <c r="A355">
        <v>247810</v>
      </c>
      <c r="B355" t="s">
        <v>1085</v>
      </c>
      <c r="C355" t="s">
        <v>1086</v>
      </c>
      <c r="D355">
        <v>11897</v>
      </c>
      <c r="E355" t="s">
        <v>16</v>
      </c>
      <c r="F355" t="s">
        <v>240</v>
      </c>
      <c r="G355" t="s">
        <v>19</v>
      </c>
      <c r="H355" t="s">
        <v>1997</v>
      </c>
      <c r="I355" s="21">
        <v>44707</v>
      </c>
      <c r="J355" s="21">
        <v>44711</v>
      </c>
      <c r="K355" s="21">
        <v>44802</v>
      </c>
      <c r="L355" s="21">
        <v>44802</v>
      </c>
      <c r="M355" s="22">
        <v>14149998.880000001</v>
      </c>
      <c r="N355" t="s">
        <v>14</v>
      </c>
      <c r="O355" t="s">
        <v>242</v>
      </c>
      <c r="P355" t="s">
        <v>1901</v>
      </c>
      <c r="Q355" s="37">
        <v>2.75E-2</v>
      </c>
      <c r="R355" s="21">
        <v>44707</v>
      </c>
      <c r="S355" s="21">
        <v>44711</v>
      </c>
      <c r="T355" s="21">
        <v>44802</v>
      </c>
      <c r="U355" s="21">
        <v>44802</v>
      </c>
      <c r="V355" s="23">
        <v>0.24931506849315069</v>
      </c>
      <c r="W355">
        <v>91</v>
      </c>
      <c r="X355" s="24">
        <v>0</v>
      </c>
      <c r="Y355" s="24">
        <v>0</v>
      </c>
      <c r="Z355" s="24">
        <v>0</v>
      </c>
      <c r="AA355" s="24">
        <v>0</v>
      </c>
      <c r="AB355">
        <v>0</v>
      </c>
      <c r="AC355">
        <v>0</v>
      </c>
      <c r="AD355" s="38">
        <v>14149998.880000001</v>
      </c>
      <c r="AE355" s="52">
        <v>0</v>
      </c>
      <c r="AF355" s="5">
        <v>2.75E-2</v>
      </c>
      <c r="AG355" s="24">
        <v>0</v>
      </c>
      <c r="AH355" s="24">
        <v>-97014.718348493159</v>
      </c>
      <c r="AI355" s="27">
        <v>-97014.718348493159</v>
      </c>
      <c r="AJ355" t="s">
        <v>14</v>
      </c>
      <c r="AK355">
        <f t="shared" si="43"/>
        <v>-0.35199999999999998</v>
      </c>
      <c r="AL355" s="91">
        <f t="shared" si="37"/>
        <v>6.4800000000000005E-3</v>
      </c>
      <c r="AM355" s="91">
        <f t="shared" si="38"/>
        <v>-4.5199999999999997E-3</v>
      </c>
      <c r="AN355" s="91">
        <f t="shared" si="39"/>
        <v>0</v>
      </c>
      <c r="AO355" s="92">
        <f t="shared" si="40"/>
        <v>-119874.9137993381</v>
      </c>
      <c r="AP355" s="27">
        <f t="shared" si="41"/>
        <v>-97014.718348493159</v>
      </c>
      <c r="AQ355" s="27">
        <f t="shared" si="42"/>
        <v>-97014.718348493159</v>
      </c>
      <c r="AR355" s="88">
        <v>44764</v>
      </c>
      <c r="AS355" s="89">
        <v>0.2</v>
      </c>
    </row>
    <row r="356" spans="1:45" ht="15" customHeight="1" x14ac:dyDescent="0.25">
      <c r="A356">
        <v>247811</v>
      </c>
      <c r="B356" t="s">
        <v>1085</v>
      </c>
      <c r="C356" t="s">
        <v>1086</v>
      </c>
      <c r="D356">
        <v>11897</v>
      </c>
      <c r="E356" t="s">
        <v>16</v>
      </c>
      <c r="F356" t="s">
        <v>240</v>
      </c>
      <c r="G356" t="s">
        <v>19</v>
      </c>
      <c r="H356" t="s">
        <v>1997</v>
      </c>
      <c r="I356" s="21">
        <v>44798</v>
      </c>
      <c r="J356" s="21">
        <v>44802</v>
      </c>
      <c r="K356" s="21">
        <v>44893</v>
      </c>
      <c r="L356" s="21">
        <v>44893</v>
      </c>
      <c r="M356" s="22">
        <v>13864998.880000001</v>
      </c>
      <c r="N356" t="s">
        <v>14</v>
      </c>
      <c r="O356" t="s">
        <v>242</v>
      </c>
      <c r="P356" t="s">
        <v>1901</v>
      </c>
      <c r="Q356" s="37">
        <v>2.75E-2</v>
      </c>
      <c r="R356" s="21">
        <v>44798</v>
      </c>
      <c r="S356" s="21">
        <v>44802</v>
      </c>
      <c r="T356" s="21">
        <v>44893</v>
      </c>
      <c r="U356" s="21">
        <v>44893</v>
      </c>
      <c r="V356" s="23">
        <v>0.24931506849315069</v>
      </c>
      <c r="W356">
        <v>91</v>
      </c>
      <c r="X356" s="24">
        <v>0</v>
      </c>
      <c r="Y356" s="24">
        <v>0</v>
      </c>
      <c r="Z356" s="24">
        <v>-17905.98129329973</v>
      </c>
      <c r="AA356" s="24">
        <v>-17905.98129329973</v>
      </c>
      <c r="AB356">
        <v>0</v>
      </c>
      <c r="AC356">
        <v>0</v>
      </c>
      <c r="AD356" s="38">
        <v>13864998.880000001</v>
      </c>
      <c r="AE356" s="52">
        <v>5.1800000000000006E-3</v>
      </c>
      <c r="AF356" s="5">
        <v>2.75E-2</v>
      </c>
      <c r="AG356" s="24">
        <v>0</v>
      </c>
      <c r="AH356" s="24">
        <v>-95060.711499178098</v>
      </c>
      <c r="AI356" s="27">
        <v>-112966.69279247783</v>
      </c>
      <c r="AJ356" t="s">
        <v>14</v>
      </c>
      <c r="AK356">
        <f t="shared" si="43"/>
        <v>0.51800000000000002</v>
      </c>
      <c r="AL356" s="91">
        <f t="shared" si="37"/>
        <v>1.5180000000000001E-2</v>
      </c>
      <c r="AM356" s="91">
        <f t="shared" si="38"/>
        <v>4.1800000000000006E-3</v>
      </c>
      <c r="AN356" s="91">
        <f t="shared" si="39"/>
        <v>4.1800000000000006E-3</v>
      </c>
      <c r="AO356" s="92">
        <f t="shared" si="40"/>
        <v>-147534.22424672442</v>
      </c>
      <c r="AP356" s="27">
        <f t="shared" si="41"/>
        <v>-112966.69279247783</v>
      </c>
      <c r="AQ356" s="27">
        <f t="shared" si="42"/>
        <v>-109509.93964705316</v>
      </c>
      <c r="AR356" s="88">
        <v>44765</v>
      </c>
      <c r="AS356" s="89">
        <v>0.2</v>
      </c>
    </row>
    <row r="357" spans="1:45" ht="15" customHeight="1" x14ac:dyDescent="0.25">
      <c r="A357">
        <v>247829</v>
      </c>
      <c r="B357" t="s">
        <v>1087</v>
      </c>
      <c r="C357" t="s">
        <v>1088</v>
      </c>
      <c r="D357">
        <v>11898</v>
      </c>
      <c r="E357" t="s">
        <v>16</v>
      </c>
      <c r="F357" t="s">
        <v>240</v>
      </c>
      <c r="G357" t="s">
        <v>19</v>
      </c>
      <c r="H357" t="s">
        <v>1997</v>
      </c>
      <c r="I357" s="21">
        <v>44714</v>
      </c>
      <c r="J357" s="21">
        <v>44716</v>
      </c>
      <c r="K357" s="21">
        <v>44808</v>
      </c>
      <c r="L357" s="21">
        <v>44808</v>
      </c>
      <c r="M357" s="22">
        <v>1633298.11</v>
      </c>
      <c r="N357" t="s">
        <v>14</v>
      </c>
      <c r="O357" t="s">
        <v>242</v>
      </c>
      <c r="P357" t="s">
        <v>15</v>
      </c>
      <c r="Q357" s="37">
        <v>2.5000000000000001E-2</v>
      </c>
      <c r="R357" s="21">
        <v>44714</v>
      </c>
      <c r="S357" s="21">
        <v>44716</v>
      </c>
      <c r="T357" s="21">
        <v>44808</v>
      </c>
      <c r="U357" s="21">
        <v>44808</v>
      </c>
      <c r="V357" s="23">
        <v>0.25555555555555554</v>
      </c>
      <c r="W357">
        <v>92</v>
      </c>
      <c r="X357" s="24">
        <v>0</v>
      </c>
      <c r="Y357" s="24">
        <v>0</v>
      </c>
      <c r="Z357" s="24">
        <v>0</v>
      </c>
      <c r="AA357" s="24">
        <v>0</v>
      </c>
      <c r="AB357">
        <v>0</v>
      </c>
      <c r="AC357">
        <v>0</v>
      </c>
      <c r="AD357" s="38">
        <v>1633298.11</v>
      </c>
      <c r="AE357" s="52">
        <v>0</v>
      </c>
      <c r="AF357" s="5">
        <v>2.5000000000000001E-2</v>
      </c>
      <c r="AG357" s="24">
        <v>0</v>
      </c>
      <c r="AH357" s="24">
        <v>-10434.960147222222</v>
      </c>
      <c r="AI357" s="27">
        <v>-10434.960147222222</v>
      </c>
      <c r="AJ357" t="s">
        <v>14</v>
      </c>
      <c r="AK357">
        <f t="shared" si="43"/>
        <v>-0.32700000000000001</v>
      </c>
      <c r="AL357" s="91">
        <f t="shared" si="37"/>
        <v>6.7299999999999999E-3</v>
      </c>
      <c r="AM357" s="91">
        <f t="shared" si="38"/>
        <v>-4.2700000000000004E-3</v>
      </c>
      <c r="AN357" s="91">
        <f t="shared" si="39"/>
        <v>0</v>
      </c>
      <c r="AO357" s="92">
        <f t="shared" si="40"/>
        <v>-13244.051418854444</v>
      </c>
      <c r="AP357" s="27">
        <f t="shared" si="41"/>
        <v>-10434.960147222222</v>
      </c>
      <c r="AQ357" s="27">
        <f t="shared" si="42"/>
        <v>-10434.960147222222</v>
      </c>
      <c r="AR357" s="88">
        <v>44766</v>
      </c>
      <c r="AS357" s="89">
        <v>0.2</v>
      </c>
    </row>
    <row r="358" spans="1:45" ht="15" customHeight="1" x14ac:dyDescent="0.25">
      <c r="A358">
        <v>247830</v>
      </c>
      <c r="B358" t="s">
        <v>1087</v>
      </c>
      <c r="C358" t="s">
        <v>1088</v>
      </c>
      <c r="D358">
        <v>11898</v>
      </c>
      <c r="E358" t="s">
        <v>16</v>
      </c>
      <c r="F358" t="s">
        <v>240</v>
      </c>
      <c r="G358" t="s">
        <v>19</v>
      </c>
      <c r="H358" t="s">
        <v>1997</v>
      </c>
      <c r="I358" s="21">
        <v>44805</v>
      </c>
      <c r="J358" s="21">
        <v>44808</v>
      </c>
      <c r="K358" s="21">
        <v>44899</v>
      </c>
      <c r="L358" s="21">
        <v>44899</v>
      </c>
      <c r="M358" s="22">
        <v>1599965.11</v>
      </c>
      <c r="N358" t="s">
        <v>14</v>
      </c>
      <c r="O358" t="s">
        <v>242</v>
      </c>
      <c r="P358" t="s">
        <v>15</v>
      </c>
      <c r="Q358" s="37">
        <v>2.5000000000000001E-2</v>
      </c>
      <c r="R358" s="21">
        <v>44805</v>
      </c>
      <c r="S358" s="21">
        <v>44808</v>
      </c>
      <c r="T358" s="21">
        <v>44899</v>
      </c>
      <c r="U358" s="21">
        <v>44899</v>
      </c>
      <c r="V358" s="23">
        <v>0.25277777777777777</v>
      </c>
      <c r="W358">
        <v>91</v>
      </c>
      <c r="X358" s="24">
        <v>0</v>
      </c>
      <c r="Y358" s="24">
        <v>0</v>
      </c>
      <c r="Z358" s="24">
        <v>-2879.5816501977779</v>
      </c>
      <c r="AA358" s="24">
        <v>-2879.5816501977779</v>
      </c>
      <c r="AB358">
        <v>0</v>
      </c>
      <c r="AC358">
        <v>0</v>
      </c>
      <c r="AD358" s="38">
        <v>1599965.11</v>
      </c>
      <c r="AE358" s="52">
        <v>7.1199999999999996E-3</v>
      </c>
      <c r="AF358" s="5">
        <v>2.5000000000000001E-2</v>
      </c>
      <c r="AG358" s="24">
        <v>0</v>
      </c>
      <c r="AH358" s="24">
        <v>-10110.890625694446</v>
      </c>
      <c r="AI358" s="27">
        <v>-12990.472275892225</v>
      </c>
      <c r="AJ358" t="s">
        <v>14</v>
      </c>
      <c r="AK358">
        <f t="shared" si="43"/>
        <v>0.71199999999999997</v>
      </c>
      <c r="AL358" s="91">
        <f t="shared" si="37"/>
        <v>1.712E-2</v>
      </c>
      <c r="AM358" s="91">
        <f t="shared" si="38"/>
        <v>6.1199999999999996E-3</v>
      </c>
      <c r="AN358" s="91">
        <f t="shared" si="39"/>
        <v>6.1199999999999996E-3</v>
      </c>
      <c r="AO358" s="92">
        <f t="shared" si="40"/>
        <v>-17034.82852617</v>
      </c>
      <c r="AP358" s="27">
        <f t="shared" si="41"/>
        <v>-12990.472275892225</v>
      </c>
      <c r="AQ358" s="27">
        <f t="shared" si="42"/>
        <v>-12586.036650864446</v>
      </c>
      <c r="AR358" s="88">
        <v>44767</v>
      </c>
      <c r="AS358" s="89">
        <v>0.23300000000000001</v>
      </c>
    </row>
    <row r="359" spans="1:45" ht="15" customHeight="1" x14ac:dyDescent="0.25">
      <c r="A359">
        <v>249250</v>
      </c>
      <c r="B359" t="s">
        <v>1091</v>
      </c>
      <c r="C359" t="s">
        <v>1092</v>
      </c>
      <c r="D359">
        <v>11903</v>
      </c>
      <c r="E359" t="s">
        <v>16</v>
      </c>
      <c r="F359" t="s">
        <v>240</v>
      </c>
      <c r="G359" t="s">
        <v>19</v>
      </c>
      <c r="H359" t="s">
        <v>97</v>
      </c>
      <c r="I359" s="21">
        <v>44740</v>
      </c>
      <c r="J359" s="21">
        <v>44742</v>
      </c>
      <c r="K359" s="21">
        <v>44834</v>
      </c>
      <c r="L359" s="21">
        <v>44834</v>
      </c>
      <c r="M359" s="22">
        <v>14166666.640000001</v>
      </c>
      <c r="N359" t="s">
        <v>14</v>
      </c>
      <c r="O359" t="s">
        <v>242</v>
      </c>
      <c r="P359" t="s">
        <v>15</v>
      </c>
      <c r="Q359" s="37">
        <v>1.7500000000000002E-2</v>
      </c>
      <c r="R359" s="21">
        <v>44740</v>
      </c>
      <c r="S359" s="21">
        <v>44742</v>
      </c>
      <c r="T359" s="21">
        <v>44834</v>
      </c>
      <c r="U359" s="21">
        <v>44834</v>
      </c>
      <c r="V359" s="23">
        <v>0.25555555555555554</v>
      </c>
      <c r="W359">
        <v>92</v>
      </c>
      <c r="X359" s="24">
        <v>0</v>
      </c>
      <c r="Y359" s="24">
        <v>0</v>
      </c>
      <c r="Z359" s="24">
        <v>0</v>
      </c>
      <c r="AA359" s="24">
        <v>0</v>
      </c>
      <c r="AB359">
        <v>0</v>
      </c>
      <c r="AC359">
        <v>0</v>
      </c>
      <c r="AD359" s="38">
        <v>14166666.640000001</v>
      </c>
      <c r="AE359" s="52">
        <v>0</v>
      </c>
      <c r="AF359" s="5">
        <v>1.7500000000000002E-2</v>
      </c>
      <c r="AG359" s="24">
        <v>0</v>
      </c>
      <c r="AH359" s="24">
        <v>-63356.481362222228</v>
      </c>
      <c r="AI359" s="27">
        <v>-63356.481362222228</v>
      </c>
      <c r="AJ359" t="s">
        <v>14</v>
      </c>
      <c r="AK359">
        <f t="shared" si="43"/>
        <v>-0.21099999999999999</v>
      </c>
      <c r="AL359" s="91">
        <f t="shared" si="37"/>
        <v>7.8900000000000012E-3</v>
      </c>
      <c r="AM359" s="91">
        <f t="shared" si="38"/>
        <v>-3.1099999999999999E-3</v>
      </c>
      <c r="AN359" s="91">
        <f t="shared" si="39"/>
        <v>0</v>
      </c>
      <c r="AO359" s="92">
        <f t="shared" si="40"/>
        <v>-91921.203530675572</v>
      </c>
      <c r="AP359" s="27">
        <f t="shared" si="41"/>
        <v>-63356.481362222228</v>
      </c>
      <c r="AQ359" s="27">
        <f t="shared" si="42"/>
        <v>-63356.481362222228</v>
      </c>
      <c r="AR359" s="88">
        <v>44768</v>
      </c>
      <c r="AS359" s="89">
        <v>0.21199999999999999</v>
      </c>
    </row>
    <row r="360" spans="1:45" ht="15" customHeight="1" x14ac:dyDescent="0.25">
      <c r="A360">
        <v>249251</v>
      </c>
      <c r="B360" t="s">
        <v>1091</v>
      </c>
      <c r="C360" t="s">
        <v>1092</v>
      </c>
      <c r="D360">
        <v>11903</v>
      </c>
      <c r="E360" t="s">
        <v>16</v>
      </c>
      <c r="F360" t="s">
        <v>240</v>
      </c>
      <c r="G360" t="s">
        <v>19</v>
      </c>
      <c r="H360" t="s">
        <v>97</v>
      </c>
      <c r="I360" s="21">
        <v>44832</v>
      </c>
      <c r="J360" s="21">
        <v>44834</v>
      </c>
      <c r="K360" s="21">
        <v>44925</v>
      </c>
      <c r="L360" s="21">
        <v>44925</v>
      </c>
      <c r="M360" s="22">
        <v>13812499.970000001</v>
      </c>
      <c r="N360" t="s">
        <v>14</v>
      </c>
      <c r="O360" t="s">
        <v>242</v>
      </c>
      <c r="P360" t="s">
        <v>15</v>
      </c>
      <c r="Q360" s="37">
        <v>1.7500000000000002E-2</v>
      </c>
      <c r="R360" s="21">
        <v>44832</v>
      </c>
      <c r="S360" s="21">
        <v>44834</v>
      </c>
      <c r="T360" s="21">
        <v>44925</v>
      </c>
      <c r="U360" s="21">
        <v>44925</v>
      </c>
      <c r="V360" s="23">
        <v>0.25277777777777777</v>
      </c>
      <c r="W360">
        <v>91</v>
      </c>
      <c r="X360" s="24">
        <v>0</v>
      </c>
      <c r="Y360" s="24">
        <v>0</v>
      </c>
      <c r="Z360" s="24">
        <v>-41653.512062308619</v>
      </c>
      <c r="AA360" s="24">
        <v>-41653.512062308619</v>
      </c>
      <c r="AB360">
        <v>0</v>
      </c>
      <c r="AC360">
        <v>0</v>
      </c>
      <c r="AD360" s="38">
        <v>13812499.970000001</v>
      </c>
      <c r="AE360" s="52">
        <v>1.1930000000000001E-2</v>
      </c>
      <c r="AF360" s="5">
        <v>1.7500000000000002E-2</v>
      </c>
      <c r="AG360" s="24">
        <v>0</v>
      </c>
      <c r="AH360" s="24">
        <v>-61101.128339513896</v>
      </c>
      <c r="AI360" s="27">
        <v>-102754.64040182251</v>
      </c>
      <c r="AJ360" t="s">
        <v>14</v>
      </c>
      <c r="AK360">
        <f t="shared" si="43"/>
        <v>1.1930000000000001</v>
      </c>
      <c r="AL360" s="91">
        <f t="shared" si="37"/>
        <v>2.1930000000000002E-2</v>
      </c>
      <c r="AM360" s="91">
        <f t="shared" si="38"/>
        <v>1.0930000000000002E-2</v>
      </c>
      <c r="AN360" s="91">
        <f t="shared" si="39"/>
        <v>1.0930000000000002E-2</v>
      </c>
      <c r="AO360" s="92">
        <f t="shared" si="40"/>
        <v>-137669.57088154473</v>
      </c>
      <c r="AP360" s="27">
        <f t="shared" si="41"/>
        <v>-102754.64040182251</v>
      </c>
      <c r="AQ360" s="27">
        <f t="shared" si="42"/>
        <v>-99263.147353850291</v>
      </c>
      <c r="AR360" s="88">
        <v>44769</v>
      </c>
      <c r="AS360" s="89">
        <v>0.23799999999999999</v>
      </c>
    </row>
    <row r="361" spans="1:45" ht="15" customHeight="1" x14ac:dyDescent="0.25">
      <c r="A361">
        <v>247445</v>
      </c>
      <c r="B361" t="s">
        <v>1095</v>
      </c>
      <c r="C361" t="s">
        <v>1096</v>
      </c>
      <c r="D361">
        <v>11905</v>
      </c>
      <c r="E361" t="s">
        <v>16</v>
      </c>
      <c r="F361" t="s">
        <v>240</v>
      </c>
      <c r="G361" t="s">
        <v>19</v>
      </c>
      <c r="H361" t="s">
        <v>1969</v>
      </c>
      <c r="I361" s="21">
        <v>44679</v>
      </c>
      <c r="J361" s="21">
        <v>44742</v>
      </c>
      <c r="K361" s="21">
        <v>44772</v>
      </c>
      <c r="L361" s="21">
        <v>44772</v>
      </c>
      <c r="M361" s="22">
        <v>1834617.69</v>
      </c>
      <c r="N361" t="s">
        <v>14</v>
      </c>
      <c r="O361" t="s">
        <v>242</v>
      </c>
      <c r="P361" t="s">
        <v>15</v>
      </c>
      <c r="Q361" s="37">
        <v>2.5000000000000001E-2</v>
      </c>
      <c r="R361" s="21">
        <v>44679</v>
      </c>
      <c r="S361" s="21">
        <v>44742</v>
      </c>
      <c r="T361" s="21">
        <v>44772</v>
      </c>
      <c r="U361" s="21">
        <v>44772</v>
      </c>
      <c r="V361" s="23">
        <v>8.3333333333333329E-2</v>
      </c>
      <c r="W361">
        <v>30</v>
      </c>
      <c r="X361" s="24">
        <v>0</v>
      </c>
      <c r="Y361" s="24">
        <v>0</v>
      </c>
      <c r="Z361" s="24">
        <v>0</v>
      </c>
      <c r="AA361" s="24">
        <v>0</v>
      </c>
      <c r="AB361">
        <v>0</v>
      </c>
      <c r="AC361">
        <v>0</v>
      </c>
      <c r="AD361" s="38">
        <v>1834617.69</v>
      </c>
      <c r="AE361" s="52">
        <v>0</v>
      </c>
      <c r="AF361" s="5">
        <v>2.5000000000000001E-2</v>
      </c>
      <c r="AG361" s="24">
        <v>0</v>
      </c>
      <c r="AH361" s="24">
        <v>-3822.1201874999997</v>
      </c>
      <c r="AI361" s="27">
        <v>-3822.1201874999997</v>
      </c>
      <c r="AJ361" t="s">
        <v>14</v>
      </c>
      <c r="AK361">
        <f t="shared" si="43"/>
        <v>-0.438</v>
      </c>
      <c r="AL361" s="91">
        <f t="shared" si="37"/>
        <v>5.62E-3</v>
      </c>
      <c r="AM361" s="91">
        <f t="shared" si="38"/>
        <v>-5.3800000000000002E-3</v>
      </c>
      <c r="AN361" s="91">
        <f t="shared" si="39"/>
        <v>0</v>
      </c>
      <c r="AO361" s="92">
        <f t="shared" si="40"/>
        <v>-4681.3328056499995</v>
      </c>
      <c r="AP361" s="27">
        <f t="shared" si="41"/>
        <v>-3822.1201874999997</v>
      </c>
      <c r="AQ361" s="27">
        <f t="shared" si="42"/>
        <v>-3822.1201874999997</v>
      </c>
      <c r="AR361" s="88">
        <v>44770</v>
      </c>
      <c r="AS361" s="89">
        <v>0.26700000000000002</v>
      </c>
    </row>
    <row r="362" spans="1:45" ht="15" customHeight="1" x14ac:dyDescent="0.25">
      <c r="A362">
        <v>247446</v>
      </c>
      <c r="B362" t="s">
        <v>1095</v>
      </c>
      <c r="C362" t="s">
        <v>1096</v>
      </c>
      <c r="D362">
        <v>11905</v>
      </c>
      <c r="E362" t="s">
        <v>16</v>
      </c>
      <c r="F362" t="s">
        <v>240</v>
      </c>
      <c r="G362" t="s">
        <v>19</v>
      </c>
      <c r="H362" t="s">
        <v>1969</v>
      </c>
      <c r="I362" s="21">
        <v>44770</v>
      </c>
      <c r="J362" s="21">
        <v>44772</v>
      </c>
      <c r="K362" s="21">
        <v>44803</v>
      </c>
      <c r="L362" s="21">
        <v>44803</v>
      </c>
      <c r="M362" s="22">
        <v>1805496.79</v>
      </c>
      <c r="N362" t="s">
        <v>14</v>
      </c>
      <c r="O362" t="s">
        <v>242</v>
      </c>
      <c r="P362" t="s">
        <v>15</v>
      </c>
      <c r="Q362" s="37">
        <v>2.5000000000000001E-2</v>
      </c>
      <c r="R362" s="21">
        <v>44770</v>
      </c>
      <c r="S362" s="21">
        <v>44772</v>
      </c>
      <c r="T362" s="21">
        <v>44803</v>
      </c>
      <c r="U362" s="21">
        <v>44803</v>
      </c>
      <c r="V362" s="23">
        <v>8.611111111111111E-2</v>
      </c>
      <c r="W362">
        <v>31</v>
      </c>
      <c r="X362" s="24">
        <v>0</v>
      </c>
      <c r="Y362" s="24">
        <v>0</v>
      </c>
      <c r="Z362" s="24">
        <v>-415.11380363416669</v>
      </c>
      <c r="AA362" s="24">
        <v>-415.11380363416669</v>
      </c>
      <c r="AB362">
        <v>0</v>
      </c>
      <c r="AC362">
        <v>0</v>
      </c>
      <c r="AD362" s="38">
        <v>1805496.79</v>
      </c>
      <c r="AE362" s="52">
        <v>2.6700000000000001E-3</v>
      </c>
      <c r="AF362" s="5">
        <v>2.5000000000000001E-2</v>
      </c>
      <c r="AG362" s="24">
        <v>0</v>
      </c>
      <c r="AH362" s="24">
        <v>-3886.833367361111</v>
      </c>
      <c r="AI362" s="27">
        <v>-4301.9471709952777</v>
      </c>
      <c r="AJ362" t="s">
        <v>14</v>
      </c>
      <c r="AK362">
        <f t="shared" si="43"/>
        <v>0.26700000000000002</v>
      </c>
      <c r="AL362" s="91">
        <f t="shared" si="37"/>
        <v>1.2670000000000001E-2</v>
      </c>
      <c r="AM362" s="91">
        <f t="shared" si="38"/>
        <v>1.67E-3</v>
      </c>
      <c r="AN362" s="91">
        <f t="shared" si="39"/>
        <v>1.67E-3</v>
      </c>
      <c r="AO362" s="92">
        <f t="shared" si="40"/>
        <v>-5856.6805179397224</v>
      </c>
      <c r="AP362" s="27">
        <f t="shared" si="41"/>
        <v>-4301.9471709952777</v>
      </c>
      <c r="AQ362" s="27">
        <f t="shared" si="42"/>
        <v>-4146.4738363008337</v>
      </c>
      <c r="AR362" s="88">
        <v>44771</v>
      </c>
      <c r="AS362" s="89">
        <v>0.23200000000000001</v>
      </c>
    </row>
    <row r="363" spans="1:45" ht="15" customHeight="1" x14ac:dyDescent="0.25">
      <c r="A363">
        <v>247447</v>
      </c>
      <c r="B363" t="s">
        <v>1095</v>
      </c>
      <c r="C363" t="s">
        <v>1096</v>
      </c>
      <c r="D363">
        <v>11905</v>
      </c>
      <c r="E363" t="s">
        <v>16</v>
      </c>
      <c r="F363" t="s">
        <v>240</v>
      </c>
      <c r="G363" t="s">
        <v>19</v>
      </c>
      <c r="H363" t="s">
        <v>1969</v>
      </c>
      <c r="I363" s="21">
        <v>44770</v>
      </c>
      <c r="J363" s="21">
        <v>44803</v>
      </c>
      <c r="K363" s="21">
        <v>44834</v>
      </c>
      <c r="L363" s="21">
        <v>44834</v>
      </c>
      <c r="M363" s="22">
        <v>1776375.89</v>
      </c>
      <c r="N363" t="s">
        <v>14</v>
      </c>
      <c r="O363" t="s">
        <v>242</v>
      </c>
      <c r="P363" t="s">
        <v>15</v>
      </c>
      <c r="Q363" s="37">
        <v>2.5000000000000001E-2</v>
      </c>
      <c r="R363" s="21">
        <v>44770</v>
      </c>
      <c r="S363" s="21">
        <v>44803</v>
      </c>
      <c r="T363" s="21">
        <v>44834</v>
      </c>
      <c r="U363" s="21">
        <v>44834</v>
      </c>
      <c r="V363" s="23">
        <v>8.611111111111111E-2</v>
      </c>
      <c r="W363">
        <v>31</v>
      </c>
      <c r="X363" s="24">
        <v>0</v>
      </c>
      <c r="Y363" s="24">
        <v>0</v>
      </c>
      <c r="Z363" s="24">
        <v>-408.41842337583336</v>
      </c>
      <c r="AA363" s="24">
        <v>-408.41842337583336</v>
      </c>
      <c r="AB363">
        <v>0</v>
      </c>
      <c r="AC363">
        <v>0</v>
      </c>
      <c r="AD363" s="38">
        <v>1776375.89</v>
      </c>
      <c r="AE363" s="52">
        <v>2.6700000000000001E-3</v>
      </c>
      <c r="AF363" s="5">
        <v>2.5000000000000001E-2</v>
      </c>
      <c r="AG363" s="24">
        <v>0</v>
      </c>
      <c r="AH363" s="24">
        <v>-3824.1425409722224</v>
      </c>
      <c r="AI363" s="27">
        <v>-4232.5609643480557</v>
      </c>
      <c r="AJ363" t="s">
        <v>14</v>
      </c>
      <c r="AK363">
        <f t="shared" si="43"/>
        <v>0.26700000000000002</v>
      </c>
      <c r="AL363" s="91">
        <f t="shared" si="37"/>
        <v>1.2670000000000001E-2</v>
      </c>
      <c r="AM363" s="91">
        <f t="shared" si="38"/>
        <v>1.67E-3</v>
      </c>
      <c r="AN363" s="91">
        <f t="shared" si="39"/>
        <v>1.67E-3</v>
      </c>
      <c r="AO363" s="92">
        <f t="shared" si="40"/>
        <v>-5762.2179807369448</v>
      </c>
      <c r="AP363" s="27">
        <f t="shared" si="41"/>
        <v>-4232.5609643480557</v>
      </c>
      <c r="AQ363" s="27">
        <f t="shared" si="42"/>
        <v>-4079.5952627091669</v>
      </c>
      <c r="AR363" s="88">
        <v>44772</v>
      </c>
      <c r="AS363" s="89">
        <v>0.23200000000000001</v>
      </c>
    </row>
    <row r="364" spans="1:45" ht="15" customHeight="1" x14ac:dyDescent="0.25">
      <c r="A364">
        <v>247448</v>
      </c>
      <c r="B364" t="s">
        <v>1095</v>
      </c>
      <c r="C364" t="s">
        <v>1096</v>
      </c>
      <c r="D364">
        <v>11905</v>
      </c>
      <c r="E364" t="s">
        <v>16</v>
      </c>
      <c r="F364" t="s">
        <v>240</v>
      </c>
      <c r="G364" t="s">
        <v>19</v>
      </c>
      <c r="H364" t="s">
        <v>1969</v>
      </c>
      <c r="I364" s="21">
        <v>44770</v>
      </c>
      <c r="J364" s="21">
        <v>44834</v>
      </c>
      <c r="K364" s="21">
        <v>44864</v>
      </c>
      <c r="L364" s="21">
        <v>44864</v>
      </c>
      <c r="M364" s="22">
        <v>1747254.99</v>
      </c>
      <c r="N364" t="s">
        <v>14</v>
      </c>
      <c r="O364" t="s">
        <v>242</v>
      </c>
      <c r="P364" t="s">
        <v>15</v>
      </c>
      <c r="Q364" s="37">
        <v>2.5000000000000001E-2</v>
      </c>
      <c r="R364" s="21">
        <v>44770</v>
      </c>
      <c r="S364" s="21">
        <v>44834</v>
      </c>
      <c r="T364" s="21">
        <v>44864</v>
      </c>
      <c r="U364" s="21">
        <v>44864</v>
      </c>
      <c r="V364" s="23">
        <v>8.3333333333333329E-2</v>
      </c>
      <c r="W364">
        <v>30</v>
      </c>
      <c r="X364" s="24">
        <v>0</v>
      </c>
      <c r="Y364" s="24">
        <v>0</v>
      </c>
      <c r="Z364" s="24">
        <v>-388.76423527499998</v>
      </c>
      <c r="AA364" s="24">
        <v>-388.76423527499998</v>
      </c>
      <c r="AB364">
        <v>0</v>
      </c>
      <c r="AC364">
        <v>0</v>
      </c>
      <c r="AD364" s="38">
        <v>1747254.99</v>
      </c>
      <c r="AE364" s="52">
        <v>2.6700000000000001E-3</v>
      </c>
      <c r="AF364" s="5">
        <v>2.5000000000000001E-2</v>
      </c>
      <c r="AG364" s="24">
        <v>0</v>
      </c>
      <c r="AH364" s="24">
        <v>-3640.1145624999999</v>
      </c>
      <c r="AI364" s="27">
        <v>-4028.8787977749998</v>
      </c>
      <c r="AJ364" t="s">
        <v>14</v>
      </c>
      <c r="AK364">
        <f t="shared" si="43"/>
        <v>0.26700000000000002</v>
      </c>
      <c r="AL364" s="91">
        <f t="shared" si="37"/>
        <v>1.2670000000000001E-2</v>
      </c>
      <c r="AM364" s="91">
        <f t="shared" si="38"/>
        <v>1.67E-3</v>
      </c>
      <c r="AN364" s="91">
        <f t="shared" si="39"/>
        <v>1.67E-3</v>
      </c>
      <c r="AO364" s="92">
        <f t="shared" si="40"/>
        <v>-5484.9246227749991</v>
      </c>
      <c r="AP364" s="27">
        <f t="shared" si="41"/>
        <v>-4028.8787977749998</v>
      </c>
      <c r="AQ364" s="27">
        <f t="shared" si="42"/>
        <v>-3883.2742152750002</v>
      </c>
      <c r="AR364" s="88">
        <v>44773</v>
      </c>
      <c r="AS364" s="89">
        <v>0.23200000000000001</v>
      </c>
    </row>
    <row r="365" spans="1:45" ht="15" customHeight="1" x14ac:dyDescent="0.25">
      <c r="A365">
        <v>247449</v>
      </c>
      <c r="B365" t="s">
        <v>1095</v>
      </c>
      <c r="C365" t="s">
        <v>1096</v>
      </c>
      <c r="D365">
        <v>11905</v>
      </c>
      <c r="E365" t="s">
        <v>16</v>
      </c>
      <c r="F365" t="s">
        <v>240</v>
      </c>
      <c r="G365" t="s">
        <v>19</v>
      </c>
      <c r="H365" t="s">
        <v>1969</v>
      </c>
      <c r="I365" s="21">
        <v>44861</v>
      </c>
      <c r="J365" s="21">
        <v>44864</v>
      </c>
      <c r="K365" s="21">
        <v>44895</v>
      </c>
      <c r="L365" s="21">
        <v>44895</v>
      </c>
      <c r="M365" s="22">
        <v>1718134.09</v>
      </c>
      <c r="N365" t="s">
        <v>14</v>
      </c>
      <c r="O365" t="s">
        <v>242</v>
      </c>
      <c r="P365" t="s">
        <v>15</v>
      </c>
      <c r="Q365" s="37">
        <v>2.5000000000000001E-2</v>
      </c>
      <c r="R365" s="21">
        <v>44861</v>
      </c>
      <c r="S365" s="21">
        <v>44864</v>
      </c>
      <c r="T365" s="21">
        <v>44895</v>
      </c>
      <c r="U365" s="21">
        <v>44895</v>
      </c>
      <c r="V365" s="23">
        <v>8.611111111111111E-2</v>
      </c>
      <c r="W365">
        <v>31</v>
      </c>
      <c r="X365" s="24">
        <v>0</v>
      </c>
      <c r="Y365" s="24">
        <v>0</v>
      </c>
      <c r="Z365" s="24">
        <v>-2374.6044902208332</v>
      </c>
      <c r="AA365" s="24">
        <v>-2374.6044902208332</v>
      </c>
      <c r="AB365">
        <v>0</v>
      </c>
      <c r="AC365">
        <v>0</v>
      </c>
      <c r="AD365" s="38">
        <v>1718134.09</v>
      </c>
      <c r="AE365" s="52">
        <v>1.6049999999999998E-2</v>
      </c>
      <c r="AF365" s="5">
        <v>2.5000000000000001E-2</v>
      </c>
      <c r="AG365" s="24">
        <v>0</v>
      </c>
      <c r="AH365" s="24">
        <v>-3698.7608881944448</v>
      </c>
      <c r="AI365" s="27">
        <v>-6073.3653784152775</v>
      </c>
      <c r="AJ365" t="s">
        <v>14</v>
      </c>
      <c r="AK365">
        <f t="shared" si="43"/>
        <v>1.605</v>
      </c>
      <c r="AL365" s="91">
        <f t="shared" si="37"/>
        <v>2.6049999999999997E-2</v>
      </c>
      <c r="AM365" s="91">
        <f t="shared" si="38"/>
        <v>1.5049999999999997E-2</v>
      </c>
      <c r="AN365" s="91">
        <f t="shared" si="39"/>
        <v>1.5049999999999997E-2</v>
      </c>
      <c r="AO365" s="92">
        <f t="shared" si="40"/>
        <v>-7552.8697336930554</v>
      </c>
      <c r="AP365" s="27">
        <f t="shared" si="41"/>
        <v>-6073.3653784152775</v>
      </c>
      <c r="AQ365" s="27">
        <f t="shared" si="42"/>
        <v>-5925.4149428875007</v>
      </c>
      <c r="AR365" s="88">
        <v>44774</v>
      </c>
      <c r="AS365" s="89">
        <v>0.246</v>
      </c>
    </row>
    <row r="366" spans="1:45" ht="15" customHeight="1" x14ac:dyDescent="0.25">
      <c r="A366">
        <v>247450</v>
      </c>
      <c r="B366" t="s">
        <v>1095</v>
      </c>
      <c r="C366" t="s">
        <v>1096</v>
      </c>
      <c r="D366">
        <v>11905</v>
      </c>
      <c r="E366" t="s">
        <v>16</v>
      </c>
      <c r="F366" t="s">
        <v>240</v>
      </c>
      <c r="G366" t="s">
        <v>19</v>
      </c>
      <c r="H366" t="s">
        <v>1969</v>
      </c>
      <c r="I366" s="21">
        <v>44861</v>
      </c>
      <c r="J366" s="21">
        <v>44895</v>
      </c>
      <c r="K366" s="21">
        <v>44925</v>
      </c>
      <c r="L366" s="21">
        <v>44925</v>
      </c>
      <c r="M366" s="22">
        <v>1689013.19</v>
      </c>
      <c r="N366" t="s">
        <v>14</v>
      </c>
      <c r="O366" t="s">
        <v>242</v>
      </c>
      <c r="P366" t="s">
        <v>15</v>
      </c>
      <c r="Q366" s="37">
        <v>2.5000000000000001E-2</v>
      </c>
      <c r="R366" s="21">
        <v>44861</v>
      </c>
      <c r="S366" s="21">
        <v>44895</v>
      </c>
      <c r="T366" s="21">
        <v>44925</v>
      </c>
      <c r="U366" s="21">
        <v>44925</v>
      </c>
      <c r="V366" s="23">
        <v>8.3333333333333329E-2</v>
      </c>
      <c r="W366">
        <v>30</v>
      </c>
      <c r="X366" s="24">
        <v>0</v>
      </c>
      <c r="Y366" s="24">
        <v>0</v>
      </c>
      <c r="Z366" s="24">
        <v>-2259.0551416249996</v>
      </c>
      <c r="AA366" s="24">
        <v>-2259.0551416249996</v>
      </c>
      <c r="AB366">
        <v>0</v>
      </c>
      <c r="AC366">
        <v>0</v>
      </c>
      <c r="AD366" s="38">
        <v>1689013.19</v>
      </c>
      <c r="AE366" s="52">
        <v>1.6049999999999998E-2</v>
      </c>
      <c r="AF366" s="5">
        <v>2.5000000000000001E-2</v>
      </c>
      <c r="AG366" s="24">
        <v>0</v>
      </c>
      <c r="AH366" s="24">
        <v>-3518.777479166667</v>
      </c>
      <c r="AI366" s="27">
        <v>-5777.8326207916671</v>
      </c>
      <c r="AJ366" t="s">
        <v>14</v>
      </c>
      <c r="AK366">
        <f t="shared" si="43"/>
        <v>1.605</v>
      </c>
      <c r="AL366" s="91">
        <f t="shared" si="37"/>
        <v>2.6049999999999997E-2</v>
      </c>
      <c r="AM366" s="91">
        <f t="shared" si="38"/>
        <v>1.5049999999999997E-2</v>
      </c>
      <c r="AN366" s="91">
        <f t="shared" si="39"/>
        <v>1.5049999999999997E-2</v>
      </c>
      <c r="AO366" s="92">
        <f t="shared" si="40"/>
        <v>-7185.3436124583322</v>
      </c>
      <c r="AP366" s="27">
        <f t="shared" si="41"/>
        <v>-5777.8326207916671</v>
      </c>
      <c r="AQ366" s="27">
        <f t="shared" si="42"/>
        <v>-5637.0815216249994</v>
      </c>
      <c r="AR366" s="88">
        <v>44775</v>
      </c>
      <c r="AS366" s="89">
        <v>0.26</v>
      </c>
    </row>
    <row r="367" spans="1:45" ht="15" customHeight="1" x14ac:dyDescent="0.25">
      <c r="A367">
        <v>249235</v>
      </c>
      <c r="B367" t="s">
        <v>1097</v>
      </c>
      <c r="C367" t="s">
        <v>1098</v>
      </c>
      <c r="D367">
        <v>11906</v>
      </c>
      <c r="E367" t="s">
        <v>16</v>
      </c>
      <c r="F367" t="s">
        <v>240</v>
      </c>
      <c r="G367" t="s">
        <v>19</v>
      </c>
      <c r="H367" t="s">
        <v>1945</v>
      </c>
      <c r="I367" s="21">
        <v>44588</v>
      </c>
      <c r="J367" s="21">
        <v>44592</v>
      </c>
      <c r="K367" s="21">
        <v>44771</v>
      </c>
      <c r="L367" s="21">
        <v>44771</v>
      </c>
      <c r="M367" s="22">
        <v>16000000</v>
      </c>
      <c r="N367" t="s">
        <v>14</v>
      </c>
      <c r="O367" t="s">
        <v>1912</v>
      </c>
      <c r="P367" t="s">
        <v>15</v>
      </c>
      <c r="Q367" s="37">
        <v>1.9E-2</v>
      </c>
      <c r="R367" s="21">
        <v>44588</v>
      </c>
      <c r="S367" s="21">
        <v>44592</v>
      </c>
      <c r="T367" s="21">
        <v>44771</v>
      </c>
      <c r="U367" s="21">
        <v>44771</v>
      </c>
      <c r="V367" s="23">
        <v>0.49722222222222223</v>
      </c>
      <c r="W367">
        <v>179</v>
      </c>
      <c r="X367" s="24">
        <v>0</v>
      </c>
      <c r="Y367" s="24">
        <v>0</v>
      </c>
      <c r="Z367" s="24">
        <v>0</v>
      </c>
      <c r="AA367" s="24">
        <v>0</v>
      </c>
      <c r="AB367">
        <v>0</v>
      </c>
      <c r="AC367">
        <v>0</v>
      </c>
      <c r="AD367" s="38">
        <v>16000000</v>
      </c>
      <c r="AE367" s="52">
        <v>0</v>
      </c>
      <c r="AF367" s="5">
        <v>1.9E-2</v>
      </c>
      <c r="AG367" s="24">
        <v>0</v>
      </c>
      <c r="AH367" s="24">
        <v>-151155.55555555556</v>
      </c>
      <c r="AI367" s="27">
        <v>-151155.55555555556</v>
      </c>
      <c r="AJ367" t="s">
        <v>14</v>
      </c>
      <c r="AK367">
        <f t="shared" si="43"/>
        <v>-0.54700000000000004</v>
      </c>
      <c r="AL367" s="91">
        <f t="shared" si="37"/>
        <v>4.5300000000000002E-3</v>
      </c>
      <c r="AM367" s="91">
        <f t="shared" si="38"/>
        <v>-6.4700000000000001E-3</v>
      </c>
      <c r="AN367" s="91">
        <f t="shared" si="39"/>
        <v>0</v>
      </c>
      <c r="AO367" s="92">
        <f t="shared" si="40"/>
        <v>-187194.22222222222</v>
      </c>
      <c r="AP367" s="27">
        <f t="shared" si="41"/>
        <v>-151155.55555555556</v>
      </c>
      <c r="AQ367" s="27">
        <f t="shared" si="42"/>
        <v>-151155.55555555556</v>
      </c>
      <c r="AR367" s="88">
        <v>44776</v>
      </c>
      <c r="AS367" s="89">
        <v>0.252</v>
      </c>
    </row>
    <row r="368" spans="1:45" ht="15" customHeight="1" x14ac:dyDescent="0.25">
      <c r="A368">
        <v>249297</v>
      </c>
      <c r="B368" t="s">
        <v>1103</v>
      </c>
      <c r="C368" t="s">
        <v>1104</v>
      </c>
      <c r="D368">
        <v>11909</v>
      </c>
      <c r="E368" t="s">
        <v>16</v>
      </c>
      <c r="F368" t="s">
        <v>240</v>
      </c>
      <c r="G368" t="s">
        <v>19</v>
      </c>
      <c r="H368" t="s">
        <v>104</v>
      </c>
      <c r="I368" s="21">
        <v>44678</v>
      </c>
      <c r="J368" s="21">
        <v>44680</v>
      </c>
      <c r="K368" s="21">
        <v>44771</v>
      </c>
      <c r="L368" s="21">
        <v>44771</v>
      </c>
      <c r="M368" s="22">
        <v>19500000</v>
      </c>
      <c r="N368" t="s">
        <v>14</v>
      </c>
      <c r="O368" t="s">
        <v>242</v>
      </c>
      <c r="P368" t="s">
        <v>15</v>
      </c>
      <c r="Q368" s="37">
        <v>1.7000000000000001E-2</v>
      </c>
      <c r="R368" s="21">
        <v>44678</v>
      </c>
      <c r="S368" s="21">
        <v>44680</v>
      </c>
      <c r="T368" s="21">
        <v>44771</v>
      </c>
      <c r="U368" s="21">
        <v>44771</v>
      </c>
      <c r="V368" s="23">
        <v>0.25277777777777777</v>
      </c>
      <c r="W368">
        <v>91</v>
      </c>
      <c r="X368" s="24">
        <v>0</v>
      </c>
      <c r="Y368" s="24">
        <v>0</v>
      </c>
      <c r="Z368" s="24">
        <v>0</v>
      </c>
      <c r="AA368" s="24">
        <v>0</v>
      </c>
      <c r="AB368">
        <v>0</v>
      </c>
      <c r="AC368">
        <v>0</v>
      </c>
      <c r="AD368" s="38">
        <v>19500000</v>
      </c>
      <c r="AE368" s="52">
        <v>0</v>
      </c>
      <c r="AF368" s="5">
        <v>1.7000000000000001E-2</v>
      </c>
      <c r="AG368" s="24">
        <v>0</v>
      </c>
      <c r="AH368" s="24">
        <v>-83795.833333333328</v>
      </c>
      <c r="AI368" s="27">
        <v>-83795.833333333328</v>
      </c>
      <c r="AJ368" t="s">
        <v>14</v>
      </c>
      <c r="AK368">
        <f t="shared" si="43"/>
        <v>-0.44500000000000001</v>
      </c>
      <c r="AL368" s="91">
        <f t="shared" si="37"/>
        <v>5.5500000000000002E-3</v>
      </c>
      <c r="AM368" s="91">
        <f t="shared" si="38"/>
        <v>-5.45E-3</v>
      </c>
      <c r="AN368" s="91">
        <f t="shared" si="39"/>
        <v>0</v>
      </c>
      <c r="AO368" s="92">
        <f t="shared" si="40"/>
        <v>-111152.70833333333</v>
      </c>
      <c r="AP368" s="27">
        <f t="shared" si="41"/>
        <v>-83795.833333333328</v>
      </c>
      <c r="AQ368" s="27">
        <f t="shared" si="42"/>
        <v>-83795.833333333328</v>
      </c>
      <c r="AR368" s="88">
        <v>44777</v>
      </c>
      <c r="AS368" s="89">
        <v>0.26900000000000002</v>
      </c>
    </row>
    <row r="369" spans="1:45" ht="15" customHeight="1" x14ac:dyDescent="0.25">
      <c r="A369">
        <v>249298</v>
      </c>
      <c r="B369" t="s">
        <v>1103</v>
      </c>
      <c r="C369" t="s">
        <v>1104</v>
      </c>
      <c r="D369">
        <v>11909</v>
      </c>
      <c r="E369" t="s">
        <v>16</v>
      </c>
      <c r="F369" t="s">
        <v>240</v>
      </c>
      <c r="G369" t="s">
        <v>19</v>
      </c>
      <c r="H369" t="s">
        <v>104</v>
      </c>
      <c r="I369" s="21">
        <v>44769</v>
      </c>
      <c r="J369" s="21">
        <v>44771</v>
      </c>
      <c r="K369" s="21">
        <v>44865</v>
      </c>
      <c r="L369" s="21">
        <v>44865</v>
      </c>
      <c r="M369" s="22">
        <v>18000000</v>
      </c>
      <c r="N369" t="s">
        <v>14</v>
      </c>
      <c r="O369" t="s">
        <v>242</v>
      </c>
      <c r="P369" t="s">
        <v>15</v>
      </c>
      <c r="Q369" s="37">
        <v>1.7000000000000001E-2</v>
      </c>
      <c r="R369" s="21">
        <v>44769</v>
      </c>
      <c r="S369" s="21">
        <v>44771</v>
      </c>
      <c r="T369" s="21">
        <v>44865</v>
      </c>
      <c r="U369" s="21">
        <v>44865</v>
      </c>
      <c r="V369" s="23">
        <v>0.26111111111111113</v>
      </c>
      <c r="W369">
        <v>94</v>
      </c>
      <c r="X369" s="24">
        <v>0</v>
      </c>
      <c r="Y369" s="24">
        <v>0</v>
      </c>
      <c r="Z369" s="24">
        <v>-11185.999999999998</v>
      </c>
      <c r="AA369" s="24">
        <v>-11185.999999999998</v>
      </c>
      <c r="AB369">
        <v>0</v>
      </c>
      <c r="AC369">
        <v>0</v>
      </c>
      <c r="AD369" s="38">
        <v>18000000</v>
      </c>
      <c r="AE369" s="52">
        <v>2.3799999999999997E-3</v>
      </c>
      <c r="AF369" s="5">
        <v>1.7000000000000001E-2</v>
      </c>
      <c r="AG369" s="24">
        <v>0</v>
      </c>
      <c r="AH369" s="24">
        <v>-79900</v>
      </c>
      <c r="AI369" s="27">
        <v>-91086</v>
      </c>
      <c r="AJ369" t="s">
        <v>14</v>
      </c>
      <c r="AK369">
        <f t="shared" si="43"/>
        <v>0.23799999999999999</v>
      </c>
      <c r="AL369" s="91">
        <f t="shared" si="37"/>
        <v>1.238E-2</v>
      </c>
      <c r="AM369" s="91">
        <f t="shared" si="38"/>
        <v>1.3799999999999997E-3</v>
      </c>
      <c r="AN369" s="91">
        <f t="shared" si="39"/>
        <v>1.3799999999999997E-3</v>
      </c>
      <c r="AO369" s="92">
        <f t="shared" si="40"/>
        <v>-138086.00000000003</v>
      </c>
      <c r="AP369" s="27">
        <f t="shared" si="41"/>
        <v>-91086</v>
      </c>
      <c r="AQ369" s="27">
        <f t="shared" si="42"/>
        <v>-86386</v>
      </c>
      <c r="AR369" s="88">
        <v>44778</v>
      </c>
      <c r="AS369" s="89">
        <v>0.27700000000000002</v>
      </c>
    </row>
    <row r="370" spans="1:45" ht="15" customHeight="1" x14ac:dyDescent="0.25">
      <c r="A370">
        <v>249299</v>
      </c>
      <c r="B370" t="s">
        <v>1103</v>
      </c>
      <c r="C370" t="s">
        <v>1104</v>
      </c>
      <c r="D370">
        <v>11909</v>
      </c>
      <c r="E370" t="s">
        <v>16</v>
      </c>
      <c r="F370" t="s">
        <v>240</v>
      </c>
      <c r="G370" t="s">
        <v>19</v>
      </c>
      <c r="H370" t="s">
        <v>104</v>
      </c>
      <c r="I370" s="21">
        <v>44861</v>
      </c>
      <c r="J370" s="21">
        <v>44865</v>
      </c>
      <c r="K370" s="21">
        <v>44881</v>
      </c>
      <c r="L370" s="21">
        <v>44881</v>
      </c>
      <c r="M370" s="22">
        <v>16500000</v>
      </c>
      <c r="N370" t="s">
        <v>14</v>
      </c>
      <c r="O370" t="s">
        <v>242</v>
      </c>
      <c r="P370" t="s">
        <v>15</v>
      </c>
      <c r="Q370" s="37">
        <v>1.7000000000000001E-2</v>
      </c>
      <c r="R370" s="21">
        <v>44861</v>
      </c>
      <c r="S370" s="21">
        <v>44865</v>
      </c>
      <c r="T370" s="21">
        <v>44881</v>
      </c>
      <c r="U370" s="21">
        <v>44881</v>
      </c>
      <c r="V370" s="23">
        <v>4.4444444444444446E-2</v>
      </c>
      <c r="W370">
        <v>16</v>
      </c>
      <c r="X370" s="24">
        <v>0</v>
      </c>
      <c r="Y370" s="24">
        <v>0</v>
      </c>
      <c r="Z370" s="24">
        <v>-11770</v>
      </c>
      <c r="AA370" s="24">
        <v>-11770</v>
      </c>
      <c r="AB370">
        <v>0</v>
      </c>
      <c r="AC370">
        <v>0</v>
      </c>
      <c r="AD370" s="38">
        <v>16500000</v>
      </c>
      <c r="AE370" s="52">
        <v>1.6049999999999998E-2</v>
      </c>
      <c r="AF370" s="5">
        <v>1.7000000000000001E-2</v>
      </c>
      <c r="AG370" s="24">
        <v>0</v>
      </c>
      <c r="AH370" s="24">
        <v>-12466.666666666668</v>
      </c>
      <c r="AI370" s="27">
        <v>-24236.666666666668</v>
      </c>
      <c r="AJ370" t="s">
        <v>14</v>
      </c>
      <c r="AK370">
        <f t="shared" si="43"/>
        <v>1.605</v>
      </c>
      <c r="AL370" s="91">
        <f t="shared" si="37"/>
        <v>2.6049999999999997E-2</v>
      </c>
      <c r="AM370" s="91">
        <f t="shared" si="38"/>
        <v>1.5049999999999997E-2</v>
      </c>
      <c r="AN370" s="91">
        <f t="shared" si="39"/>
        <v>1.5049999999999997E-2</v>
      </c>
      <c r="AO370" s="92">
        <f t="shared" si="40"/>
        <v>-31570</v>
      </c>
      <c r="AP370" s="27">
        <f t="shared" si="41"/>
        <v>-24236.666666666668</v>
      </c>
      <c r="AQ370" s="27">
        <f t="shared" si="42"/>
        <v>-23503.333333333328</v>
      </c>
      <c r="AR370" s="88">
        <v>44779</v>
      </c>
      <c r="AS370" s="89">
        <v>0.27700000000000002</v>
      </c>
    </row>
    <row r="371" spans="1:45" ht="15" customHeight="1" x14ac:dyDescent="0.25">
      <c r="A371">
        <v>249224</v>
      </c>
      <c r="B371" t="s">
        <v>1107</v>
      </c>
      <c r="C371" t="s">
        <v>1108</v>
      </c>
      <c r="D371">
        <v>11911</v>
      </c>
      <c r="E371" t="s">
        <v>16</v>
      </c>
      <c r="F371" t="s">
        <v>240</v>
      </c>
      <c r="G371" t="s">
        <v>19</v>
      </c>
      <c r="H371" t="s">
        <v>104</v>
      </c>
      <c r="I371" s="21">
        <v>44729</v>
      </c>
      <c r="J371" s="21">
        <v>44733</v>
      </c>
      <c r="K371" s="21">
        <v>44825</v>
      </c>
      <c r="L371" s="21">
        <v>44825</v>
      </c>
      <c r="M371" s="22">
        <v>2130000</v>
      </c>
      <c r="N371" t="s">
        <v>14</v>
      </c>
      <c r="O371" t="s">
        <v>242</v>
      </c>
      <c r="P371" t="s">
        <v>15</v>
      </c>
      <c r="Q371" s="37">
        <v>2.5499999999999998E-2</v>
      </c>
      <c r="R371" s="21">
        <v>44729</v>
      </c>
      <c r="S371" s="21">
        <v>44733</v>
      </c>
      <c r="T371" s="21">
        <v>44825</v>
      </c>
      <c r="U371" s="21">
        <v>44825</v>
      </c>
      <c r="V371" s="23">
        <v>0.25555555555555554</v>
      </c>
      <c r="W371">
        <v>92</v>
      </c>
      <c r="X371" s="24">
        <v>0</v>
      </c>
      <c r="Y371" s="24">
        <v>0</v>
      </c>
      <c r="Z371" s="24">
        <v>0</v>
      </c>
      <c r="AA371" s="24">
        <v>0</v>
      </c>
      <c r="AB371">
        <v>0</v>
      </c>
      <c r="AC371">
        <v>0</v>
      </c>
      <c r="AD371" s="38">
        <v>2130000</v>
      </c>
      <c r="AE371" s="52">
        <v>0</v>
      </c>
      <c r="AF371" s="5">
        <v>2.5499999999999998E-2</v>
      </c>
      <c r="AG371" s="24">
        <v>0</v>
      </c>
      <c r="AH371" s="24">
        <v>-13880.499999999998</v>
      </c>
      <c r="AI371" s="27">
        <v>-13880.499999999998</v>
      </c>
      <c r="AJ371" t="s">
        <v>14</v>
      </c>
      <c r="AK371">
        <f t="shared" si="43"/>
        <v>-0.16900000000000001</v>
      </c>
      <c r="AL371" s="91">
        <f t="shared" si="37"/>
        <v>8.3099999999999997E-3</v>
      </c>
      <c r="AM371" s="91">
        <f t="shared" si="38"/>
        <v>-2.6900000000000001E-3</v>
      </c>
      <c r="AN371" s="91">
        <f t="shared" si="39"/>
        <v>0</v>
      </c>
      <c r="AO371" s="92">
        <f t="shared" si="40"/>
        <v>-18403.91</v>
      </c>
      <c r="AP371" s="27">
        <f t="shared" si="41"/>
        <v>-13880.499999999998</v>
      </c>
      <c r="AQ371" s="27">
        <f t="shared" si="42"/>
        <v>-13880.499999999998</v>
      </c>
      <c r="AR371" s="88">
        <v>44780</v>
      </c>
      <c r="AS371" s="89">
        <v>0.27700000000000002</v>
      </c>
    </row>
    <row r="372" spans="1:45" ht="15" customHeight="1" x14ac:dyDescent="0.25">
      <c r="A372">
        <v>249225</v>
      </c>
      <c r="B372" t="s">
        <v>1107</v>
      </c>
      <c r="C372" t="s">
        <v>1108</v>
      </c>
      <c r="D372">
        <v>11911</v>
      </c>
      <c r="E372" t="s">
        <v>16</v>
      </c>
      <c r="F372" t="s">
        <v>240</v>
      </c>
      <c r="G372" t="s">
        <v>19</v>
      </c>
      <c r="H372" t="s">
        <v>104</v>
      </c>
      <c r="I372" s="21">
        <v>44823</v>
      </c>
      <c r="J372" s="21">
        <v>44825</v>
      </c>
      <c r="K372" s="21">
        <v>44881</v>
      </c>
      <c r="L372" s="21">
        <v>44881</v>
      </c>
      <c r="M372" s="22">
        <v>2130000</v>
      </c>
      <c r="N372" t="s">
        <v>14</v>
      </c>
      <c r="O372" t="s">
        <v>242</v>
      </c>
      <c r="P372" t="s">
        <v>15</v>
      </c>
      <c r="Q372" s="37">
        <v>2.5499999999999998E-2</v>
      </c>
      <c r="R372" s="21">
        <v>44823</v>
      </c>
      <c r="S372" s="21">
        <v>44825</v>
      </c>
      <c r="T372" s="21">
        <v>44881</v>
      </c>
      <c r="U372" s="21">
        <v>44881</v>
      </c>
      <c r="V372" s="23">
        <v>0.15555555555555556</v>
      </c>
      <c r="W372">
        <v>56</v>
      </c>
      <c r="X372" s="24">
        <v>0</v>
      </c>
      <c r="Y372" s="24">
        <v>0</v>
      </c>
      <c r="Z372" s="24">
        <v>-3532.0133333333338</v>
      </c>
      <c r="AA372" s="24">
        <v>-3532.0133333333338</v>
      </c>
      <c r="AB372">
        <v>0</v>
      </c>
      <c r="AC372">
        <v>0</v>
      </c>
      <c r="AD372" s="38">
        <v>2130000</v>
      </c>
      <c r="AE372" s="52">
        <v>1.0660000000000001E-2</v>
      </c>
      <c r="AF372" s="5">
        <v>2.5499999999999998E-2</v>
      </c>
      <c r="AG372" s="24">
        <v>0</v>
      </c>
      <c r="AH372" s="24">
        <v>-8449</v>
      </c>
      <c r="AI372" s="27">
        <v>-11981.013333333334</v>
      </c>
      <c r="AJ372" t="s">
        <v>14</v>
      </c>
      <c r="AK372">
        <f t="shared" si="43"/>
        <v>1.0660000000000001</v>
      </c>
      <c r="AL372" s="91">
        <f t="shared" si="37"/>
        <v>2.0660000000000001E-2</v>
      </c>
      <c r="AM372" s="91">
        <f t="shared" si="38"/>
        <v>9.6600000000000019E-3</v>
      </c>
      <c r="AN372" s="91">
        <f t="shared" si="39"/>
        <v>9.6600000000000019E-3</v>
      </c>
      <c r="AO372" s="92">
        <f t="shared" si="40"/>
        <v>-15294.346666666668</v>
      </c>
      <c r="AP372" s="27">
        <f t="shared" si="41"/>
        <v>-11981.013333333334</v>
      </c>
      <c r="AQ372" s="27">
        <f t="shared" si="42"/>
        <v>-11649.679999999998</v>
      </c>
      <c r="AR372" s="88">
        <v>44781</v>
      </c>
      <c r="AS372" s="89">
        <v>0.30099999999999999</v>
      </c>
    </row>
    <row r="373" spans="1:45" ht="15" customHeight="1" x14ac:dyDescent="0.25">
      <c r="A373">
        <v>249334</v>
      </c>
      <c r="B373" t="s">
        <v>1109</v>
      </c>
      <c r="C373" t="s">
        <v>1110</v>
      </c>
      <c r="D373">
        <v>11912</v>
      </c>
      <c r="E373" t="s">
        <v>16</v>
      </c>
      <c r="F373" t="s">
        <v>240</v>
      </c>
      <c r="G373" t="s">
        <v>19</v>
      </c>
      <c r="H373" t="s">
        <v>2002</v>
      </c>
      <c r="I373" s="21">
        <v>44588</v>
      </c>
      <c r="J373" s="21">
        <v>44592</v>
      </c>
      <c r="K373" s="21">
        <v>44771</v>
      </c>
      <c r="L373" s="21">
        <v>44771</v>
      </c>
      <c r="M373" s="22">
        <v>5000000</v>
      </c>
      <c r="N373" t="s">
        <v>14</v>
      </c>
      <c r="O373" t="s">
        <v>1912</v>
      </c>
      <c r="P373" t="s">
        <v>15</v>
      </c>
      <c r="Q373" s="37">
        <v>2.1999999999999999E-2</v>
      </c>
      <c r="R373" s="21">
        <v>44588</v>
      </c>
      <c r="S373" s="21">
        <v>44592</v>
      </c>
      <c r="T373" s="21">
        <v>44771</v>
      </c>
      <c r="U373" s="21">
        <v>44771</v>
      </c>
      <c r="V373" s="23">
        <v>0.49722222222222223</v>
      </c>
      <c r="W373">
        <v>179</v>
      </c>
      <c r="X373" s="24">
        <v>0</v>
      </c>
      <c r="Y373" s="24">
        <v>0</v>
      </c>
      <c r="Z373" s="24">
        <v>0</v>
      </c>
      <c r="AA373" s="24">
        <v>0</v>
      </c>
      <c r="AB373">
        <v>0</v>
      </c>
      <c r="AC373">
        <v>0</v>
      </c>
      <c r="AD373" s="38">
        <v>5000000</v>
      </c>
      <c r="AE373" s="52">
        <v>0</v>
      </c>
      <c r="AF373" s="5">
        <v>2.1999999999999999E-2</v>
      </c>
      <c r="AG373" s="24">
        <v>0</v>
      </c>
      <c r="AH373" s="24">
        <v>-54694.444444444445</v>
      </c>
      <c r="AI373" s="27">
        <v>-54694.444444444445</v>
      </c>
      <c r="AJ373" t="s">
        <v>14</v>
      </c>
      <c r="AK373">
        <f t="shared" si="43"/>
        <v>-0.54700000000000004</v>
      </c>
      <c r="AL373" s="91">
        <f t="shared" si="37"/>
        <v>4.5300000000000002E-3</v>
      </c>
      <c r="AM373" s="91">
        <f t="shared" si="38"/>
        <v>-6.4700000000000001E-3</v>
      </c>
      <c r="AN373" s="91">
        <f t="shared" si="39"/>
        <v>0</v>
      </c>
      <c r="AO373" s="92">
        <f t="shared" si="40"/>
        <v>-65956.527777777781</v>
      </c>
      <c r="AP373" s="27">
        <f t="shared" si="41"/>
        <v>-54694.444444444445</v>
      </c>
      <c r="AQ373" s="27">
        <f t="shared" si="42"/>
        <v>-54694.444444444445</v>
      </c>
      <c r="AR373" s="88">
        <v>44782</v>
      </c>
      <c r="AS373" s="89">
        <v>0.32100000000000001</v>
      </c>
    </row>
    <row r="374" spans="1:45" ht="15" customHeight="1" x14ac:dyDescent="0.25">
      <c r="A374">
        <v>249312</v>
      </c>
      <c r="B374" t="s">
        <v>1111</v>
      </c>
      <c r="C374" t="s">
        <v>1112</v>
      </c>
      <c r="D374">
        <v>11913</v>
      </c>
      <c r="E374" t="s">
        <v>16</v>
      </c>
      <c r="F374" t="s">
        <v>240</v>
      </c>
      <c r="G374" t="s">
        <v>19</v>
      </c>
      <c r="H374" t="s">
        <v>1713</v>
      </c>
      <c r="I374" s="21">
        <v>44588</v>
      </c>
      <c r="J374" s="21">
        <v>44592</v>
      </c>
      <c r="K374" s="21">
        <v>44771</v>
      </c>
      <c r="L374" s="21">
        <v>44771</v>
      </c>
      <c r="M374" s="22">
        <v>148000000</v>
      </c>
      <c r="N374" t="s">
        <v>14</v>
      </c>
      <c r="O374" t="s">
        <v>1912</v>
      </c>
      <c r="P374" t="s">
        <v>15</v>
      </c>
      <c r="Q374" s="37">
        <v>1.9E-2</v>
      </c>
      <c r="R374" s="21">
        <v>44588</v>
      </c>
      <c r="S374" s="21">
        <v>44592</v>
      </c>
      <c r="T374" s="21">
        <v>44771</v>
      </c>
      <c r="U374" s="21">
        <v>44771</v>
      </c>
      <c r="V374" s="23">
        <v>0.49722222222222223</v>
      </c>
      <c r="W374">
        <v>179</v>
      </c>
      <c r="X374" s="24">
        <v>0</v>
      </c>
      <c r="Y374" s="24">
        <v>0</v>
      </c>
      <c r="Z374" s="24">
        <v>0</v>
      </c>
      <c r="AA374" s="24">
        <v>0</v>
      </c>
      <c r="AB374">
        <v>0</v>
      </c>
      <c r="AC374">
        <v>0</v>
      </c>
      <c r="AD374" s="38">
        <v>148000000</v>
      </c>
      <c r="AE374" s="52">
        <v>0</v>
      </c>
      <c r="AF374" s="5">
        <v>1.9E-2</v>
      </c>
      <c r="AG374" s="24">
        <v>0</v>
      </c>
      <c r="AH374" s="24">
        <v>-1398188.888888889</v>
      </c>
      <c r="AI374" s="27">
        <v>-1398188.888888889</v>
      </c>
      <c r="AJ374" t="s">
        <v>14</v>
      </c>
      <c r="AK374">
        <f t="shared" si="43"/>
        <v>-0.54700000000000004</v>
      </c>
      <c r="AL374" s="91">
        <f t="shared" si="37"/>
        <v>4.5300000000000002E-3</v>
      </c>
      <c r="AM374" s="91">
        <f t="shared" si="38"/>
        <v>-6.4700000000000001E-3</v>
      </c>
      <c r="AN374" s="91">
        <f t="shared" si="39"/>
        <v>0</v>
      </c>
      <c r="AO374" s="92">
        <f t="shared" si="40"/>
        <v>-1731546.5555555555</v>
      </c>
      <c r="AP374" s="27">
        <f t="shared" si="41"/>
        <v>-1398188.888888889</v>
      </c>
      <c r="AQ374" s="27">
        <f t="shared" si="42"/>
        <v>-1398188.888888889</v>
      </c>
      <c r="AR374" s="88">
        <v>44783</v>
      </c>
      <c r="AS374" s="89">
        <v>0.32500000000000001</v>
      </c>
    </row>
    <row r="375" spans="1:45" ht="15" customHeight="1" x14ac:dyDescent="0.25">
      <c r="A375">
        <v>249307</v>
      </c>
      <c r="B375" t="s">
        <v>1113</v>
      </c>
      <c r="C375" t="s">
        <v>1114</v>
      </c>
      <c r="D375">
        <v>11914</v>
      </c>
      <c r="E375" t="s">
        <v>16</v>
      </c>
      <c r="F375" t="s">
        <v>240</v>
      </c>
      <c r="G375" t="s">
        <v>19</v>
      </c>
      <c r="H375" t="s">
        <v>1902</v>
      </c>
      <c r="I375" s="21">
        <v>44636</v>
      </c>
      <c r="J375" s="21">
        <v>44680</v>
      </c>
      <c r="K375" s="21">
        <v>44771</v>
      </c>
      <c r="L375" s="21">
        <v>44771</v>
      </c>
      <c r="M375" s="22">
        <v>22500000.010000002</v>
      </c>
      <c r="N375" t="s">
        <v>14</v>
      </c>
      <c r="O375" t="s">
        <v>242</v>
      </c>
      <c r="P375" t="s">
        <v>15</v>
      </c>
      <c r="Q375" s="37">
        <v>1.2E-2</v>
      </c>
      <c r="R375" s="21">
        <v>44636</v>
      </c>
      <c r="S375" s="21">
        <v>44680</v>
      </c>
      <c r="T375" s="21">
        <v>44771</v>
      </c>
      <c r="U375" s="21">
        <v>44771</v>
      </c>
      <c r="V375" s="23">
        <v>0.25277777777777777</v>
      </c>
      <c r="W375">
        <v>91</v>
      </c>
      <c r="X375" s="24">
        <v>0</v>
      </c>
      <c r="Y375" s="24">
        <v>0</v>
      </c>
      <c r="Z375" s="24">
        <v>0</v>
      </c>
      <c r="AA375" s="24">
        <v>0</v>
      </c>
      <c r="AB375">
        <v>0</v>
      </c>
      <c r="AC375">
        <v>0</v>
      </c>
      <c r="AD375" s="38">
        <v>22500000.010000002</v>
      </c>
      <c r="AE375" s="52">
        <v>0</v>
      </c>
      <c r="AF375" s="5">
        <v>1.2E-2</v>
      </c>
      <c r="AG375" s="24">
        <v>0</v>
      </c>
      <c r="AH375" s="24">
        <v>-68250.000030333336</v>
      </c>
      <c r="AI375" s="27">
        <v>-68250.000030333336</v>
      </c>
      <c r="AJ375" t="s">
        <v>14</v>
      </c>
      <c r="AK375">
        <f t="shared" si="43"/>
        <v>-0.48799999999999999</v>
      </c>
      <c r="AL375" s="91">
        <f t="shared" si="37"/>
        <v>5.1200000000000004E-3</v>
      </c>
      <c r="AM375" s="91">
        <f t="shared" si="38"/>
        <v>-5.8799999999999998E-3</v>
      </c>
      <c r="AN375" s="91">
        <f t="shared" si="39"/>
        <v>0</v>
      </c>
      <c r="AO375" s="92">
        <f t="shared" si="40"/>
        <v>-97370.000043275562</v>
      </c>
      <c r="AP375" s="27">
        <f t="shared" si="41"/>
        <v>-68250.000030333336</v>
      </c>
      <c r="AQ375" s="27">
        <f t="shared" si="42"/>
        <v>-68250.000030333336</v>
      </c>
      <c r="AR375" s="88">
        <v>44784</v>
      </c>
      <c r="AS375" s="89">
        <v>0.32100000000000001</v>
      </c>
    </row>
    <row r="376" spans="1:45" ht="15" customHeight="1" x14ac:dyDescent="0.25">
      <c r="A376">
        <v>249308</v>
      </c>
      <c r="B376" t="s">
        <v>1113</v>
      </c>
      <c r="C376" t="s">
        <v>1114</v>
      </c>
      <c r="D376">
        <v>11914</v>
      </c>
      <c r="E376" t="s">
        <v>16</v>
      </c>
      <c r="F376" t="s">
        <v>240</v>
      </c>
      <c r="G376" t="s">
        <v>19</v>
      </c>
      <c r="H376" t="s">
        <v>1902</v>
      </c>
      <c r="I376" s="21">
        <v>44728</v>
      </c>
      <c r="J376" s="21">
        <v>44771</v>
      </c>
      <c r="K376" s="21">
        <v>44792</v>
      </c>
      <c r="L376" s="21">
        <v>44792</v>
      </c>
      <c r="M376" s="22">
        <v>21428571.440000001</v>
      </c>
      <c r="N376" t="s">
        <v>14</v>
      </c>
      <c r="O376" t="s">
        <v>242</v>
      </c>
      <c r="P376" t="s">
        <v>15</v>
      </c>
      <c r="Q376" s="37">
        <v>1.2E-2</v>
      </c>
      <c r="R376" s="21">
        <v>44728</v>
      </c>
      <c r="S376" s="21">
        <v>44771</v>
      </c>
      <c r="T376" s="21">
        <v>44792</v>
      </c>
      <c r="U376" s="21">
        <v>44792</v>
      </c>
      <c r="V376" s="23">
        <v>5.8333333333333334E-2</v>
      </c>
      <c r="W376">
        <v>21</v>
      </c>
      <c r="X376" s="24">
        <v>0</v>
      </c>
      <c r="Y376" s="24">
        <v>0</v>
      </c>
      <c r="Z376" s="24">
        <v>0</v>
      </c>
      <c r="AA376" s="24">
        <v>0</v>
      </c>
      <c r="AB376">
        <v>0</v>
      </c>
      <c r="AC376">
        <v>0</v>
      </c>
      <c r="AD376" s="38">
        <v>21428571.440000001</v>
      </c>
      <c r="AE376" s="52">
        <v>0</v>
      </c>
      <c r="AF376" s="5">
        <v>1.2E-2</v>
      </c>
      <c r="AG376" s="24">
        <v>0</v>
      </c>
      <c r="AH376" s="24">
        <v>-15000.000008000001</v>
      </c>
      <c r="AI376" s="27">
        <v>-15000.000008000001</v>
      </c>
      <c r="AJ376" t="s">
        <v>14</v>
      </c>
      <c r="AK376">
        <f t="shared" si="43"/>
        <v>-0.17199999999999999</v>
      </c>
      <c r="AL376" s="91">
        <f t="shared" si="37"/>
        <v>8.2800000000000009E-3</v>
      </c>
      <c r="AM376" s="91">
        <f t="shared" si="38"/>
        <v>-2.7200000000000002E-3</v>
      </c>
      <c r="AN376" s="91">
        <f t="shared" si="39"/>
        <v>0</v>
      </c>
      <c r="AO376" s="92">
        <f t="shared" si="40"/>
        <v>-25350.000013520003</v>
      </c>
      <c r="AP376" s="27">
        <f t="shared" si="41"/>
        <v>-15000.000008000001</v>
      </c>
      <c r="AQ376" s="27">
        <f t="shared" si="42"/>
        <v>-15000.000008000001</v>
      </c>
      <c r="AR376" s="88">
        <v>44785</v>
      </c>
      <c r="AS376" s="89">
        <v>0.33300000000000002</v>
      </c>
    </row>
    <row r="377" spans="1:45" ht="15" customHeight="1" x14ac:dyDescent="0.25">
      <c r="A377">
        <v>249322</v>
      </c>
      <c r="B377" t="s">
        <v>1115</v>
      </c>
      <c r="C377" t="s">
        <v>1116</v>
      </c>
      <c r="D377">
        <v>11915</v>
      </c>
      <c r="E377" t="s">
        <v>16</v>
      </c>
      <c r="F377" t="s">
        <v>240</v>
      </c>
      <c r="G377" t="s">
        <v>19</v>
      </c>
      <c r="H377" t="s">
        <v>2002</v>
      </c>
      <c r="I377" s="21">
        <v>44588</v>
      </c>
      <c r="J377" s="21">
        <v>44592</v>
      </c>
      <c r="K377" s="21">
        <v>44771</v>
      </c>
      <c r="L377" s="21">
        <v>44771</v>
      </c>
      <c r="M377" s="22">
        <v>5000000</v>
      </c>
      <c r="N377" t="s">
        <v>14</v>
      </c>
      <c r="O377" t="s">
        <v>1912</v>
      </c>
      <c r="P377" t="s">
        <v>15</v>
      </c>
      <c r="Q377" s="37">
        <v>0.02</v>
      </c>
      <c r="R377" s="21">
        <v>44588</v>
      </c>
      <c r="S377" s="21">
        <v>44592</v>
      </c>
      <c r="T377" s="21">
        <v>44771</v>
      </c>
      <c r="U377" s="21">
        <v>44771</v>
      </c>
      <c r="V377" s="23">
        <v>0.49722222222222223</v>
      </c>
      <c r="W377">
        <v>179</v>
      </c>
      <c r="X377" s="24">
        <v>0</v>
      </c>
      <c r="Y377" s="24">
        <v>0</v>
      </c>
      <c r="Z377" s="24">
        <v>0</v>
      </c>
      <c r="AA377" s="24">
        <v>0</v>
      </c>
      <c r="AB377">
        <v>0</v>
      </c>
      <c r="AC377">
        <v>0</v>
      </c>
      <c r="AD377" s="38">
        <v>5000000</v>
      </c>
      <c r="AE377" s="52">
        <v>0</v>
      </c>
      <c r="AF377" s="5">
        <v>0.02</v>
      </c>
      <c r="AG377" s="24">
        <v>0</v>
      </c>
      <c r="AH377" s="24">
        <v>-49722.222222222226</v>
      </c>
      <c r="AI377" s="27">
        <v>-49722.222222222226</v>
      </c>
      <c r="AJ377" t="s">
        <v>14</v>
      </c>
      <c r="AK377">
        <f t="shared" si="43"/>
        <v>-0.54700000000000004</v>
      </c>
      <c r="AL377" s="91">
        <f t="shared" si="37"/>
        <v>4.5300000000000002E-3</v>
      </c>
      <c r="AM377" s="91">
        <f t="shared" si="38"/>
        <v>-6.4700000000000001E-3</v>
      </c>
      <c r="AN377" s="91">
        <f t="shared" si="39"/>
        <v>0</v>
      </c>
      <c r="AO377" s="92">
        <f t="shared" si="40"/>
        <v>-60984.305555555555</v>
      </c>
      <c r="AP377" s="27">
        <f t="shared" si="41"/>
        <v>-49722.222222222226</v>
      </c>
      <c r="AQ377" s="27">
        <f t="shared" si="42"/>
        <v>-49722.222222222226</v>
      </c>
      <c r="AR377" s="88">
        <v>44786</v>
      </c>
      <c r="AS377" s="89">
        <v>0.33300000000000002</v>
      </c>
    </row>
    <row r="378" spans="1:45" ht="15" customHeight="1" x14ac:dyDescent="0.25">
      <c r="A378">
        <v>249457</v>
      </c>
      <c r="B378" t="s">
        <v>1119</v>
      </c>
      <c r="C378" t="s">
        <v>1120</v>
      </c>
      <c r="D378">
        <v>11919</v>
      </c>
      <c r="E378" t="s">
        <v>16</v>
      </c>
      <c r="F378" t="s">
        <v>240</v>
      </c>
      <c r="G378" t="s">
        <v>19</v>
      </c>
      <c r="H378" t="s">
        <v>92</v>
      </c>
      <c r="I378" s="21">
        <v>44740</v>
      </c>
      <c r="J378" s="21">
        <v>44742</v>
      </c>
      <c r="K378" s="21">
        <v>44834</v>
      </c>
      <c r="L378" s="21">
        <v>44834</v>
      </c>
      <c r="M378" s="22">
        <v>10600000</v>
      </c>
      <c r="N378" t="s">
        <v>14</v>
      </c>
      <c r="O378" t="s">
        <v>242</v>
      </c>
      <c r="P378" t="s">
        <v>15</v>
      </c>
      <c r="Q378" s="37">
        <v>1.7999999999999999E-2</v>
      </c>
      <c r="R378" s="21">
        <v>44740</v>
      </c>
      <c r="S378" s="21">
        <v>44742</v>
      </c>
      <c r="T378" s="21">
        <v>44834</v>
      </c>
      <c r="U378" s="21">
        <v>44834</v>
      </c>
      <c r="V378" s="23">
        <v>0.25555555555555554</v>
      </c>
      <c r="W378">
        <v>92</v>
      </c>
      <c r="X378" s="24">
        <v>0</v>
      </c>
      <c r="Y378" s="24">
        <v>0</v>
      </c>
      <c r="Z378" s="24">
        <v>0</v>
      </c>
      <c r="AA378" s="24">
        <v>0</v>
      </c>
      <c r="AB378">
        <v>0</v>
      </c>
      <c r="AC378">
        <v>0</v>
      </c>
      <c r="AD378" s="38">
        <v>10600000</v>
      </c>
      <c r="AE378" s="52">
        <v>0</v>
      </c>
      <c r="AF378" s="5">
        <v>1.7999999999999999E-2</v>
      </c>
      <c r="AG378" s="24">
        <v>0</v>
      </c>
      <c r="AH378" s="24">
        <v>-48759.999999999993</v>
      </c>
      <c r="AI378" s="27">
        <v>-48759.999999999993</v>
      </c>
      <c r="AJ378" t="s">
        <v>14</v>
      </c>
      <c r="AK378">
        <f t="shared" si="43"/>
        <v>-0.21099999999999999</v>
      </c>
      <c r="AL378" s="91">
        <f t="shared" si="37"/>
        <v>7.8900000000000012E-3</v>
      </c>
      <c r="AM378" s="91">
        <f t="shared" si="38"/>
        <v>-3.1099999999999999E-3</v>
      </c>
      <c r="AN378" s="91">
        <f t="shared" si="39"/>
        <v>0</v>
      </c>
      <c r="AO378" s="92">
        <f t="shared" si="40"/>
        <v>-70133.133333333331</v>
      </c>
      <c r="AP378" s="27">
        <f t="shared" si="41"/>
        <v>-48759.999999999993</v>
      </c>
      <c r="AQ378" s="27">
        <f t="shared" si="42"/>
        <v>-48759.999999999993</v>
      </c>
      <c r="AR378" s="88">
        <v>44787</v>
      </c>
      <c r="AS378" s="89">
        <v>0.33300000000000002</v>
      </c>
    </row>
    <row r="379" spans="1:45" ht="15" customHeight="1" x14ac:dyDescent="0.25">
      <c r="A379">
        <v>249458</v>
      </c>
      <c r="B379" t="s">
        <v>1119</v>
      </c>
      <c r="C379" t="s">
        <v>1120</v>
      </c>
      <c r="D379">
        <v>11919</v>
      </c>
      <c r="E379" t="s">
        <v>16</v>
      </c>
      <c r="F379" t="s">
        <v>240</v>
      </c>
      <c r="G379" t="s">
        <v>19</v>
      </c>
      <c r="H379" t="s">
        <v>92</v>
      </c>
      <c r="I379" s="21">
        <v>44832</v>
      </c>
      <c r="J379" s="21">
        <v>44834</v>
      </c>
      <c r="K379" s="21">
        <v>44925</v>
      </c>
      <c r="L379" s="21">
        <v>44925</v>
      </c>
      <c r="M379" s="22">
        <v>10400000</v>
      </c>
      <c r="N379" t="s">
        <v>14</v>
      </c>
      <c r="O379" t="s">
        <v>242</v>
      </c>
      <c r="P379" t="s">
        <v>15</v>
      </c>
      <c r="Q379" s="37">
        <v>1.7999999999999999E-2</v>
      </c>
      <c r="R379" s="21">
        <v>44832</v>
      </c>
      <c r="S379" s="21">
        <v>44834</v>
      </c>
      <c r="T379" s="21">
        <v>44925</v>
      </c>
      <c r="U379" s="21">
        <v>44925</v>
      </c>
      <c r="V379" s="23">
        <v>0.25277777777777777</v>
      </c>
      <c r="W379">
        <v>91</v>
      </c>
      <c r="X379" s="24">
        <v>0</v>
      </c>
      <c r="Y379" s="24">
        <v>0</v>
      </c>
      <c r="Z379" s="24">
        <v>-31362.644444444446</v>
      </c>
      <c r="AA379" s="24">
        <v>-31362.644444444446</v>
      </c>
      <c r="AB379">
        <v>0</v>
      </c>
      <c r="AC379">
        <v>0</v>
      </c>
      <c r="AD379" s="38">
        <v>10400000</v>
      </c>
      <c r="AE379" s="52">
        <v>1.1930000000000001E-2</v>
      </c>
      <c r="AF379" s="5">
        <v>1.7999999999999999E-2</v>
      </c>
      <c r="AG379" s="24">
        <v>0</v>
      </c>
      <c r="AH379" s="24">
        <v>-47320</v>
      </c>
      <c r="AI379" s="27">
        <v>-78682.64444444445</v>
      </c>
      <c r="AJ379" t="s">
        <v>14</v>
      </c>
      <c r="AK379">
        <f t="shared" si="43"/>
        <v>1.1930000000000001</v>
      </c>
      <c r="AL379" s="91">
        <f t="shared" si="37"/>
        <v>2.1930000000000002E-2</v>
      </c>
      <c r="AM379" s="91">
        <f t="shared" si="38"/>
        <v>1.0930000000000002E-2</v>
      </c>
      <c r="AN379" s="91">
        <f t="shared" si="39"/>
        <v>1.0930000000000002E-2</v>
      </c>
      <c r="AO379" s="92">
        <f t="shared" si="40"/>
        <v>-104971.53333333333</v>
      </c>
      <c r="AP379" s="27">
        <f t="shared" si="41"/>
        <v>-78682.64444444445</v>
      </c>
      <c r="AQ379" s="27">
        <f t="shared" si="42"/>
        <v>-76053.755555555559</v>
      </c>
      <c r="AR379" s="88">
        <v>44788</v>
      </c>
      <c r="AS379" s="89">
        <v>0.33900000000000002</v>
      </c>
    </row>
    <row r="380" spans="1:45" ht="15" customHeight="1" x14ac:dyDescent="0.25">
      <c r="A380">
        <v>250027</v>
      </c>
      <c r="B380" t="s">
        <v>1123</v>
      </c>
      <c r="C380" t="s">
        <v>1124</v>
      </c>
      <c r="D380">
        <v>11921</v>
      </c>
      <c r="E380" t="s">
        <v>1001</v>
      </c>
      <c r="F380" t="s">
        <v>240</v>
      </c>
      <c r="G380" t="s">
        <v>19</v>
      </c>
      <c r="H380" t="s">
        <v>1911</v>
      </c>
      <c r="I380" s="21">
        <v>44455</v>
      </c>
      <c r="J380" s="21">
        <v>44459</v>
      </c>
      <c r="K380" s="21">
        <v>44823</v>
      </c>
      <c r="L380" s="21">
        <v>44823</v>
      </c>
      <c r="M380" s="22">
        <v>6666666.6699999999</v>
      </c>
      <c r="N380" t="s">
        <v>14</v>
      </c>
      <c r="O380" t="s">
        <v>2004</v>
      </c>
      <c r="P380" t="s">
        <v>15</v>
      </c>
      <c r="Q380" s="37">
        <v>1.7999999999999999E-2</v>
      </c>
      <c r="R380" s="21">
        <v>44455</v>
      </c>
      <c r="S380" s="21">
        <v>44459</v>
      </c>
      <c r="T380" s="21">
        <v>44823</v>
      </c>
      <c r="U380" s="21">
        <v>44823</v>
      </c>
      <c r="V380" s="23">
        <v>1.0111111111111111</v>
      </c>
      <c r="W380">
        <v>364</v>
      </c>
      <c r="X380" s="24">
        <v>0</v>
      </c>
      <c r="Y380" s="24">
        <v>0</v>
      </c>
      <c r="Z380" s="24">
        <v>0</v>
      </c>
      <c r="AA380" s="24">
        <v>0</v>
      </c>
      <c r="AB380">
        <v>0</v>
      </c>
      <c r="AC380">
        <v>0</v>
      </c>
      <c r="AD380" s="38">
        <v>6666666.6699999999</v>
      </c>
      <c r="AE380" s="52">
        <v>0</v>
      </c>
      <c r="AF380" s="5">
        <v>1.7999999999999999E-2</v>
      </c>
      <c r="AG380" s="24">
        <v>0</v>
      </c>
      <c r="AH380" s="24">
        <v>-121333.33339399999</v>
      </c>
      <c r="AI380" s="27">
        <v>-121333.33339399999</v>
      </c>
      <c r="AJ380" t="s">
        <v>14</v>
      </c>
      <c r="AK380">
        <f t="shared" si="43"/>
        <v>-0.54500000000000004</v>
      </c>
      <c r="AL380" s="91">
        <f t="shared" si="37"/>
        <v>4.5500000000000002E-3</v>
      </c>
      <c r="AM380" s="91">
        <f t="shared" si="38"/>
        <v>-6.45E-3</v>
      </c>
      <c r="AN380" s="91">
        <f t="shared" si="39"/>
        <v>0</v>
      </c>
      <c r="AO380" s="92">
        <f t="shared" si="40"/>
        <v>-152003.70377970557</v>
      </c>
      <c r="AP380" s="27">
        <f t="shared" si="41"/>
        <v>-121333.33339399999</v>
      </c>
      <c r="AQ380" s="27">
        <f t="shared" si="42"/>
        <v>-121333.33339399999</v>
      </c>
      <c r="AR380" s="88">
        <v>44789</v>
      </c>
      <c r="AS380" s="89">
        <v>0.33300000000000002</v>
      </c>
    </row>
    <row r="381" spans="1:45" ht="15" customHeight="1" x14ac:dyDescent="0.25">
      <c r="A381">
        <v>250028</v>
      </c>
      <c r="B381" t="s">
        <v>1123</v>
      </c>
      <c r="C381" t="s">
        <v>1124</v>
      </c>
      <c r="D381">
        <v>11921</v>
      </c>
      <c r="E381" t="s">
        <v>1001</v>
      </c>
      <c r="F381" t="s">
        <v>240</v>
      </c>
      <c r="G381" t="s">
        <v>19</v>
      </c>
      <c r="H381" t="s">
        <v>1911</v>
      </c>
      <c r="I381" s="21">
        <v>44819</v>
      </c>
      <c r="J381" s="21">
        <v>44823</v>
      </c>
      <c r="K381" s="21">
        <v>45187</v>
      </c>
      <c r="L381" s="21">
        <v>44895</v>
      </c>
      <c r="M381" s="22">
        <v>3333333.34</v>
      </c>
      <c r="N381" t="s">
        <v>14</v>
      </c>
      <c r="O381" t="s">
        <v>2004</v>
      </c>
      <c r="P381" t="s">
        <v>15</v>
      </c>
      <c r="R381" s="21">
        <v>44819</v>
      </c>
      <c r="S381" s="21">
        <v>44823</v>
      </c>
      <c r="T381" s="21">
        <v>45187</v>
      </c>
      <c r="U381" s="21">
        <v>44895</v>
      </c>
      <c r="V381" s="23">
        <v>1.0111111111111111</v>
      </c>
      <c r="W381">
        <v>364</v>
      </c>
      <c r="X381" s="24">
        <v>0</v>
      </c>
      <c r="Y381" s="24">
        <v>0</v>
      </c>
      <c r="Z381" s="24">
        <v>-74923.333483179988</v>
      </c>
      <c r="AA381" s="24">
        <v>-74923.333483179988</v>
      </c>
      <c r="AB381">
        <v>0</v>
      </c>
      <c r="AC381">
        <v>-205.83333374499998</v>
      </c>
      <c r="AD381" s="38">
        <v>3333333.34</v>
      </c>
      <c r="AE381" s="52">
        <v>2.223E-2</v>
      </c>
      <c r="AF381" s="5">
        <v>0</v>
      </c>
      <c r="AG381" s="24">
        <v>0</v>
      </c>
      <c r="AH381" s="24">
        <v>0</v>
      </c>
      <c r="AI381" s="27">
        <v>-74923.333483179988</v>
      </c>
      <c r="AJ381" t="s">
        <v>14</v>
      </c>
      <c r="AK381">
        <f t="shared" si="43"/>
        <v>1.03</v>
      </c>
      <c r="AL381" s="91">
        <f t="shared" si="37"/>
        <v>2.0299999999999999E-2</v>
      </c>
      <c r="AM381" s="91">
        <f t="shared" si="38"/>
        <v>9.2999999999999992E-3</v>
      </c>
      <c r="AN381" s="91">
        <f t="shared" si="39"/>
        <v>9.2999999999999992E-3</v>
      </c>
      <c r="AO381" s="92">
        <f t="shared" si="40"/>
        <v>-68418.51865535554</v>
      </c>
      <c r="AP381" s="27">
        <f t="shared" si="41"/>
        <v>-74923.333483179988</v>
      </c>
      <c r="AQ381" s="27">
        <f t="shared" si="42"/>
        <v>-31344.444507133328</v>
      </c>
      <c r="AR381" s="88">
        <v>44790</v>
      </c>
      <c r="AS381" s="89">
        <v>0.35099999999999998</v>
      </c>
    </row>
    <row r="382" spans="1:45" ht="15" customHeight="1" x14ac:dyDescent="0.25">
      <c r="A382">
        <v>250037</v>
      </c>
      <c r="B382" t="s">
        <v>1125</v>
      </c>
      <c r="C382" t="s">
        <v>1126</v>
      </c>
      <c r="D382">
        <v>11922</v>
      </c>
      <c r="E382" t="s">
        <v>16</v>
      </c>
      <c r="F382" t="s">
        <v>240</v>
      </c>
      <c r="G382" t="s">
        <v>19</v>
      </c>
      <c r="H382" t="s">
        <v>1925</v>
      </c>
      <c r="I382" s="21">
        <v>44740</v>
      </c>
      <c r="J382" s="21">
        <v>44742</v>
      </c>
      <c r="K382" s="21">
        <v>44834</v>
      </c>
      <c r="L382" s="21">
        <v>44834</v>
      </c>
      <c r="M382" s="22">
        <v>12740000</v>
      </c>
      <c r="N382" t="s">
        <v>14</v>
      </c>
      <c r="O382" t="s">
        <v>242</v>
      </c>
      <c r="P382" t="s">
        <v>15</v>
      </c>
      <c r="Q382" s="37">
        <v>1.0999999999999999E-2</v>
      </c>
      <c r="R382" s="21">
        <v>44740</v>
      </c>
      <c r="S382" s="21">
        <v>44742</v>
      </c>
      <c r="T382" s="21">
        <v>44834</v>
      </c>
      <c r="U382" s="21">
        <v>44834</v>
      </c>
      <c r="V382" s="23">
        <v>0.25555555555555554</v>
      </c>
      <c r="W382">
        <v>92</v>
      </c>
      <c r="X382" s="24">
        <v>0</v>
      </c>
      <c r="Y382" s="24">
        <v>0</v>
      </c>
      <c r="Z382" s="24">
        <v>0</v>
      </c>
      <c r="AA382" s="24">
        <v>0</v>
      </c>
      <c r="AB382">
        <v>0</v>
      </c>
      <c r="AC382">
        <v>0</v>
      </c>
      <c r="AD382" s="38">
        <v>12740000</v>
      </c>
      <c r="AE382" s="52">
        <v>0</v>
      </c>
      <c r="AF382" s="5">
        <v>1.0999999999999999E-2</v>
      </c>
      <c r="AG382" s="24">
        <v>0</v>
      </c>
      <c r="AH382" s="24">
        <v>-35813.555555555555</v>
      </c>
      <c r="AI382" s="27">
        <v>-35813.555555555555</v>
      </c>
      <c r="AJ382" t="s">
        <v>14</v>
      </c>
      <c r="AK382">
        <f t="shared" si="43"/>
        <v>-0.21099999999999999</v>
      </c>
      <c r="AL382" s="91">
        <f t="shared" si="37"/>
        <v>7.8900000000000012E-3</v>
      </c>
      <c r="AM382" s="91">
        <f t="shared" si="38"/>
        <v>-3.1099999999999999E-3</v>
      </c>
      <c r="AN382" s="91">
        <f t="shared" si="39"/>
        <v>0</v>
      </c>
      <c r="AO382" s="92">
        <f t="shared" si="40"/>
        <v>-61501.642222222217</v>
      </c>
      <c r="AP382" s="27">
        <f t="shared" si="41"/>
        <v>-35813.555555555555</v>
      </c>
      <c r="AQ382" s="27">
        <f t="shared" si="42"/>
        <v>-35813.555555555555</v>
      </c>
      <c r="AR382" s="88">
        <v>44791</v>
      </c>
      <c r="AS382" s="89">
        <v>0.39100000000000001</v>
      </c>
    </row>
    <row r="383" spans="1:45" ht="15" customHeight="1" x14ac:dyDescent="0.25">
      <c r="A383">
        <v>250038</v>
      </c>
      <c r="B383" t="s">
        <v>1125</v>
      </c>
      <c r="C383" t="s">
        <v>1126</v>
      </c>
      <c r="D383">
        <v>11922</v>
      </c>
      <c r="E383" t="s">
        <v>16</v>
      </c>
      <c r="F383" t="s">
        <v>240</v>
      </c>
      <c r="G383" t="s">
        <v>19</v>
      </c>
      <c r="H383" t="s">
        <v>1925</v>
      </c>
      <c r="I383" s="21">
        <v>44832</v>
      </c>
      <c r="J383" s="21">
        <v>44834</v>
      </c>
      <c r="K383" s="21">
        <v>44925</v>
      </c>
      <c r="L383" s="21">
        <v>44925</v>
      </c>
      <c r="M383" s="22">
        <v>12600000</v>
      </c>
      <c r="N383" t="s">
        <v>14</v>
      </c>
      <c r="O383" t="s">
        <v>242</v>
      </c>
      <c r="P383" t="s">
        <v>15</v>
      </c>
      <c r="Q383" s="37">
        <v>1.0999999999999999E-2</v>
      </c>
      <c r="R383" s="21">
        <v>44832</v>
      </c>
      <c r="S383" s="21">
        <v>44834</v>
      </c>
      <c r="T383" s="21">
        <v>44925</v>
      </c>
      <c r="U383" s="21">
        <v>44925</v>
      </c>
      <c r="V383" s="23">
        <v>0.25277777777777777</v>
      </c>
      <c r="W383">
        <v>91</v>
      </c>
      <c r="X383" s="24">
        <v>0</v>
      </c>
      <c r="Y383" s="24">
        <v>0</v>
      </c>
      <c r="Z383" s="24">
        <v>-37997.050000000003</v>
      </c>
      <c r="AA383" s="24">
        <v>-37997.050000000003</v>
      </c>
      <c r="AB383">
        <v>0</v>
      </c>
      <c r="AC383">
        <v>0</v>
      </c>
      <c r="AD383" s="38">
        <v>12600000</v>
      </c>
      <c r="AE383" s="52">
        <v>1.1930000000000001E-2</v>
      </c>
      <c r="AF383" s="5">
        <v>1.0999999999999999E-2</v>
      </c>
      <c r="AG383" s="24">
        <v>0</v>
      </c>
      <c r="AH383" s="24">
        <v>-35035</v>
      </c>
      <c r="AI383" s="27">
        <v>-73032.05</v>
      </c>
      <c r="AJ383" t="s">
        <v>14</v>
      </c>
      <c r="AK383">
        <f t="shared" si="43"/>
        <v>1.1930000000000001</v>
      </c>
      <c r="AL383" s="91">
        <f t="shared" si="37"/>
        <v>2.1930000000000002E-2</v>
      </c>
      <c r="AM383" s="91">
        <f t="shared" si="38"/>
        <v>1.0930000000000002E-2</v>
      </c>
      <c r="AN383" s="91">
        <f t="shared" si="39"/>
        <v>1.0930000000000002E-2</v>
      </c>
      <c r="AO383" s="92">
        <f t="shared" si="40"/>
        <v>-104882.05</v>
      </c>
      <c r="AP383" s="27">
        <f t="shared" si="41"/>
        <v>-73032.05</v>
      </c>
      <c r="AQ383" s="27">
        <f t="shared" si="42"/>
        <v>-69847.05</v>
      </c>
      <c r="AR383" s="88">
        <v>44792</v>
      </c>
      <c r="AS383" s="89">
        <v>0.43</v>
      </c>
    </row>
    <row r="384" spans="1:45" ht="15" customHeight="1" x14ac:dyDescent="0.25">
      <c r="A384">
        <v>250204</v>
      </c>
      <c r="B384" t="s">
        <v>1127</v>
      </c>
      <c r="C384" t="s">
        <v>1128</v>
      </c>
      <c r="D384">
        <v>11923</v>
      </c>
      <c r="E384" t="s">
        <v>16</v>
      </c>
      <c r="F384" t="s">
        <v>240</v>
      </c>
      <c r="G384" t="s">
        <v>19</v>
      </c>
      <c r="H384" t="s">
        <v>2005</v>
      </c>
      <c r="I384" s="21">
        <v>44650</v>
      </c>
      <c r="J384" s="21">
        <v>44652</v>
      </c>
      <c r="K384" s="21">
        <v>44743</v>
      </c>
      <c r="L384" s="21">
        <v>44743</v>
      </c>
      <c r="M384" s="22">
        <v>5500000</v>
      </c>
      <c r="N384" t="s">
        <v>14</v>
      </c>
      <c r="O384" t="s">
        <v>1912</v>
      </c>
      <c r="P384" t="s">
        <v>15</v>
      </c>
      <c r="R384" s="21">
        <v>44650</v>
      </c>
      <c r="S384" s="21">
        <v>44652</v>
      </c>
      <c r="T384" s="21">
        <v>44743</v>
      </c>
      <c r="U384" s="21">
        <v>44743</v>
      </c>
      <c r="V384" s="23">
        <v>0.25277777777777777</v>
      </c>
      <c r="W384">
        <v>91</v>
      </c>
      <c r="X384" s="24">
        <v>0</v>
      </c>
      <c r="Y384" s="24">
        <v>0</v>
      </c>
      <c r="Z384" s="24">
        <v>0</v>
      </c>
      <c r="AA384" s="24">
        <v>0</v>
      </c>
      <c r="AB384">
        <v>0</v>
      </c>
      <c r="AC384">
        <v>0</v>
      </c>
      <c r="AD384" s="38">
        <v>5500000</v>
      </c>
      <c r="AE384" s="52">
        <v>0</v>
      </c>
      <c r="AF384" s="5">
        <v>0</v>
      </c>
      <c r="AG384" s="24">
        <v>0</v>
      </c>
      <c r="AH384" s="24">
        <v>0</v>
      </c>
      <c r="AI384" s="27">
        <v>0</v>
      </c>
      <c r="AJ384" t="s">
        <v>14</v>
      </c>
      <c r="AK384">
        <f t="shared" si="43"/>
        <v>-0.46400000000000002</v>
      </c>
      <c r="AL384" s="91">
        <f t="shared" si="37"/>
        <v>5.3600000000000002E-3</v>
      </c>
      <c r="AM384" s="91">
        <f t="shared" si="38"/>
        <v>-5.64E-3</v>
      </c>
      <c r="AN384" s="91">
        <f t="shared" si="39"/>
        <v>0</v>
      </c>
      <c r="AO384" s="92">
        <f t="shared" si="40"/>
        <v>-7451.8888888888887</v>
      </c>
      <c r="AP384" s="27">
        <f t="shared" si="41"/>
        <v>0</v>
      </c>
      <c r="AQ384" s="27">
        <f t="shared" si="42"/>
        <v>0</v>
      </c>
      <c r="AR384" s="88">
        <v>44793</v>
      </c>
      <c r="AS384" s="89">
        <v>0.43</v>
      </c>
    </row>
    <row r="385" spans="1:45" ht="15" customHeight="1" x14ac:dyDescent="0.25">
      <c r="A385">
        <v>250206</v>
      </c>
      <c r="B385" t="s">
        <v>1127</v>
      </c>
      <c r="C385" t="s">
        <v>1128</v>
      </c>
      <c r="D385">
        <v>11923</v>
      </c>
      <c r="E385" t="s">
        <v>16</v>
      </c>
      <c r="F385" t="s">
        <v>240</v>
      </c>
      <c r="G385" t="s">
        <v>19</v>
      </c>
      <c r="H385" t="s">
        <v>2005</v>
      </c>
      <c r="I385" s="21">
        <v>44740</v>
      </c>
      <c r="J385" s="21">
        <v>44742</v>
      </c>
      <c r="K385" s="21">
        <v>44926</v>
      </c>
      <c r="L385" s="21">
        <v>44926</v>
      </c>
      <c r="M385" s="22">
        <v>5500000</v>
      </c>
      <c r="N385" t="s">
        <v>14</v>
      </c>
      <c r="O385" t="s">
        <v>1912</v>
      </c>
      <c r="P385" t="s">
        <v>15</v>
      </c>
      <c r="Q385" s="37">
        <v>1.1950000000000001E-2</v>
      </c>
      <c r="R385" s="21">
        <v>44741</v>
      </c>
      <c r="S385" s="21">
        <v>44743</v>
      </c>
      <c r="T385" s="21">
        <v>44835</v>
      </c>
      <c r="U385" s="21">
        <v>44835</v>
      </c>
      <c r="V385" s="23">
        <v>0.25555555555555554</v>
      </c>
      <c r="W385">
        <v>92</v>
      </c>
      <c r="X385" s="24">
        <v>0</v>
      </c>
      <c r="Y385" s="24">
        <v>0</v>
      </c>
      <c r="Z385" s="24">
        <v>-3907.4444444444448</v>
      </c>
      <c r="AA385" s="24">
        <v>-3907.4444444444448</v>
      </c>
      <c r="AB385">
        <v>0</v>
      </c>
      <c r="AC385">
        <v>0</v>
      </c>
      <c r="AD385" s="38">
        <v>5500000</v>
      </c>
      <c r="AE385" s="52">
        <v>2.7800000000000004E-3</v>
      </c>
      <c r="AF385" s="5">
        <v>1.1950000000000001E-2</v>
      </c>
      <c r="AG385" s="24">
        <v>0</v>
      </c>
      <c r="AH385" s="24">
        <v>-16796.388888888887</v>
      </c>
      <c r="AI385" s="27">
        <v>-20703.833333333332</v>
      </c>
      <c r="AJ385" t="s">
        <v>14</v>
      </c>
      <c r="AK385">
        <f t="shared" si="43"/>
        <v>-0.21099999999999999</v>
      </c>
      <c r="AL385" s="91">
        <f t="shared" si="37"/>
        <v>7.8900000000000012E-3</v>
      </c>
      <c r="AM385" s="91">
        <f t="shared" si="38"/>
        <v>-3.1099999999999999E-3</v>
      </c>
      <c r="AN385" s="91">
        <f t="shared" si="39"/>
        <v>0</v>
      </c>
      <c r="AO385" s="92">
        <f t="shared" si="40"/>
        <v>-27886.222222222223</v>
      </c>
      <c r="AP385" s="27">
        <f t="shared" si="41"/>
        <v>-20703.833333333332</v>
      </c>
      <c r="AQ385" s="27">
        <f t="shared" si="42"/>
        <v>-16796.388888888887</v>
      </c>
      <c r="AR385" s="88">
        <v>44794</v>
      </c>
      <c r="AS385" s="89">
        <v>0.43</v>
      </c>
    </row>
    <row r="386" spans="1:45" ht="15" customHeight="1" x14ac:dyDescent="0.25">
      <c r="A386">
        <v>250205</v>
      </c>
      <c r="B386" t="s">
        <v>1127</v>
      </c>
      <c r="C386" t="s">
        <v>1128</v>
      </c>
      <c r="D386">
        <v>11923</v>
      </c>
      <c r="E386" t="s">
        <v>16</v>
      </c>
      <c r="F386" t="s">
        <v>240</v>
      </c>
      <c r="G386" t="s">
        <v>19</v>
      </c>
      <c r="H386" t="s">
        <v>2005</v>
      </c>
      <c r="I386" s="21">
        <v>44741</v>
      </c>
      <c r="J386" s="21">
        <v>44743</v>
      </c>
      <c r="K386" s="21">
        <v>44835</v>
      </c>
      <c r="L386" s="21">
        <v>44835</v>
      </c>
      <c r="M386" s="22">
        <v>5500000</v>
      </c>
      <c r="N386" t="s">
        <v>14</v>
      </c>
      <c r="O386" t="s">
        <v>1912</v>
      </c>
      <c r="P386" t="s">
        <v>15</v>
      </c>
      <c r="R386" s="21">
        <v>44740</v>
      </c>
      <c r="S386" s="21">
        <v>44742</v>
      </c>
      <c r="T386" s="21">
        <v>44926</v>
      </c>
      <c r="U386" s="21">
        <v>44926</v>
      </c>
      <c r="V386" s="23">
        <v>0.51111111111111107</v>
      </c>
      <c r="W386">
        <v>184</v>
      </c>
      <c r="X386" s="24">
        <v>-6324.6659812390926</v>
      </c>
      <c r="Y386" s="24">
        <v>-6324.6659812390926</v>
      </c>
      <c r="Z386" s="24">
        <v>-6325</v>
      </c>
      <c r="AA386" s="24">
        <v>-6325</v>
      </c>
      <c r="AB386">
        <v>0.99994719070973792</v>
      </c>
      <c r="AC386">
        <v>-34.375</v>
      </c>
      <c r="AD386" s="38">
        <v>5500000</v>
      </c>
      <c r="AE386" s="52">
        <v>2.2500000000000003E-3</v>
      </c>
      <c r="AF386" s="5">
        <v>0</v>
      </c>
      <c r="AG386" s="24">
        <v>0</v>
      </c>
      <c r="AH386" s="24">
        <v>0</v>
      </c>
      <c r="AI386" s="27">
        <v>-6324.6659812390926</v>
      </c>
      <c r="AJ386" t="s">
        <v>14</v>
      </c>
      <c r="AK386">
        <f t="shared" si="43"/>
        <v>-0.191</v>
      </c>
      <c r="AL386" s="91">
        <f t="shared" si="37"/>
        <v>8.09E-3</v>
      </c>
      <c r="AM386" s="91">
        <f t="shared" si="38"/>
        <v>-2.9100000000000003E-3</v>
      </c>
      <c r="AN386" s="91">
        <f t="shared" si="39"/>
        <v>0</v>
      </c>
      <c r="AO386" s="92">
        <f t="shared" si="40"/>
        <v>-22741.888888888887</v>
      </c>
      <c r="AP386" s="27">
        <f t="shared" si="41"/>
        <v>-6324.6659812390926</v>
      </c>
      <c r="AQ386" s="27">
        <f t="shared" si="42"/>
        <v>0</v>
      </c>
      <c r="AR386" s="88">
        <v>44795</v>
      </c>
      <c r="AS386" s="89">
        <v>0.45300000000000001</v>
      </c>
    </row>
    <row r="387" spans="1:45" ht="15" customHeight="1" x14ac:dyDescent="0.25">
      <c r="A387">
        <v>250171</v>
      </c>
      <c r="B387" t="s">
        <v>1129</v>
      </c>
      <c r="C387" t="s">
        <v>1130</v>
      </c>
      <c r="D387">
        <v>11924</v>
      </c>
      <c r="E387" t="s">
        <v>16</v>
      </c>
      <c r="F387" t="s">
        <v>240</v>
      </c>
      <c r="G387" t="s">
        <v>19</v>
      </c>
      <c r="H387" t="s">
        <v>1897</v>
      </c>
      <c r="I387" s="21">
        <v>44664</v>
      </c>
      <c r="J387" s="21">
        <v>44666</v>
      </c>
      <c r="K387" s="21">
        <v>44757</v>
      </c>
      <c r="L387" s="21">
        <v>44757</v>
      </c>
      <c r="M387" s="22">
        <v>9518161.2899999991</v>
      </c>
      <c r="N387" t="s">
        <v>14</v>
      </c>
      <c r="O387" t="s">
        <v>242</v>
      </c>
      <c r="P387" t="s">
        <v>15</v>
      </c>
      <c r="Q387" s="37">
        <v>1.2800000000000001E-2</v>
      </c>
      <c r="R387" s="21">
        <v>44664</v>
      </c>
      <c r="S387" s="21">
        <v>44666</v>
      </c>
      <c r="T387" s="21">
        <v>44757</v>
      </c>
      <c r="U387" s="21">
        <v>44757</v>
      </c>
      <c r="V387" s="23">
        <v>0.25277777777777777</v>
      </c>
      <c r="W387">
        <v>91</v>
      </c>
      <c r="X387" s="24">
        <v>0</v>
      </c>
      <c r="Y387" s="24">
        <v>0</v>
      </c>
      <c r="Z387" s="24">
        <v>0</v>
      </c>
      <c r="AA387" s="24">
        <v>0</v>
      </c>
      <c r="AB387">
        <v>0</v>
      </c>
      <c r="AC387">
        <v>0</v>
      </c>
      <c r="AD387" s="38">
        <v>9518161.2899999991</v>
      </c>
      <c r="AE387" s="52">
        <v>0</v>
      </c>
      <c r="AF387" s="5">
        <v>1.2800000000000001E-2</v>
      </c>
      <c r="AG387" s="24">
        <v>0</v>
      </c>
      <c r="AH387" s="24">
        <v>-30796.53964053333</v>
      </c>
      <c r="AI387" s="27">
        <v>-30796.53964053333</v>
      </c>
      <c r="AJ387" t="s">
        <v>14</v>
      </c>
      <c r="AK387">
        <f t="shared" si="43"/>
        <v>-0.44800000000000001</v>
      </c>
      <c r="AL387" s="91">
        <f t="shared" ref="AL387:AL450" si="44">AK387/100+$AT$1</f>
        <v>5.5199999999999997E-3</v>
      </c>
      <c r="AM387" s="91">
        <f t="shared" ref="AM387:AM450" si="45">AK387/100-0.1%</f>
        <v>-5.4800000000000005E-3</v>
      </c>
      <c r="AN387" s="91">
        <f t="shared" ref="AN387:AN450" si="46">IF(AM387&lt;0,0,AM387)</f>
        <v>0</v>
      </c>
      <c r="AO387" s="92">
        <f t="shared" ref="AO387:AO450" si="47">-(((AL387+AF387)*AD387*V387))</f>
        <v>-44077.547360513323</v>
      </c>
      <c r="AP387" s="27">
        <f t="shared" ref="AP387:AP450" si="48">AI387</f>
        <v>-30796.53964053333</v>
      </c>
      <c r="AQ387" s="27">
        <f t="shared" ref="AQ387:AQ450" si="49">-(((AN387+AF387)*AD387*V387))</f>
        <v>-30796.53964053333</v>
      </c>
      <c r="AR387" s="88">
        <v>44796</v>
      </c>
      <c r="AS387" s="89">
        <v>0.46800000000000003</v>
      </c>
    </row>
    <row r="388" spans="1:45" ht="15" customHeight="1" x14ac:dyDescent="0.25">
      <c r="A388">
        <v>250172</v>
      </c>
      <c r="B388" t="s">
        <v>1129</v>
      </c>
      <c r="C388" t="s">
        <v>1130</v>
      </c>
      <c r="D388">
        <v>11924</v>
      </c>
      <c r="E388" t="s">
        <v>16</v>
      </c>
      <c r="F388" t="s">
        <v>240</v>
      </c>
      <c r="G388" t="s">
        <v>19</v>
      </c>
      <c r="H388" t="s">
        <v>1897</v>
      </c>
      <c r="I388" s="21">
        <v>44755</v>
      </c>
      <c r="J388" s="21">
        <v>44757</v>
      </c>
      <c r="K388" s="21">
        <v>44792</v>
      </c>
      <c r="L388" s="21">
        <v>44792</v>
      </c>
      <c r="M388" s="22">
        <v>9099876.4000000004</v>
      </c>
      <c r="N388" t="s">
        <v>14</v>
      </c>
      <c r="O388" t="s">
        <v>242</v>
      </c>
      <c r="P388" t="s">
        <v>15</v>
      </c>
      <c r="Q388" s="37">
        <v>1.2800000000000001E-2</v>
      </c>
      <c r="R388" s="21">
        <v>44755</v>
      </c>
      <c r="S388" s="21">
        <v>44757</v>
      </c>
      <c r="T388" s="21">
        <v>44792</v>
      </c>
      <c r="U388" s="21">
        <v>44792</v>
      </c>
      <c r="V388" s="23">
        <v>9.7222222222222224E-2</v>
      </c>
      <c r="W388">
        <v>35</v>
      </c>
      <c r="X388" s="24">
        <v>0</v>
      </c>
      <c r="Y388" s="24">
        <v>0</v>
      </c>
      <c r="Z388" s="24">
        <v>0</v>
      </c>
      <c r="AA388" s="24">
        <v>0</v>
      </c>
      <c r="AB388">
        <v>0</v>
      </c>
      <c r="AC388">
        <v>0</v>
      </c>
      <c r="AD388" s="38">
        <v>9099876.4000000004</v>
      </c>
      <c r="AE388" s="52">
        <v>0</v>
      </c>
      <c r="AF388" s="5">
        <v>1.2800000000000001E-2</v>
      </c>
      <c r="AG388" s="24">
        <v>0</v>
      </c>
      <c r="AH388" s="24">
        <v>-11324.290631111113</v>
      </c>
      <c r="AI388" s="27">
        <v>-11324.290631111113</v>
      </c>
      <c r="AJ388" t="s">
        <v>14</v>
      </c>
      <c r="AK388">
        <f t="shared" si="43"/>
        <v>-5.1999999999999998E-2</v>
      </c>
      <c r="AL388" s="91">
        <f t="shared" si="44"/>
        <v>9.4800000000000006E-3</v>
      </c>
      <c r="AM388" s="91">
        <f t="shared" si="45"/>
        <v>-1.5200000000000001E-3</v>
      </c>
      <c r="AN388" s="91">
        <f t="shared" si="46"/>
        <v>0</v>
      </c>
      <c r="AO388" s="92">
        <f t="shared" si="47"/>
        <v>-19711.34337977778</v>
      </c>
      <c r="AP388" s="27">
        <f t="shared" si="48"/>
        <v>-11324.290631111113</v>
      </c>
      <c r="AQ388" s="27">
        <f t="shared" si="49"/>
        <v>-11324.290631111113</v>
      </c>
      <c r="AR388" s="88">
        <v>44797</v>
      </c>
      <c r="AS388" s="89">
        <v>0.49299999999999999</v>
      </c>
    </row>
    <row r="389" spans="1:45" ht="15" customHeight="1" x14ac:dyDescent="0.25">
      <c r="A389">
        <v>233839</v>
      </c>
      <c r="B389" t="s">
        <v>1135</v>
      </c>
      <c r="C389" t="s">
        <v>1136</v>
      </c>
      <c r="D389">
        <v>11927</v>
      </c>
      <c r="E389" t="s">
        <v>16</v>
      </c>
      <c r="F389" t="s">
        <v>240</v>
      </c>
      <c r="G389" t="s">
        <v>19</v>
      </c>
      <c r="H389" t="s">
        <v>1985</v>
      </c>
      <c r="I389" s="21">
        <v>44711</v>
      </c>
      <c r="J389" s="21">
        <v>44713</v>
      </c>
      <c r="K389" s="21">
        <v>44743</v>
      </c>
      <c r="L389" s="21">
        <v>44743</v>
      </c>
      <c r="M389" s="22">
        <v>1250325</v>
      </c>
      <c r="N389" t="s">
        <v>14</v>
      </c>
      <c r="O389" t="s">
        <v>242</v>
      </c>
      <c r="P389" t="s">
        <v>15</v>
      </c>
      <c r="Q389" s="37">
        <v>2.2124999999999999E-2</v>
      </c>
      <c r="R389" s="21">
        <v>44711</v>
      </c>
      <c r="S389" s="21">
        <v>44713</v>
      </c>
      <c r="T389" s="21">
        <v>44743</v>
      </c>
      <c r="U389" s="21">
        <v>44743</v>
      </c>
      <c r="V389" s="23">
        <v>8.3333333333333329E-2</v>
      </c>
      <c r="W389">
        <v>30</v>
      </c>
      <c r="X389" s="24">
        <v>0</v>
      </c>
      <c r="Y389" s="24">
        <v>0</v>
      </c>
      <c r="Z389" s="24">
        <v>0</v>
      </c>
      <c r="AA389" s="24">
        <v>0</v>
      </c>
      <c r="AB389">
        <v>0</v>
      </c>
      <c r="AC389">
        <v>0</v>
      </c>
      <c r="AD389" s="38">
        <v>1250325</v>
      </c>
      <c r="AE389" s="52">
        <v>0</v>
      </c>
      <c r="AF389" s="5">
        <v>2.2124999999999999E-2</v>
      </c>
      <c r="AG389" s="24">
        <v>0</v>
      </c>
      <c r="AH389" s="24">
        <v>-2305.2867187499996</v>
      </c>
      <c r="AI389" s="27">
        <v>-2305.2867187499996</v>
      </c>
      <c r="AJ389" t="s">
        <v>14</v>
      </c>
      <c r="AK389">
        <f t="shared" si="43"/>
        <v>-0.35399999999999998</v>
      </c>
      <c r="AL389" s="91">
        <f t="shared" si="44"/>
        <v>6.4600000000000005E-3</v>
      </c>
      <c r="AM389" s="91">
        <f t="shared" si="45"/>
        <v>-4.5399999999999998E-3</v>
      </c>
      <c r="AN389" s="91">
        <f t="shared" si="46"/>
        <v>0</v>
      </c>
      <c r="AO389" s="92">
        <f t="shared" si="47"/>
        <v>-2978.3783437499997</v>
      </c>
      <c r="AP389" s="27">
        <f t="shared" si="48"/>
        <v>-2305.2867187499996</v>
      </c>
      <c r="AQ389" s="27">
        <f t="shared" si="49"/>
        <v>-2305.2867187499996</v>
      </c>
      <c r="AR389" s="88">
        <v>44798</v>
      </c>
      <c r="AS389" s="89">
        <v>0.51800000000000002</v>
      </c>
    </row>
    <row r="390" spans="1:45" ht="15" customHeight="1" x14ac:dyDescent="0.25">
      <c r="A390">
        <v>233840</v>
      </c>
      <c r="B390" t="s">
        <v>1135</v>
      </c>
      <c r="C390" t="s">
        <v>1136</v>
      </c>
      <c r="D390">
        <v>11927</v>
      </c>
      <c r="E390" t="s">
        <v>16</v>
      </c>
      <c r="F390" t="s">
        <v>240</v>
      </c>
      <c r="G390" t="s">
        <v>19</v>
      </c>
      <c r="H390" t="s">
        <v>1985</v>
      </c>
      <c r="I390" s="21">
        <v>44711</v>
      </c>
      <c r="J390" s="21">
        <v>44743</v>
      </c>
      <c r="K390" s="21">
        <v>44774</v>
      </c>
      <c r="L390" s="21">
        <v>44774</v>
      </c>
      <c r="M390" s="22">
        <v>1222255</v>
      </c>
      <c r="N390" t="s">
        <v>14</v>
      </c>
      <c r="O390" t="s">
        <v>242</v>
      </c>
      <c r="P390" t="s">
        <v>15</v>
      </c>
      <c r="Q390" s="37">
        <v>2.2124999999999999E-2</v>
      </c>
      <c r="R390" s="21">
        <v>44711</v>
      </c>
      <c r="S390" s="21">
        <v>44743</v>
      </c>
      <c r="T390" s="21">
        <v>44774</v>
      </c>
      <c r="U390" s="21">
        <v>44774</v>
      </c>
      <c r="V390" s="23">
        <v>8.611111111111111E-2</v>
      </c>
      <c r="W390">
        <v>31</v>
      </c>
      <c r="X390" s="24">
        <v>0</v>
      </c>
      <c r="Y390" s="24">
        <v>0</v>
      </c>
      <c r="Z390" s="24">
        <v>0</v>
      </c>
      <c r="AA390" s="24">
        <v>0</v>
      </c>
      <c r="AB390">
        <v>0</v>
      </c>
      <c r="AC390">
        <v>0</v>
      </c>
      <c r="AD390" s="38">
        <v>1222255</v>
      </c>
      <c r="AE390" s="52">
        <v>0</v>
      </c>
      <c r="AF390" s="5">
        <v>2.2124999999999999E-2</v>
      </c>
      <c r="AG390" s="24">
        <v>0</v>
      </c>
      <c r="AH390" s="24">
        <v>-2328.6504114583331</v>
      </c>
      <c r="AI390" s="27">
        <v>-2328.6504114583331</v>
      </c>
      <c r="AJ390" t="s">
        <v>14</v>
      </c>
      <c r="AK390">
        <f t="shared" si="43"/>
        <v>-0.35399999999999998</v>
      </c>
      <c r="AL390" s="91">
        <f t="shared" si="44"/>
        <v>6.4600000000000005E-3</v>
      </c>
      <c r="AM390" s="91">
        <f t="shared" si="45"/>
        <v>-4.5399999999999998E-3</v>
      </c>
      <c r="AN390" s="91">
        <f t="shared" si="46"/>
        <v>0</v>
      </c>
      <c r="AO390" s="92">
        <f t="shared" si="47"/>
        <v>-3008.5637067361113</v>
      </c>
      <c r="AP390" s="27">
        <f t="shared" si="48"/>
        <v>-2328.6504114583331</v>
      </c>
      <c r="AQ390" s="27">
        <f t="shared" si="49"/>
        <v>-2328.6504114583331</v>
      </c>
      <c r="AR390" s="88">
        <v>44799</v>
      </c>
      <c r="AS390" s="89">
        <v>0.54200000000000004</v>
      </c>
    </row>
    <row r="391" spans="1:45" ht="15" customHeight="1" x14ac:dyDescent="0.25">
      <c r="A391">
        <v>233841</v>
      </c>
      <c r="B391" t="s">
        <v>1135</v>
      </c>
      <c r="C391" t="s">
        <v>1136</v>
      </c>
      <c r="D391">
        <v>11927</v>
      </c>
      <c r="E391" t="s">
        <v>16</v>
      </c>
      <c r="F391" t="s">
        <v>240</v>
      </c>
      <c r="G391" t="s">
        <v>19</v>
      </c>
      <c r="H391" t="s">
        <v>1985</v>
      </c>
      <c r="I391" s="21">
        <v>44711</v>
      </c>
      <c r="J391" s="21">
        <v>44774</v>
      </c>
      <c r="K391" s="21">
        <v>44805</v>
      </c>
      <c r="L391" s="21">
        <v>44805</v>
      </c>
      <c r="M391" s="22">
        <v>1194185</v>
      </c>
      <c r="N391" t="s">
        <v>14</v>
      </c>
      <c r="O391" t="s">
        <v>242</v>
      </c>
      <c r="P391" t="s">
        <v>15</v>
      </c>
      <c r="Q391" s="37">
        <v>2.2124999999999999E-2</v>
      </c>
      <c r="R391" s="21">
        <v>44711</v>
      </c>
      <c r="S391" s="21">
        <v>44774</v>
      </c>
      <c r="T391" s="21">
        <v>44805</v>
      </c>
      <c r="U391" s="21">
        <v>44805</v>
      </c>
      <c r="V391" s="23">
        <v>8.611111111111111E-2</v>
      </c>
      <c r="W391">
        <v>31</v>
      </c>
      <c r="X391" s="24">
        <v>0</v>
      </c>
      <c r="Y391" s="24">
        <v>0</v>
      </c>
      <c r="Z391" s="24">
        <v>0</v>
      </c>
      <c r="AA391" s="24">
        <v>0</v>
      </c>
      <c r="AB391">
        <v>0</v>
      </c>
      <c r="AC391">
        <v>0</v>
      </c>
      <c r="AD391" s="38">
        <v>1194185</v>
      </c>
      <c r="AE391" s="52">
        <v>0</v>
      </c>
      <c r="AF391" s="5">
        <v>2.2124999999999999E-2</v>
      </c>
      <c r="AG391" s="24">
        <v>0</v>
      </c>
      <c r="AH391" s="24">
        <v>-2275.1712135416665</v>
      </c>
      <c r="AI391" s="27">
        <v>-2275.1712135416665</v>
      </c>
      <c r="AJ391" t="s">
        <v>14</v>
      </c>
      <c r="AK391">
        <f t="shared" si="43"/>
        <v>-0.35399999999999998</v>
      </c>
      <c r="AL391" s="91">
        <f t="shared" si="44"/>
        <v>6.4600000000000005E-3</v>
      </c>
      <c r="AM391" s="91">
        <f t="shared" si="45"/>
        <v>-4.5399999999999998E-3</v>
      </c>
      <c r="AN391" s="91">
        <f t="shared" si="46"/>
        <v>0</v>
      </c>
      <c r="AO391" s="92">
        <f t="shared" si="47"/>
        <v>-2939.4697915972224</v>
      </c>
      <c r="AP391" s="27">
        <f t="shared" si="48"/>
        <v>-2275.1712135416665</v>
      </c>
      <c r="AQ391" s="27">
        <f t="shared" si="49"/>
        <v>-2275.1712135416665</v>
      </c>
      <c r="AR391" s="88">
        <v>44800</v>
      </c>
      <c r="AS391" s="89">
        <v>0.54200000000000004</v>
      </c>
    </row>
    <row r="392" spans="1:45" ht="15" customHeight="1" x14ac:dyDescent="0.25">
      <c r="A392">
        <v>233842</v>
      </c>
      <c r="B392" t="s">
        <v>1135</v>
      </c>
      <c r="C392" t="s">
        <v>1136</v>
      </c>
      <c r="D392">
        <v>11927</v>
      </c>
      <c r="E392" t="s">
        <v>16</v>
      </c>
      <c r="F392" t="s">
        <v>240</v>
      </c>
      <c r="G392" t="s">
        <v>19</v>
      </c>
      <c r="H392" t="s">
        <v>1985</v>
      </c>
      <c r="I392" s="21">
        <v>44803</v>
      </c>
      <c r="J392" s="21">
        <v>44805</v>
      </c>
      <c r="K392" s="21">
        <v>44835</v>
      </c>
      <c r="L392" s="21">
        <v>44835</v>
      </c>
      <c r="M392" s="22">
        <v>1166115</v>
      </c>
      <c r="N392" t="s">
        <v>14</v>
      </c>
      <c r="O392" t="s">
        <v>242</v>
      </c>
      <c r="P392" t="s">
        <v>15</v>
      </c>
      <c r="Q392" s="37">
        <v>2.2124999999999999E-2</v>
      </c>
      <c r="R392" s="21">
        <v>44803</v>
      </c>
      <c r="S392" s="21">
        <v>44805</v>
      </c>
      <c r="T392" s="21">
        <v>44835</v>
      </c>
      <c r="U392" s="21">
        <v>44835</v>
      </c>
      <c r="V392" s="23">
        <v>8.3333333333333329E-2</v>
      </c>
      <c r="W392">
        <v>30</v>
      </c>
      <c r="X392" s="24">
        <v>0</v>
      </c>
      <c r="Y392" s="24">
        <v>0</v>
      </c>
      <c r="Z392" s="24">
        <v>-602.49274999999989</v>
      </c>
      <c r="AA392" s="24">
        <v>-602.49274999999989</v>
      </c>
      <c r="AB392">
        <v>0</v>
      </c>
      <c r="AC392">
        <v>0</v>
      </c>
      <c r="AD392" s="38">
        <v>1166115</v>
      </c>
      <c r="AE392" s="52">
        <v>6.1999999999999998E-3</v>
      </c>
      <c r="AF392" s="5">
        <v>2.2124999999999999E-2</v>
      </c>
      <c r="AG392" s="24">
        <v>0</v>
      </c>
      <c r="AH392" s="24">
        <v>-2150.0245312499997</v>
      </c>
      <c r="AI392" s="27">
        <v>-2752.5172812499995</v>
      </c>
      <c r="AJ392" t="s">
        <v>14</v>
      </c>
      <c r="AK392">
        <f t="shared" si="43"/>
        <v>0.62</v>
      </c>
      <c r="AL392" s="91">
        <f t="shared" si="44"/>
        <v>1.6199999999999999E-2</v>
      </c>
      <c r="AM392" s="91">
        <f t="shared" si="45"/>
        <v>5.1999999999999998E-3</v>
      </c>
      <c r="AN392" s="91">
        <f t="shared" si="46"/>
        <v>5.1999999999999998E-3</v>
      </c>
      <c r="AO392" s="92">
        <f t="shared" si="47"/>
        <v>-3724.2797812499998</v>
      </c>
      <c r="AP392" s="27">
        <f t="shared" si="48"/>
        <v>-2752.5172812499995</v>
      </c>
      <c r="AQ392" s="27">
        <f t="shared" si="49"/>
        <v>-2655.34103125</v>
      </c>
      <c r="AR392" s="88">
        <v>44801</v>
      </c>
      <c r="AS392" s="89">
        <v>0.54200000000000004</v>
      </c>
    </row>
    <row r="393" spans="1:45" ht="15" customHeight="1" x14ac:dyDescent="0.25">
      <c r="A393">
        <v>233843</v>
      </c>
      <c r="B393" t="s">
        <v>1135</v>
      </c>
      <c r="C393" t="s">
        <v>1136</v>
      </c>
      <c r="D393">
        <v>11927</v>
      </c>
      <c r="E393" t="s">
        <v>16</v>
      </c>
      <c r="F393" t="s">
        <v>240</v>
      </c>
      <c r="G393" t="s">
        <v>19</v>
      </c>
      <c r="H393" t="s">
        <v>1985</v>
      </c>
      <c r="I393" s="21">
        <v>44803</v>
      </c>
      <c r="J393" s="21">
        <v>44835</v>
      </c>
      <c r="K393" s="21">
        <v>44866</v>
      </c>
      <c r="L393" s="21">
        <v>44866</v>
      </c>
      <c r="M393" s="22">
        <v>1138045</v>
      </c>
      <c r="N393" t="s">
        <v>14</v>
      </c>
      <c r="O393" t="s">
        <v>242</v>
      </c>
      <c r="P393" t="s">
        <v>15</v>
      </c>
      <c r="Q393" s="37">
        <v>2.2124999999999999E-2</v>
      </c>
      <c r="R393" s="21">
        <v>44803</v>
      </c>
      <c r="S393" s="21">
        <v>44835</v>
      </c>
      <c r="T393" s="21">
        <v>44866</v>
      </c>
      <c r="U393" s="21">
        <v>44866</v>
      </c>
      <c r="V393" s="23">
        <v>8.611111111111111E-2</v>
      </c>
      <c r="W393">
        <v>31</v>
      </c>
      <c r="X393" s="24">
        <v>0</v>
      </c>
      <c r="Y393" s="24">
        <v>0</v>
      </c>
      <c r="Z393" s="24">
        <v>-607.58958055555559</v>
      </c>
      <c r="AA393" s="24">
        <v>-607.58958055555559</v>
      </c>
      <c r="AB393">
        <v>0</v>
      </c>
      <c r="AC393">
        <v>0</v>
      </c>
      <c r="AD393" s="38">
        <v>1138045</v>
      </c>
      <c r="AE393" s="52">
        <v>6.1999999999999998E-3</v>
      </c>
      <c r="AF393" s="5">
        <v>2.2124999999999999E-2</v>
      </c>
      <c r="AG393" s="24">
        <v>0</v>
      </c>
      <c r="AH393" s="24">
        <v>-2168.2128177083332</v>
      </c>
      <c r="AI393" s="27">
        <v>-2775.8023982638888</v>
      </c>
      <c r="AJ393" t="s">
        <v>14</v>
      </c>
      <c r="AK393">
        <f t="shared" si="43"/>
        <v>0.62</v>
      </c>
      <c r="AL393" s="91">
        <f t="shared" si="44"/>
        <v>1.6199999999999999E-2</v>
      </c>
      <c r="AM393" s="91">
        <f t="shared" si="45"/>
        <v>5.1999999999999998E-3</v>
      </c>
      <c r="AN393" s="91">
        <f t="shared" si="46"/>
        <v>5.1999999999999998E-3</v>
      </c>
      <c r="AO393" s="92">
        <f t="shared" si="47"/>
        <v>-3755.7855927083333</v>
      </c>
      <c r="AP393" s="27">
        <f t="shared" si="48"/>
        <v>-2775.8023982638888</v>
      </c>
      <c r="AQ393" s="27">
        <f t="shared" si="49"/>
        <v>-2677.8040788194444</v>
      </c>
      <c r="AR393" s="88">
        <v>44802</v>
      </c>
      <c r="AS393" s="89">
        <v>0.58199999999999996</v>
      </c>
    </row>
    <row r="394" spans="1:45" ht="15" customHeight="1" x14ac:dyDescent="0.25">
      <c r="A394">
        <v>233844</v>
      </c>
      <c r="B394" t="s">
        <v>1135</v>
      </c>
      <c r="C394" t="s">
        <v>1136</v>
      </c>
      <c r="D394">
        <v>11927</v>
      </c>
      <c r="E394" t="s">
        <v>16</v>
      </c>
      <c r="F394" t="s">
        <v>240</v>
      </c>
      <c r="G394" t="s">
        <v>19</v>
      </c>
      <c r="H394" t="s">
        <v>1985</v>
      </c>
      <c r="I394" s="21">
        <v>44803</v>
      </c>
      <c r="J394" s="21">
        <v>44866</v>
      </c>
      <c r="K394" s="21">
        <v>44896</v>
      </c>
      <c r="L394" s="21">
        <v>44896</v>
      </c>
      <c r="M394" s="22">
        <v>1109975</v>
      </c>
      <c r="N394" t="s">
        <v>14</v>
      </c>
      <c r="O394" t="s">
        <v>242</v>
      </c>
      <c r="P394" t="s">
        <v>15</v>
      </c>
      <c r="Q394" s="37">
        <v>2.2124999999999999E-2</v>
      </c>
      <c r="R394" s="21">
        <v>44803</v>
      </c>
      <c r="S394" s="21">
        <v>44866</v>
      </c>
      <c r="T394" s="21">
        <v>44896</v>
      </c>
      <c r="U394" s="21">
        <v>44896</v>
      </c>
      <c r="V394" s="23">
        <v>8.3333333333333329E-2</v>
      </c>
      <c r="W394">
        <v>30</v>
      </c>
      <c r="X394" s="24">
        <v>0</v>
      </c>
      <c r="Y394" s="24">
        <v>0</v>
      </c>
      <c r="Z394" s="24">
        <v>-573.4870833333332</v>
      </c>
      <c r="AA394" s="24">
        <v>-573.4870833333332</v>
      </c>
      <c r="AB394">
        <v>0</v>
      </c>
      <c r="AC394">
        <v>0</v>
      </c>
      <c r="AD394" s="38">
        <v>1109975</v>
      </c>
      <c r="AE394" s="52">
        <v>6.1999999999999998E-3</v>
      </c>
      <c r="AF394" s="5">
        <v>2.2124999999999999E-2</v>
      </c>
      <c r="AG394" s="24">
        <v>0</v>
      </c>
      <c r="AH394" s="24">
        <v>-2046.5164062499998</v>
      </c>
      <c r="AI394" s="27">
        <v>-2620.0034895833332</v>
      </c>
      <c r="AJ394" t="s">
        <v>14</v>
      </c>
      <c r="AK394">
        <f t="shared" si="43"/>
        <v>0.62</v>
      </c>
      <c r="AL394" s="91">
        <f t="shared" si="44"/>
        <v>1.6199999999999999E-2</v>
      </c>
      <c r="AM394" s="91">
        <f t="shared" si="45"/>
        <v>5.1999999999999998E-3</v>
      </c>
      <c r="AN394" s="91">
        <f t="shared" si="46"/>
        <v>5.1999999999999998E-3</v>
      </c>
      <c r="AO394" s="92">
        <f t="shared" si="47"/>
        <v>-3544.9826562499993</v>
      </c>
      <c r="AP394" s="27">
        <f t="shared" si="48"/>
        <v>-2620.0034895833332</v>
      </c>
      <c r="AQ394" s="27">
        <f t="shared" si="49"/>
        <v>-2527.5055729166661</v>
      </c>
      <c r="AR394" s="88">
        <v>44803</v>
      </c>
      <c r="AS394" s="89">
        <v>0.62</v>
      </c>
    </row>
    <row r="395" spans="1:45" ht="15" customHeight="1" x14ac:dyDescent="0.25">
      <c r="A395">
        <v>250626</v>
      </c>
      <c r="B395" t="s">
        <v>1137</v>
      </c>
      <c r="C395" t="s">
        <v>1138</v>
      </c>
      <c r="D395">
        <v>11928</v>
      </c>
      <c r="E395" t="s">
        <v>16</v>
      </c>
      <c r="F395" t="s">
        <v>240</v>
      </c>
      <c r="G395" t="s">
        <v>19</v>
      </c>
      <c r="H395" t="s">
        <v>1713</v>
      </c>
      <c r="I395" s="21">
        <v>44726</v>
      </c>
      <c r="J395" s="21">
        <v>44728</v>
      </c>
      <c r="K395" s="21">
        <v>44820</v>
      </c>
      <c r="L395" s="21">
        <v>44820</v>
      </c>
      <c r="M395" s="22">
        <v>4175469.25</v>
      </c>
      <c r="N395" t="s">
        <v>14</v>
      </c>
      <c r="O395" t="s">
        <v>242</v>
      </c>
      <c r="P395" t="s">
        <v>15</v>
      </c>
      <c r="Q395" s="37">
        <v>1.15E-2</v>
      </c>
      <c r="R395" s="21">
        <v>44726</v>
      </c>
      <c r="S395" s="21">
        <v>44728</v>
      </c>
      <c r="T395" s="21">
        <v>44820</v>
      </c>
      <c r="U395" s="21">
        <v>44820</v>
      </c>
      <c r="V395" s="23">
        <v>0.25555555555555554</v>
      </c>
      <c r="W395">
        <v>92</v>
      </c>
      <c r="X395" s="24">
        <v>0</v>
      </c>
      <c r="Y395" s="24">
        <v>0</v>
      </c>
      <c r="Z395" s="24">
        <v>0</v>
      </c>
      <c r="AA395" s="24">
        <v>0</v>
      </c>
      <c r="AB395">
        <v>0</v>
      </c>
      <c r="AC395">
        <v>0</v>
      </c>
      <c r="AD395" s="38">
        <v>4175469.25</v>
      </c>
      <c r="AE395" s="52">
        <v>0</v>
      </c>
      <c r="AF395" s="5">
        <v>1.15E-2</v>
      </c>
      <c r="AG395" s="24">
        <v>0</v>
      </c>
      <c r="AH395" s="24">
        <v>-12271.240184722221</v>
      </c>
      <c r="AI395" s="27">
        <v>-12271.240184722221</v>
      </c>
      <c r="AJ395" t="s">
        <v>14</v>
      </c>
      <c r="AK395">
        <f t="shared" si="43"/>
        <v>-0.24299999999999999</v>
      </c>
      <c r="AL395" s="91">
        <f t="shared" si="44"/>
        <v>7.5700000000000003E-3</v>
      </c>
      <c r="AM395" s="91">
        <f t="shared" si="45"/>
        <v>-3.4299999999999999E-3</v>
      </c>
      <c r="AN395" s="91">
        <f t="shared" si="46"/>
        <v>0</v>
      </c>
      <c r="AO395" s="92">
        <f t="shared" si="47"/>
        <v>-20348.917419361111</v>
      </c>
      <c r="AP395" s="27">
        <f t="shared" si="48"/>
        <v>-12271.240184722221</v>
      </c>
      <c r="AQ395" s="27">
        <f t="shared" si="49"/>
        <v>-12271.240184722221</v>
      </c>
      <c r="AR395" s="88">
        <v>44804</v>
      </c>
      <c r="AS395" s="89">
        <v>0.65400000000000003</v>
      </c>
    </row>
    <row r="396" spans="1:45" ht="15" customHeight="1" x14ac:dyDescent="0.25">
      <c r="A396">
        <v>250627</v>
      </c>
      <c r="B396" t="s">
        <v>1137</v>
      </c>
      <c r="C396" t="s">
        <v>1138</v>
      </c>
      <c r="D396">
        <v>11928</v>
      </c>
      <c r="E396" t="s">
        <v>16</v>
      </c>
      <c r="F396" t="s">
        <v>240</v>
      </c>
      <c r="G396" t="s">
        <v>19</v>
      </c>
      <c r="H396" t="s">
        <v>1713</v>
      </c>
      <c r="I396" s="21">
        <v>44818</v>
      </c>
      <c r="J396" s="21">
        <v>44820</v>
      </c>
      <c r="K396" s="21">
        <v>44911</v>
      </c>
      <c r="L396" s="21">
        <v>44911</v>
      </c>
      <c r="M396" s="22">
        <v>4100633.49</v>
      </c>
      <c r="N396" t="s">
        <v>14</v>
      </c>
      <c r="O396" t="s">
        <v>242</v>
      </c>
      <c r="P396" t="s">
        <v>15</v>
      </c>
      <c r="Q396" s="37">
        <v>1.15E-2</v>
      </c>
      <c r="R396" s="21">
        <v>44818</v>
      </c>
      <c r="S396" s="21">
        <v>44820</v>
      </c>
      <c r="T396" s="21">
        <v>44911</v>
      </c>
      <c r="U396" s="21">
        <v>44911</v>
      </c>
      <c r="V396" s="23">
        <v>0.25277777777777777</v>
      </c>
      <c r="W396">
        <v>91</v>
      </c>
      <c r="X396" s="24">
        <v>0</v>
      </c>
      <c r="Y396" s="24">
        <v>0</v>
      </c>
      <c r="Z396" s="24">
        <v>-10500.241583574165</v>
      </c>
      <c r="AA396" s="24">
        <v>-10500.241583574165</v>
      </c>
      <c r="AB396">
        <v>0</v>
      </c>
      <c r="AC396">
        <v>0</v>
      </c>
      <c r="AD396" s="38">
        <v>4100633.49</v>
      </c>
      <c r="AE396" s="52">
        <v>1.0129999999999998E-2</v>
      </c>
      <c r="AF396" s="5">
        <v>1.15E-2</v>
      </c>
      <c r="AG396" s="24">
        <v>0</v>
      </c>
      <c r="AH396" s="24">
        <v>-11920.313742458333</v>
      </c>
      <c r="AI396" s="27">
        <v>-22420.555326032496</v>
      </c>
      <c r="AJ396" t="s">
        <v>14</v>
      </c>
      <c r="AK396">
        <f t="shared" si="43"/>
        <v>1.0129999999999999</v>
      </c>
      <c r="AL396" s="91">
        <f t="shared" si="44"/>
        <v>2.0129999999999999E-2</v>
      </c>
      <c r="AM396" s="91">
        <f t="shared" si="45"/>
        <v>9.1299999999999992E-3</v>
      </c>
      <c r="AN396" s="91">
        <f t="shared" si="46"/>
        <v>9.1299999999999992E-3</v>
      </c>
      <c r="AO396" s="92">
        <f t="shared" si="47"/>
        <v>-32786.045536865829</v>
      </c>
      <c r="AP396" s="27">
        <f t="shared" si="48"/>
        <v>-22420.555326032496</v>
      </c>
      <c r="AQ396" s="27">
        <f t="shared" si="49"/>
        <v>-21384.006304949165</v>
      </c>
      <c r="AR396" s="88">
        <v>44805</v>
      </c>
      <c r="AS396" s="89">
        <v>0.71199999999999997</v>
      </c>
    </row>
    <row r="397" spans="1:45" ht="15" customHeight="1" x14ac:dyDescent="0.25">
      <c r="A397">
        <v>251144</v>
      </c>
      <c r="B397" t="s">
        <v>1139</v>
      </c>
      <c r="C397" t="s">
        <v>1140</v>
      </c>
      <c r="D397">
        <v>11929</v>
      </c>
      <c r="E397" t="s">
        <v>16</v>
      </c>
      <c r="F397" t="s">
        <v>240</v>
      </c>
      <c r="G397" t="s">
        <v>19</v>
      </c>
      <c r="H397" t="s">
        <v>92</v>
      </c>
      <c r="I397" s="21">
        <v>44729</v>
      </c>
      <c r="J397" s="21">
        <v>44733</v>
      </c>
      <c r="K397" s="21">
        <v>44825</v>
      </c>
      <c r="L397" s="21">
        <v>44825</v>
      </c>
      <c r="M397" s="22">
        <v>100000000</v>
      </c>
      <c r="N397" t="s">
        <v>14</v>
      </c>
      <c r="O397" t="s">
        <v>242</v>
      </c>
      <c r="P397" t="s">
        <v>15</v>
      </c>
      <c r="Q397" s="37">
        <v>1.95E-2</v>
      </c>
      <c r="R397" s="21">
        <v>44729</v>
      </c>
      <c r="S397" s="21">
        <v>44733</v>
      </c>
      <c r="T397" s="21">
        <v>44825</v>
      </c>
      <c r="U397" s="21">
        <v>44825</v>
      </c>
      <c r="V397" s="23">
        <v>0.25555555555555554</v>
      </c>
      <c r="W397">
        <v>92</v>
      </c>
      <c r="X397" s="24">
        <v>0</v>
      </c>
      <c r="Y397" s="24">
        <v>0</v>
      </c>
      <c r="Z397" s="24">
        <v>0</v>
      </c>
      <c r="AA397" s="24">
        <v>0</v>
      </c>
      <c r="AB397">
        <v>0</v>
      </c>
      <c r="AC397">
        <v>0</v>
      </c>
      <c r="AD397" s="38">
        <v>100000000</v>
      </c>
      <c r="AE397" s="52">
        <v>0</v>
      </c>
      <c r="AF397" s="5">
        <v>1.95E-2</v>
      </c>
      <c r="AG397" s="24">
        <v>0</v>
      </c>
      <c r="AH397" s="24">
        <v>-498333.33333333331</v>
      </c>
      <c r="AI397" s="27">
        <v>-498333.33333333331</v>
      </c>
      <c r="AJ397" t="s">
        <v>14</v>
      </c>
      <c r="AK397">
        <f t="shared" si="43"/>
        <v>-0.16900000000000001</v>
      </c>
      <c r="AL397" s="91">
        <f t="shared" si="44"/>
        <v>8.3099999999999997E-3</v>
      </c>
      <c r="AM397" s="91">
        <f t="shared" si="45"/>
        <v>-2.6900000000000001E-3</v>
      </c>
      <c r="AN397" s="91">
        <f t="shared" si="46"/>
        <v>0</v>
      </c>
      <c r="AO397" s="92">
        <f t="shared" si="47"/>
        <v>-710700</v>
      </c>
      <c r="AP397" s="27">
        <f t="shared" si="48"/>
        <v>-498333.33333333331</v>
      </c>
      <c r="AQ397" s="27">
        <f t="shared" si="49"/>
        <v>-498333.33333333331</v>
      </c>
      <c r="AR397" s="21">
        <v>44806</v>
      </c>
      <c r="AS397" s="90">
        <v>0.76300000000000001</v>
      </c>
    </row>
    <row r="398" spans="1:45" ht="15" customHeight="1" x14ac:dyDescent="0.25">
      <c r="A398">
        <v>251145</v>
      </c>
      <c r="B398" t="s">
        <v>1139</v>
      </c>
      <c r="C398" t="s">
        <v>1140</v>
      </c>
      <c r="D398">
        <v>11929</v>
      </c>
      <c r="E398" t="s">
        <v>16</v>
      </c>
      <c r="F398" t="s">
        <v>240</v>
      </c>
      <c r="G398" t="s">
        <v>19</v>
      </c>
      <c r="H398" t="s">
        <v>92</v>
      </c>
      <c r="I398" s="21">
        <v>44823</v>
      </c>
      <c r="J398" s="21">
        <v>44825</v>
      </c>
      <c r="K398" s="21">
        <v>44916</v>
      </c>
      <c r="L398" s="21">
        <v>44895</v>
      </c>
      <c r="M398" s="22">
        <v>100000000</v>
      </c>
      <c r="N398" t="s">
        <v>14</v>
      </c>
      <c r="O398" t="s">
        <v>242</v>
      </c>
      <c r="P398" t="s">
        <v>15</v>
      </c>
      <c r="R398" s="21">
        <v>44823</v>
      </c>
      <c r="S398" s="21">
        <v>44825</v>
      </c>
      <c r="T398" s="21">
        <v>44916</v>
      </c>
      <c r="U398" s="21">
        <v>44895</v>
      </c>
      <c r="V398" s="23">
        <v>0.25277777777777777</v>
      </c>
      <c r="W398">
        <v>91</v>
      </c>
      <c r="X398" s="24">
        <v>0</v>
      </c>
      <c r="Y398" s="24">
        <v>0</v>
      </c>
      <c r="Z398" s="24">
        <v>-269461.11111111112</v>
      </c>
      <c r="AA398" s="24">
        <v>-269461.11111111112</v>
      </c>
      <c r="AB398">
        <v>0</v>
      </c>
      <c r="AC398">
        <v>0</v>
      </c>
      <c r="AD398" s="38">
        <v>100000000</v>
      </c>
      <c r="AE398" s="52">
        <v>1.0660000000000001E-2</v>
      </c>
      <c r="AF398" s="5">
        <v>0</v>
      </c>
      <c r="AG398" s="24">
        <v>0</v>
      </c>
      <c r="AH398" s="24">
        <v>0</v>
      </c>
      <c r="AI398" s="27">
        <v>-269461.11111111112</v>
      </c>
      <c r="AJ398" t="s">
        <v>14</v>
      </c>
      <c r="AK398">
        <f t="shared" si="43"/>
        <v>1.0660000000000001</v>
      </c>
      <c r="AL398" s="91">
        <f t="shared" si="44"/>
        <v>2.0660000000000001E-2</v>
      </c>
      <c r="AM398" s="91">
        <f t="shared" si="45"/>
        <v>9.6600000000000019E-3</v>
      </c>
      <c r="AN398" s="91">
        <f t="shared" si="46"/>
        <v>9.6600000000000019E-3</v>
      </c>
      <c r="AO398" s="92">
        <f t="shared" si="47"/>
        <v>-522238.88888888893</v>
      </c>
      <c r="AP398" s="27">
        <f t="shared" si="48"/>
        <v>-269461.11111111112</v>
      </c>
      <c r="AQ398" s="27">
        <f t="shared" si="49"/>
        <v>-244183.33333333337</v>
      </c>
      <c r="AR398" s="88">
        <v>44807</v>
      </c>
      <c r="AS398" s="89">
        <v>0.76300000000000001</v>
      </c>
    </row>
    <row r="399" spans="1:45" ht="15" customHeight="1" x14ac:dyDescent="0.25">
      <c r="A399">
        <v>251146</v>
      </c>
      <c r="B399" t="s">
        <v>1139</v>
      </c>
      <c r="C399" t="s">
        <v>1140</v>
      </c>
      <c r="D399">
        <v>11929</v>
      </c>
      <c r="E399" t="s">
        <v>16</v>
      </c>
      <c r="F399" t="s">
        <v>240</v>
      </c>
      <c r="G399" t="s">
        <v>19</v>
      </c>
      <c r="H399" t="s">
        <v>92</v>
      </c>
      <c r="I399" s="21">
        <v>44823</v>
      </c>
      <c r="J399" s="21">
        <v>44825</v>
      </c>
      <c r="K399" s="21">
        <v>44916</v>
      </c>
      <c r="L399" s="21">
        <v>44916</v>
      </c>
      <c r="M399" s="22">
        <v>39397748.469999999</v>
      </c>
      <c r="N399" t="s">
        <v>14</v>
      </c>
      <c r="O399" t="s">
        <v>242</v>
      </c>
      <c r="P399" t="s">
        <v>15</v>
      </c>
      <c r="R399" s="21">
        <v>44823</v>
      </c>
      <c r="S399" s="21">
        <v>44825</v>
      </c>
      <c r="T399" s="21">
        <v>44916</v>
      </c>
      <c r="U399" s="21">
        <v>44916</v>
      </c>
      <c r="V399" s="23">
        <v>0.25277777777777777</v>
      </c>
      <c r="W399">
        <v>91</v>
      </c>
      <c r="X399" s="24">
        <v>0</v>
      </c>
      <c r="Y399" s="24">
        <v>0</v>
      </c>
      <c r="Z399" s="24">
        <v>-106161.61078002278</v>
      </c>
      <c r="AA399" s="24">
        <v>-106161.61078002278</v>
      </c>
      <c r="AB399">
        <v>0</v>
      </c>
      <c r="AC399">
        <v>0</v>
      </c>
      <c r="AD399" s="38">
        <v>39397748.469999999</v>
      </c>
      <c r="AE399" s="52">
        <v>1.0660000000000001E-2</v>
      </c>
      <c r="AF399" s="5">
        <v>0</v>
      </c>
      <c r="AG399" s="24">
        <v>0</v>
      </c>
      <c r="AH399" s="24">
        <v>0</v>
      </c>
      <c r="AI399" s="27">
        <v>-106161.61078002278</v>
      </c>
      <c r="AJ399" t="s">
        <v>14</v>
      </c>
      <c r="AK399">
        <f t="shared" ref="AK399:AK462" si="50">VLOOKUP(I399,$AR$2:$AS$603,2,FALSE)</f>
        <v>1.0660000000000001</v>
      </c>
      <c r="AL399" s="91">
        <f t="shared" si="44"/>
        <v>2.0660000000000001E-2</v>
      </c>
      <c r="AM399" s="91">
        <f t="shared" si="45"/>
        <v>9.6600000000000019E-3</v>
      </c>
      <c r="AN399" s="91">
        <f t="shared" si="46"/>
        <v>9.6600000000000019E-3</v>
      </c>
      <c r="AO399" s="92">
        <f t="shared" si="47"/>
        <v>-205750.36385696722</v>
      </c>
      <c r="AP399" s="27">
        <f t="shared" si="48"/>
        <v>-106161.61078002278</v>
      </c>
      <c r="AQ399" s="27">
        <f t="shared" si="49"/>
        <v>-96202.735472328335</v>
      </c>
      <c r="AR399" s="88">
        <v>44808</v>
      </c>
      <c r="AS399" s="89">
        <v>0.76300000000000001</v>
      </c>
    </row>
    <row r="400" spans="1:45" ht="15" customHeight="1" x14ac:dyDescent="0.25">
      <c r="A400">
        <v>250434</v>
      </c>
      <c r="B400" t="s">
        <v>1141</v>
      </c>
      <c r="C400" t="s">
        <v>1142</v>
      </c>
      <c r="D400">
        <v>11930</v>
      </c>
      <c r="E400" t="s">
        <v>16</v>
      </c>
      <c r="F400" t="s">
        <v>240</v>
      </c>
      <c r="G400" t="s">
        <v>19</v>
      </c>
      <c r="H400" t="s">
        <v>1713</v>
      </c>
      <c r="I400" s="21">
        <v>44726</v>
      </c>
      <c r="J400" s="21">
        <v>44728</v>
      </c>
      <c r="K400" s="21">
        <v>44820</v>
      </c>
      <c r="L400" s="21">
        <v>44820</v>
      </c>
      <c r="M400" s="22">
        <v>20189216.239999998</v>
      </c>
      <c r="N400" t="s">
        <v>14</v>
      </c>
      <c r="O400" t="s">
        <v>242</v>
      </c>
      <c r="P400" t="s">
        <v>15</v>
      </c>
      <c r="Q400" s="37">
        <v>1.15E-2</v>
      </c>
      <c r="R400" s="21">
        <v>44726</v>
      </c>
      <c r="S400" s="21">
        <v>44728</v>
      </c>
      <c r="T400" s="21">
        <v>44820</v>
      </c>
      <c r="U400" s="21">
        <v>44820</v>
      </c>
      <c r="V400" s="23">
        <v>0.25555555555555554</v>
      </c>
      <c r="W400">
        <v>92</v>
      </c>
      <c r="X400" s="24">
        <v>0</v>
      </c>
      <c r="Y400" s="24">
        <v>0</v>
      </c>
      <c r="Z400" s="24">
        <v>0</v>
      </c>
      <c r="AA400" s="24">
        <v>0</v>
      </c>
      <c r="AB400">
        <v>0</v>
      </c>
      <c r="AC400">
        <v>0</v>
      </c>
      <c r="AD400" s="38">
        <v>20189216.239999998</v>
      </c>
      <c r="AE400" s="52">
        <v>0</v>
      </c>
      <c r="AF400" s="5">
        <v>1.15E-2</v>
      </c>
      <c r="AG400" s="24">
        <v>0</v>
      </c>
      <c r="AH400" s="24">
        <v>-59333.863283111103</v>
      </c>
      <c r="AI400" s="27">
        <v>-59333.863283111103</v>
      </c>
      <c r="AJ400" t="s">
        <v>14</v>
      </c>
      <c r="AK400">
        <f t="shared" si="50"/>
        <v>-0.24299999999999999</v>
      </c>
      <c r="AL400" s="91">
        <f t="shared" si="44"/>
        <v>7.5700000000000003E-3</v>
      </c>
      <c r="AM400" s="91">
        <f t="shared" si="45"/>
        <v>-3.4299999999999999E-3</v>
      </c>
      <c r="AN400" s="91">
        <f t="shared" si="46"/>
        <v>0</v>
      </c>
      <c r="AO400" s="92">
        <f t="shared" si="47"/>
        <v>-98391.023722515529</v>
      </c>
      <c r="AP400" s="27">
        <f t="shared" si="48"/>
        <v>-59333.863283111103</v>
      </c>
      <c r="AQ400" s="27">
        <f t="shared" si="49"/>
        <v>-59333.863283111103</v>
      </c>
      <c r="AR400" s="88">
        <v>44809</v>
      </c>
      <c r="AS400" s="89">
        <v>0.78300000000000003</v>
      </c>
    </row>
    <row r="401" spans="1:45" ht="15" customHeight="1" x14ac:dyDescent="0.25">
      <c r="A401">
        <v>250435</v>
      </c>
      <c r="B401" t="s">
        <v>1141</v>
      </c>
      <c r="C401" t="s">
        <v>1142</v>
      </c>
      <c r="D401">
        <v>11930</v>
      </c>
      <c r="E401" t="s">
        <v>16</v>
      </c>
      <c r="F401" t="s">
        <v>240</v>
      </c>
      <c r="G401" t="s">
        <v>19</v>
      </c>
      <c r="H401" t="s">
        <v>1713</v>
      </c>
      <c r="I401" s="21">
        <v>44818</v>
      </c>
      <c r="J401" s="21">
        <v>44820</v>
      </c>
      <c r="K401" s="21">
        <v>44911</v>
      </c>
      <c r="L401" s="21">
        <v>44911</v>
      </c>
      <c r="M401" s="22">
        <v>19827370.609999999</v>
      </c>
      <c r="N401" t="s">
        <v>14</v>
      </c>
      <c r="O401" t="s">
        <v>242</v>
      </c>
      <c r="P401" t="s">
        <v>15</v>
      </c>
      <c r="Q401" s="37">
        <v>1.15E-2</v>
      </c>
      <c r="R401" s="21">
        <v>44818</v>
      </c>
      <c r="S401" s="21">
        <v>44820</v>
      </c>
      <c r="T401" s="21">
        <v>44911</v>
      </c>
      <c r="U401" s="21">
        <v>44911</v>
      </c>
      <c r="V401" s="23">
        <v>0.25277777777777777</v>
      </c>
      <c r="W401">
        <v>91</v>
      </c>
      <c r="X401" s="24">
        <v>0</v>
      </c>
      <c r="Y401" s="24">
        <v>0</v>
      </c>
      <c r="Z401" s="24">
        <v>-50770.736248378598</v>
      </c>
      <c r="AA401" s="24">
        <v>-50770.736248378598</v>
      </c>
      <c r="AB401">
        <v>0</v>
      </c>
      <c r="AC401">
        <v>0</v>
      </c>
      <c r="AD401" s="38">
        <v>19827370.609999999</v>
      </c>
      <c r="AE401" s="52">
        <v>1.0129999999999998E-2</v>
      </c>
      <c r="AF401" s="5">
        <v>1.15E-2</v>
      </c>
      <c r="AG401" s="24">
        <v>0</v>
      </c>
      <c r="AH401" s="24">
        <v>-57637.064842680549</v>
      </c>
      <c r="AI401" s="27">
        <v>-108407.80109105914</v>
      </c>
      <c r="AJ401" t="s">
        <v>14</v>
      </c>
      <c r="AK401">
        <f t="shared" si="50"/>
        <v>1.0129999999999999</v>
      </c>
      <c r="AL401" s="91">
        <f t="shared" si="44"/>
        <v>2.0129999999999999E-2</v>
      </c>
      <c r="AM401" s="91">
        <f t="shared" si="45"/>
        <v>9.1299999999999992E-3</v>
      </c>
      <c r="AN401" s="91">
        <f t="shared" si="46"/>
        <v>9.1299999999999992E-3</v>
      </c>
      <c r="AO401" s="92">
        <f t="shared" si="47"/>
        <v>-158526.98791078138</v>
      </c>
      <c r="AP401" s="27">
        <f t="shared" si="48"/>
        <v>-108407.80109105914</v>
      </c>
      <c r="AQ401" s="27">
        <f t="shared" si="49"/>
        <v>-103395.88240908693</v>
      </c>
      <c r="AR401" s="88">
        <v>44810</v>
      </c>
      <c r="AS401" s="89">
        <v>0.81599999999999995</v>
      </c>
    </row>
    <row r="402" spans="1:45" ht="15" customHeight="1" x14ac:dyDescent="0.25">
      <c r="A402">
        <v>250578</v>
      </c>
      <c r="B402" t="s">
        <v>1143</v>
      </c>
      <c r="C402" t="s">
        <v>1144</v>
      </c>
      <c r="D402">
        <v>11931</v>
      </c>
      <c r="E402" t="s">
        <v>16</v>
      </c>
      <c r="F402" t="s">
        <v>240</v>
      </c>
      <c r="G402" t="s">
        <v>19</v>
      </c>
      <c r="H402" t="s">
        <v>1713</v>
      </c>
      <c r="I402" s="21">
        <v>44726</v>
      </c>
      <c r="J402" s="21">
        <v>44728</v>
      </c>
      <c r="K402" s="21">
        <v>44820</v>
      </c>
      <c r="L402" s="21">
        <v>44820</v>
      </c>
      <c r="M402" s="22">
        <v>12842731.16</v>
      </c>
      <c r="N402" t="s">
        <v>14</v>
      </c>
      <c r="O402" t="s">
        <v>242</v>
      </c>
      <c r="P402" t="s">
        <v>15</v>
      </c>
      <c r="Q402" s="37">
        <v>1.15E-2</v>
      </c>
      <c r="R402" s="21">
        <v>44726</v>
      </c>
      <c r="S402" s="21">
        <v>44728</v>
      </c>
      <c r="T402" s="21">
        <v>44820</v>
      </c>
      <c r="U402" s="21">
        <v>44820</v>
      </c>
      <c r="V402" s="23">
        <v>0.25555555555555554</v>
      </c>
      <c r="W402">
        <v>92</v>
      </c>
      <c r="X402" s="24">
        <v>0</v>
      </c>
      <c r="Y402" s="24">
        <v>0</v>
      </c>
      <c r="Z402" s="24">
        <v>0</v>
      </c>
      <c r="AA402" s="24">
        <v>0</v>
      </c>
      <c r="AB402">
        <v>0</v>
      </c>
      <c r="AC402">
        <v>0</v>
      </c>
      <c r="AD402" s="38">
        <v>12842731.16</v>
      </c>
      <c r="AE402" s="52">
        <v>0</v>
      </c>
      <c r="AF402" s="5">
        <v>1.15E-2</v>
      </c>
      <c r="AG402" s="24">
        <v>0</v>
      </c>
      <c r="AH402" s="24">
        <v>-37743.35990911111</v>
      </c>
      <c r="AI402" s="27">
        <v>-37743.35990911111</v>
      </c>
      <c r="AJ402" t="s">
        <v>14</v>
      </c>
      <c r="AK402">
        <f t="shared" si="50"/>
        <v>-0.24299999999999999</v>
      </c>
      <c r="AL402" s="91">
        <f t="shared" si="44"/>
        <v>7.5700000000000003E-3</v>
      </c>
      <c r="AM402" s="91">
        <f t="shared" si="45"/>
        <v>-3.4299999999999999E-3</v>
      </c>
      <c r="AN402" s="91">
        <f t="shared" si="46"/>
        <v>0</v>
      </c>
      <c r="AO402" s="92">
        <f t="shared" si="47"/>
        <v>-62588.336823195554</v>
      </c>
      <c r="AP402" s="27">
        <f t="shared" si="48"/>
        <v>-37743.35990911111</v>
      </c>
      <c r="AQ402" s="27">
        <f t="shared" si="49"/>
        <v>-37743.35990911111</v>
      </c>
      <c r="AR402" s="88">
        <v>44811</v>
      </c>
      <c r="AS402" s="89">
        <v>0.82199999999999995</v>
      </c>
    </row>
    <row r="403" spans="1:45" ht="15" customHeight="1" x14ac:dyDescent="0.25">
      <c r="A403">
        <v>250579</v>
      </c>
      <c r="B403" t="s">
        <v>1143</v>
      </c>
      <c r="C403" t="s">
        <v>1144</v>
      </c>
      <c r="D403">
        <v>11931</v>
      </c>
      <c r="E403" t="s">
        <v>16</v>
      </c>
      <c r="F403" t="s">
        <v>240</v>
      </c>
      <c r="G403" t="s">
        <v>19</v>
      </c>
      <c r="H403" t="s">
        <v>1713</v>
      </c>
      <c r="I403" s="21">
        <v>44818</v>
      </c>
      <c r="J403" s="21">
        <v>44820</v>
      </c>
      <c r="K403" s="21">
        <v>44911</v>
      </c>
      <c r="L403" s="21">
        <v>44911</v>
      </c>
      <c r="M403" s="22">
        <v>12612554.51</v>
      </c>
      <c r="N403" t="s">
        <v>14</v>
      </c>
      <c r="O403" t="s">
        <v>242</v>
      </c>
      <c r="P403" t="s">
        <v>15</v>
      </c>
      <c r="Q403" s="37">
        <v>1.15E-2</v>
      </c>
      <c r="R403" s="21">
        <v>44818</v>
      </c>
      <c r="S403" s="21">
        <v>44820</v>
      </c>
      <c r="T403" s="21">
        <v>44911</v>
      </c>
      <c r="U403" s="21">
        <v>44911</v>
      </c>
      <c r="V403" s="23">
        <v>0.25277777777777777</v>
      </c>
      <c r="W403">
        <v>91</v>
      </c>
      <c r="X403" s="24">
        <v>0</v>
      </c>
      <c r="Y403" s="24">
        <v>0</v>
      </c>
      <c r="Z403" s="24">
        <v>-32296.197566536935</v>
      </c>
      <c r="AA403" s="24">
        <v>-32296.197566536935</v>
      </c>
      <c r="AB403">
        <v>0</v>
      </c>
      <c r="AC403">
        <v>0</v>
      </c>
      <c r="AD403" s="38">
        <v>12612554.51</v>
      </c>
      <c r="AE403" s="52">
        <v>1.0129999999999998E-2</v>
      </c>
      <c r="AF403" s="5">
        <v>1.15E-2</v>
      </c>
      <c r="AG403" s="24">
        <v>0</v>
      </c>
      <c r="AH403" s="24">
        <v>-36663.995263097218</v>
      </c>
      <c r="AI403" s="27">
        <v>-68960.19282963415</v>
      </c>
      <c r="AJ403" t="s">
        <v>14</v>
      </c>
      <c r="AK403">
        <f t="shared" si="50"/>
        <v>1.0129999999999999</v>
      </c>
      <c r="AL403" s="91">
        <f t="shared" si="44"/>
        <v>2.0129999999999999E-2</v>
      </c>
      <c r="AM403" s="91">
        <f t="shared" si="45"/>
        <v>9.1299999999999992E-3</v>
      </c>
      <c r="AN403" s="91">
        <f t="shared" si="46"/>
        <v>9.1299999999999992E-3</v>
      </c>
      <c r="AO403" s="92">
        <f t="shared" si="47"/>
        <v>-100841.92784102305</v>
      </c>
      <c r="AP403" s="27">
        <f t="shared" si="48"/>
        <v>-68960.19282963415</v>
      </c>
      <c r="AQ403" s="27">
        <f t="shared" si="49"/>
        <v>-65772.019328495269</v>
      </c>
      <c r="AR403" s="88">
        <v>44812</v>
      </c>
      <c r="AS403" s="89">
        <v>0.83599999999999997</v>
      </c>
    </row>
    <row r="404" spans="1:45" ht="15" customHeight="1" x14ac:dyDescent="0.25">
      <c r="A404">
        <v>250482</v>
      </c>
      <c r="B404" t="s">
        <v>1145</v>
      </c>
      <c r="C404" t="s">
        <v>1146</v>
      </c>
      <c r="D404">
        <v>11932</v>
      </c>
      <c r="E404" t="s">
        <v>16</v>
      </c>
      <c r="F404" t="s">
        <v>240</v>
      </c>
      <c r="G404" t="s">
        <v>19</v>
      </c>
      <c r="H404" t="s">
        <v>1713</v>
      </c>
      <c r="I404" s="21">
        <v>44726</v>
      </c>
      <c r="J404" s="21">
        <v>44728</v>
      </c>
      <c r="K404" s="21">
        <v>44820</v>
      </c>
      <c r="L404" s="21">
        <v>44820</v>
      </c>
      <c r="M404" s="22">
        <v>7066222.54</v>
      </c>
      <c r="N404" t="s">
        <v>14</v>
      </c>
      <c r="O404" t="s">
        <v>242</v>
      </c>
      <c r="P404" t="s">
        <v>15</v>
      </c>
      <c r="Q404" s="37">
        <v>1.15E-2</v>
      </c>
      <c r="R404" s="21">
        <v>44726</v>
      </c>
      <c r="S404" s="21">
        <v>44728</v>
      </c>
      <c r="T404" s="21">
        <v>44820</v>
      </c>
      <c r="U404" s="21">
        <v>44820</v>
      </c>
      <c r="V404" s="23">
        <v>0.25555555555555554</v>
      </c>
      <c r="W404">
        <v>92</v>
      </c>
      <c r="X404" s="24">
        <v>0</v>
      </c>
      <c r="Y404" s="24">
        <v>0</v>
      </c>
      <c r="Z404" s="24">
        <v>0</v>
      </c>
      <c r="AA404" s="24">
        <v>0</v>
      </c>
      <c r="AB404">
        <v>0</v>
      </c>
      <c r="AC404">
        <v>0</v>
      </c>
      <c r="AD404" s="38">
        <v>7066222.54</v>
      </c>
      <c r="AE404" s="52">
        <v>0</v>
      </c>
      <c r="AF404" s="5">
        <v>1.15E-2</v>
      </c>
      <c r="AG404" s="24">
        <v>0</v>
      </c>
      <c r="AH404" s="24">
        <v>-20766.842909222218</v>
      </c>
      <c r="AI404" s="27">
        <v>-20766.842909222218</v>
      </c>
      <c r="AJ404" t="s">
        <v>14</v>
      </c>
      <c r="AK404">
        <f t="shared" si="50"/>
        <v>-0.24299999999999999</v>
      </c>
      <c r="AL404" s="91">
        <f t="shared" si="44"/>
        <v>7.5700000000000003E-3</v>
      </c>
      <c r="AM404" s="91">
        <f t="shared" si="45"/>
        <v>-3.4299999999999999E-3</v>
      </c>
      <c r="AN404" s="91">
        <f t="shared" si="46"/>
        <v>0</v>
      </c>
      <c r="AO404" s="92">
        <f t="shared" si="47"/>
        <v>-34436.842980771107</v>
      </c>
      <c r="AP404" s="27">
        <f t="shared" si="48"/>
        <v>-20766.842909222218</v>
      </c>
      <c r="AQ404" s="27">
        <f t="shared" si="49"/>
        <v>-20766.842909222218</v>
      </c>
      <c r="AR404" s="88">
        <v>44813</v>
      </c>
      <c r="AS404" s="89">
        <v>0.93400000000000005</v>
      </c>
    </row>
    <row r="405" spans="1:45" ht="15" customHeight="1" x14ac:dyDescent="0.25">
      <c r="A405">
        <v>250483</v>
      </c>
      <c r="B405" t="s">
        <v>1145</v>
      </c>
      <c r="C405" t="s">
        <v>1146</v>
      </c>
      <c r="D405">
        <v>11932</v>
      </c>
      <c r="E405" t="s">
        <v>16</v>
      </c>
      <c r="F405" t="s">
        <v>240</v>
      </c>
      <c r="G405" t="s">
        <v>19</v>
      </c>
      <c r="H405" t="s">
        <v>1713</v>
      </c>
      <c r="I405" s="21">
        <v>44818</v>
      </c>
      <c r="J405" s="21">
        <v>44820</v>
      </c>
      <c r="K405" s="21">
        <v>44911</v>
      </c>
      <c r="L405" s="21">
        <v>44911</v>
      </c>
      <c r="M405" s="22">
        <v>6939576.6299999999</v>
      </c>
      <c r="N405" t="s">
        <v>14</v>
      </c>
      <c r="O405" t="s">
        <v>242</v>
      </c>
      <c r="P405" t="s">
        <v>15</v>
      </c>
      <c r="Q405" s="37">
        <v>1.15E-2</v>
      </c>
      <c r="R405" s="21">
        <v>44818</v>
      </c>
      <c r="S405" s="21">
        <v>44820</v>
      </c>
      <c r="T405" s="21">
        <v>44911</v>
      </c>
      <c r="U405" s="21">
        <v>44911</v>
      </c>
      <c r="V405" s="23">
        <v>0.25277777777777777</v>
      </c>
      <c r="W405">
        <v>91</v>
      </c>
      <c r="X405" s="24">
        <v>0</v>
      </c>
      <c r="Y405" s="24">
        <v>0</v>
      </c>
      <c r="Z405" s="24">
        <v>-17769.749791202499</v>
      </c>
      <c r="AA405" s="24">
        <v>-17769.749791202499</v>
      </c>
      <c r="AB405">
        <v>0</v>
      </c>
      <c r="AC405">
        <v>0</v>
      </c>
      <c r="AD405" s="38">
        <v>6939576.6299999999</v>
      </c>
      <c r="AE405" s="52">
        <v>1.0129999999999998E-2</v>
      </c>
      <c r="AF405" s="5">
        <v>1.15E-2</v>
      </c>
      <c r="AG405" s="24">
        <v>0</v>
      </c>
      <c r="AH405" s="24">
        <v>-20172.963731374999</v>
      </c>
      <c r="AI405" s="27">
        <v>-37942.713522577498</v>
      </c>
      <c r="AJ405" t="s">
        <v>14</v>
      </c>
      <c r="AK405">
        <f t="shared" si="50"/>
        <v>1.0129999999999999</v>
      </c>
      <c r="AL405" s="91">
        <f t="shared" si="44"/>
        <v>2.0129999999999999E-2</v>
      </c>
      <c r="AM405" s="91">
        <f t="shared" si="45"/>
        <v>9.1299999999999992E-3</v>
      </c>
      <c r="AN405" s="91">
        <f t="shared" si="46"/>
        <v>9.1299999999999992E-3</v>
      </c>
      <c r="AO405" s="92">
        <f t="shared" si="47"/>
        <v>-55484.421115077494</v>
      </c>
      <c r="AP405" s="27">
        <f t="shared" si="48"/>
        <v>-37942.713522577498</v>
      </c>
      <c r="AQ405" s="27">
        <f t="shared" si="49"/>
        <v>-36188.542763327496</v>
      </c>
      <c r="AR405" s="88">
        <v>44814</v>
      </c>
      <c r="AS405" s="89">
        <v>0.93400000000000005</v>
      </c>
    </row>
    <row r="406" spans="1:45" ht="15" customHeight="1" x14ac:dyDescent="0.25">
      <c r="A406">
        <v>251096</v>
      </c>
      <c r="B406" t="s">
        <v>1151</v>
      </c>
      <c r="C406" t="s">
        <v>1152</v>
      </c>
      <c r="D406">
        <v>11935</v>
      </c>
      <c r="E406" t="s">
        <v>16</v>
      </c>
      <c r="F406" t="s">
        <v>240</v>
      </c>
      <c r="G406" t="s">
        <v>19</v>
      </c>
      <c r="H406" t="s">
        <v>1713</v>
      </c>
      <c r="I406" s="21">
        <v>44725</v>
      </c>
      <c r="J406" s="21">
        <v>44727</v>
      </c>
      <c r="K406" s="21">
        <v>44819</v>
      </c>
      <c r="L406" s="21">
        <v>44819</v>
      </c>
      <c r="M406" s="22">
        <v>7272762</v>
      </c>
      <c r="N406" t="s">
        <v>14</v>
      </c>
      <c r="O406" t="s">
        <v>242</v>
      </c>
      <c r="P406" t="s">
        <v>15</v>
      </c>
      <c r="Q406" s="37">
        <v>1.35E-2</v>
      </c>
      <c r="R406" s="21">
        <v>44725</v>
      </c>
      <c r="S406" s="21">
        <v>44727</v>
      </c>
      <c r="T406" s="21">
        <v>44819</v>
      </c>
      <c r="U406" s="21">
        <v>44819</v>
      </c>
      <c r="V406" s="23">
        <v>0.25555555555555554</v>
      </c>
      <c r="W406">
        <v>92</v>
      </c>
      <c r="X406" s="24">
        <v>0</v>
      </c>
      <c r="Y406" s="24">
        <v>0</v>
      </c>
      <c r="Z406" s="24">
        <v>0</v>
      </c>
      <c r="AA406" s="24">
        <v>0</v>
      </c>
      <c r="AB406">
        <v>0</v>
      </c>
      <c r="AC406">
        <v>0</v>
      </c>
      <c r="AD406" s="38">
        <v>7272762</v>
      </c>
      <c r="AE406" s="52">
        <v>0</v>
      </c>
      <c r="AF406" s="5">
        <v>1.35E-2</v>
      </c>
      <c r="AG406" s="24">
        <v>0</v>
      </c>
      <c r="AH406" s="24">
        <v>-25091.028899999998</v>
      </c>
      <c r="AI406" s="27">
        <v>-25091.028899999998</v>
      </c>
      <c r="AJ406" t="s">
        <v>14</v>
      </c>
      <c r="AK406">
        <f t="shared" si="50"/>
        <v>-0.28100000000000003</v>
      </c>
      <c r="AL406" s="91">
        <f t="shared" si="44"/>
        <v>7.1900000000000002E-3</v>
      </c>
      <c r="AM406" s="91">
        <f t="shared" si="45"/>
        <v>-3.8100000000000005E-3</v>
      </c>
      <c r="AN406" s="91">
        <f t="shared" si="46"/>
        <v>0</v>
      </c>
      <c r="AO406" s="92">
        <f t="shared" si="47"/>
        <v>-38454.325032666668</v>
      </c>
      <c r="AP406" s="27">
        <f t="shared" si="48"/>
        <v>-25091.028899999998</v>
      </c>
      <c r="AQ406" s="27">
        <f t="shared" si="49"/>
        <v>-25091.028899999998</v>
      </c>
      <c r="AR406" s="88">
        <v>44815</v>
      </c>
      <c r="AS406" s="89">
        <v>0.93400000000000005</v>
      </c>
    </row>
    <row r="407" spans="1:45" ht="15" customHeight="1" x14ac:dyDescent="0.25">
      <c r="A407">
        <v>251097</v>
      </c>
      <c r="B407" t="s">
        <v>1151</v>
      </c>
      <c r="C407" t="s">
        <v>1152</v>
      </c>
      <c r="D407">
        <v>11935</v>
      </c>
      <c r="E407" t="s">
        <v>16</v>
      </c>
      <c r="F407" t="s">
        <v>240</v>
      </c>
      <c r="G407" t="s">
        <v>19</v>
      </c>
      <c r="H407" t="s">
        <v>1713</v>
      </c>
      <c r="I407" s="21">
        <v>44817</v>
      </c>
      <c r="J407" s="21">
        <v>44819</v>
      </c>
      <c r="K407" s="21">
        <v>44910</v>
      </c>
      <c r="L407" s="21">
        <v>44910</v>
      </c>
      <c r="M407" s="22">
        <v>7134889</v>
      </c>
      <c r="N407" t="s">
        <v>14</v>
      </c>
      <c r="O407" t="s">
        <v>242</v>
      </c>
      <c r="P407" t="s">
        <v>15</v>
      </c>
      <c r="Q407" s="37">
        <v>1.35E-2</v>
      </c>
      <c r="R407" s="21">
        <v>44817</v>
      </c>
      <c r="S407" s="21">
        <v>44819</v>
      </c>
      <c r="T407" s="21">
        <v>44910</v>
      </c>
      <c r="U407" s="21">
        <v>44910</v>
      </c>
      <c r="V407" s="23">
        <v>0.25277777777777777</v>
      </c>
      <c r="W407">
        <v>91</v>
      </c>
      <c r="X407" s="24">
        <v>0</v>
      </c>
      <c r="Y407" s="24">
        <v>0</v>
      </c>
      <c r="Z407" s="24">
        <v>-18035.413861111112</v>
      </c>
      <c r="AA407" s="24">
        <v>-18035.413861111112</v>
      </c>
      <c r="AB407">
        <v>0</v>
      </c>
      <c r="AC407">
        <v>0</v>
      </c>
      <c r="AD407" s="38">
        <v>7134889</v>
      </c>
      <c r="AE407" s="52">
        <v>0.01</v>
      </c>
      <c r="AF407" s="5">
        <v>1.35E-2</v>
      </c>
      <c r="AG407" s="24">
        <v>0</v>
      </c>
      <c r="AH407" s="24">
        <v>-24347.808712499998</v>
      </c>
      <c r="AI407" s="27">
        <v>-42383.222573611114</v>
      </c>
      <c r="AJ407" t="s">
        <v>14</v>
      </c>
      <c r="AK407">
        <f t="shared" si="50"/>
        <v>1</v>
      </c>
      <c r="AL407" s="91">
        <f t="shared" si="44"/>
        <v>0.02</v>
      </c>
      <c r="AM407" s="91">
        <f t="shared" si="45"/>
        <v>9.0000000000000011E-3</v>
      </c>
      <c r="AN407" s="91">
        <f t="shared" si="46"/>
        <v>9.0000000000000011E-3</v>
      </c>
      <c r="AO407" s="92">
        <f t="shared" si="47"/>
        <v>-60418.636434722226</v>
      </c>
      <c r="AP407" s="27">
        <f t="shared" si="48"/>
        <v>-42383.222573611114</v>
      </c>
      <c r="AQ407" s="27">
        <f t="shared" si="49"/>
        <v>-40579.681187499998</v>
      </c>
      <c r="AR407" s="88">
        <v>44816</v>
      </c>
      <c r="AS407" s="89">
        <v>0.98799999999999999</v>
      </c>
    </row>
    <row r="408" spans="1:45" ht="15" customHeight="1" x14ac:dyDescent="0.25">
      <c r="A408">
        <v>250530</v>
      </c>
      <c r="B408" t="s">
        <v>1153</v>
      </c>
      <c r="C408" t="s">
        <v>1154</v>
      </c>
      <c r="D408">
        <v>11936</v>
      </c>
      <c r="E408" t="s">
        <v>16</v>
      </c>
      <c r="F408" t="s">
        <v>240</v>
      </c>
      <c r="G408" t="s">
        <v>19</v>
      </c>
      <c r="H408" t="s">
        <v>1713</v>
      </c>
      <c r="I408" s="21">
        <v>44726</v>
      </c>
      <c r="J408" s="21">
        <v>44728</v>
      </c>
      <c r="K408" s="21">
        <v>44820</v>
      </c>
      <c r="L408" s="21">
        <v>44820</v>
      </c>
      <c r="M408" s="22">
        <v>18429002.890000001</v>
      </c>
      <c r="N408" t="s">
        <v>14</v>
      </c>
      <c r="O408" t="s">
        <v>242</v>
      </c>
      <c r="P408" t="s">
        <v>15</v>
      </c>
      <c r="Q408" s="37">
        <v>1.15E-2</v>
      </c>
      <c r="R408" s="21">
        <v>44726</v>
      </c>
      <c r="S408" s="21">
        <v>44728</v>
      </c>
      <c r="T408" s="21">
        <v>44820</v>
      </c>
      <c r="U408" s="21">
        <v>44820</v>
      </c>
      <c r="V408" s="23">
        <v>0.25555555555555554</v>
      </c>
      <c r="W408">
        <v>92</v>
      </c>
      <c r="X408" s="24">
        <v>0</v>
      </c>
      <c r="Y408" s="24">
        <v>0</v>
      </c>
      <c r="Z408" s="24">
        <v>0</v>
      </c>
      <c r="AA408" s="24">
        <v>0</v>
      </c>
      <c r="AB408">
        <v>0</v>
      </c>
      <c r="AC408">
        <v>0</v>
      </c>
      <c r="AD408" s="38">
        <v>18429002.890000001</v>
      </c>
      <c r="AE408" s="52">
        <v>0</v>
      </c>
      <c r="AF408" s="5">
        <v>1.15E-2</v>
      </c>
      <c r="AG408" s="24">
        <v>0</v>
      </c>
      <c r="AH408" s="24">
        <v>-54160.791826722219</v>
      </c>
      <c r="AI408" s="27">
        <v>-54160.791826722219</v>
      </c>
      <c r="AJ408" t="s">
        <v>14</v>
      </c>
      <c r="AK408">
        <f t="shared" si="50"/>
        <v>-0.24299999999999999</v>
      </c>
      <c r="AL408" s="91">
        <f t="shared" si="44"/>
        <v>7.5700000000000003E-3</v>
      </c>
      <c r="AM408" s="91">
        <f t="shared" si="45"/>
        <v>-3.4299999999999999E-3</v>
      </c>
      <c r="AN408" s="91">
        <f t="shared" si="46"/>
        <v>0</v>
      </c>
      <c r="AO408" s="92">
        <f t="shared" si="47"/>
        <v>-89812.721750921104</v>
      </c>
      <c r="AP408" s="27">
        <f t="shared" si="48"/>
        <v>-54160.791826722219</v>
      </c>
      <c r="AQ408" s="27">
        <f t="shared" si="49"/>
        <v>-54160.791826722219</v>
      </c>
      <c r="AR408" s="88">
        <v>44817</v>
      </c>
      <c r="AS408" s="89">
        <v>1</v>
      </c>
    </row>
    <row r="409" spans="1:45" ht="15" customHeight="1" x14ac:dyDescent="0.25">
      <c r="A409">
        <v>250531</v>
      </c>
      <c r="B409" t="s">
        <v>1153</v>
      </c>
      <c r="C409" t="s">
        <v>1154</v>
      </c>
      <c r="D409">
        <v>11936</v>
      </c>
      <c r="E409" t="s">
        <v>16</v>
      </c>
      <c r="F409" t="s">
        <v>240</v>
      </c>
      <c r="G409" t="s">
        <v>19</v>
      </c>
      <c r="H409" t="s">
        <v>1713</v>
      </c>
      <c r="I409" s="21">
        <v>44818</v>
      </c>
      <c r="J409" s="21">
        <v>44820</v>
      </c>
      <c r="K409" s="21">
        <v>44911</v>
      </c>
      <c r="L409" s="21">
        <v>44911</v>
      </c>
      <c r="M409" s="22">
        <v>18098705.07</v>
      </c>
      <c r="N409" t="s">
        <v>14</v>
      </c>
      <c r="O409" t="s">
        <v>242</v>
      </c>
      <c r="P409" t="s">
        <v>15</v>
      </c>
      <c r="Q409" s="37">
        <v>1.15E-2</v>
      </c>
      <c r="R409" s="21">
        <v>44818</v>
      </c>
      <c r="S409" s="21">
        <v>44820</v>
      </c>
      <c r="T409" s="21">
        <v>44911</v>
      </c>
      <c r="U409" s="21">
        <v>44911</v>
      </c>
      <c r="V409" s="23">
        <v>0.25277777777777777</v>
      </c>
      <c r="W409">
        <v>91</v>
      </c>
      <c r="X409" s="24">
        <v>0</v>
      </c>
      <c r="Y409" s="24">
        <v>0</v>
      </c>
      <c r="Z409" s="24">
        <v>-46344.248040772494</v>
      </c>
      <c r="AA409" s="24">
        <v>-46344.248040772494</v>
      </c>
      <c r="AB409">
        <v>0</v>
      </c>
      <c r="AC409">
        <v>0</v>
      </c>
      <c r="AD409" s="38">
        <v>18098705.07</v>
      </c>
      <c r="AE409" s="52">
        <v>1.0129999999999998E-2</v>
      </c>
      <c r="AF409" s="5">
        <v>1.15E-2</v>
      </c>
      <c r="AG409" s="24">
        <v>0</v>
      </c>
      <c r="AH409" s="24">
        <v>-52611.930154875001</v>
      </c>
      <c r="AI409" s="27">
        <v>-98956.178195647488</v>
      </c>
      <c r="AJ409" t="s">
        <v>14</v>
      </c>
      <c r="AK409">
        <f t="shared" si="50"/>
        <v>1.0129999999999999</v>
      </c>
      <c r="AL409" s="91">
        <f t="shared" si="44"/>
        <v>2.0129999999999999E-2</v>
      </c>
      <c r="AM409" s="91">
        <f t="shared" si="45"/>
        <v>9.1299999999999992E-3</v>
      </c>
      <c r="AN409" s="91">
        <f t="shared" si="46"/>
        <v>9.1299999999999992E-3</v>
      </c>
      <c r="AO409" s="92">
        <f t="shared" si="47"/>
        <v>-144705.68267814748</v>
      </c>
      <c r="AP409" s="27">
        <f t="shared" si="48"/>
        <v>-98956.178195647488</v>
      </c>
      <c r="AQ409" s="27">
        <f t="shared" si="49"/>
        <v>-94381.227747397497</v>
      </c>
      <c r="AR409" s="88">
        <v>44818</v>
      </c>
      <c r="AS409" s="89">
        <v>1.0129999999999999</v>
      </c>
    </row>
    <row r="410" spans="1:45" ht="15" customHeight="1" x14ac:dyDescent="0.25">
      <c r="A410">
        <v>250674</v>
      </c>
      <c r="B410" t="s">
        <v>1155</v>
      </c>
      <c r="C410" t="s">
        <v>1156</v>
      </c>
      <c r="D410">
        <v>11937</v>
      </c>
      <c r="E410" t="s">
        <v>16</v>
      </c>
      <c r="F410" t="s">
        <v>240</v>
      </c>
      <c r="G410" t="s">
        <v>19</v>
      </c>
      <c r="H410" t="s">
        <v>1713</v>
      </c>
      <c r="I410" s="21">
        <v>44727</v>
      </c>
      <c r="J410" s="21">
        <v>44728</v>
      </c>
      <c r="K410" s="21">
        <v>44820</v>
      </c>
      <c r="L410" s="21">
        <v>44820</v>
      </c>
      <c r="M410" s="22">
        <v>7636047.5300000003</v>
      </c>
      <c r="N410" t="s">
        <v>14</v>
      </c>
      <c r="O410" t="s">
        <v>242</v>
      </c>
      <c r="P410" t="s">
        <v>15</v>
      </c>
      <c r="Q410" s="37">
        <v>1.15E-2</v>
      </c>
      <c r="R410" s="21">
        <v>44727</v>
      </c>
      <c r="S410" s="21">
        <v>44728</v>
      </c>
      <c r="T410" s="21">
        <v>44820</v>
      </c>
      <c r="U410" s="21">
        <v>44820</v>
      </c>
      <c r="V410" s="23">
        <v>0.25555555555555554</v>
      </c>
      <c r="W410">
        <v>92</v>
      </c>
      <c r="X410" s="24">
        <v>0</v>
      </c>
      <c r="Y410" s="24">
        <v>0</v>
      </c>
      <c r="Z410" s="24">
        <v>0</v>
      </c>
      <c r="AA410" s="24">
        <v>0</v>
      </c>
      <c r="AB410">
        <v>0</v>
      </c>
      <c r="AC410">
        <v>0</v>
      </c>
      <c r="AD410" s="38">
        <v>7636047.5300000003</v>
      </c>
      <c r="AE410" s="52">
        <v>0</v>
      </c>
      <c r="AF410" s="5">
        <v>1.15E-2</v>
      </c>
      <c r="AG410" s="24">
        <v>0</v>
      </c>
      <c r="AH410" s="24">
        <v>-22441.495240944445</v>
      </c>
      <c r="AI410" s="27">
        <v>-22441.495240944445</v>
      </c>
      <c r="AJ410" t="s">
        <v>14</v>
      </c>
      <c r="AK410">
        <f t="shared" si="50"/>
        <v>-0.182</v>
      </c>
      <c r="AL410" s="91">
        <f t="shared" si="44"/>
        <v>8.1799999999999998E-3</v>
      </c>
      <c r="AM410" s="91">
        <f t="shared" si="45"/>
        <v>-2.82E-3</v>
      </c>
      <c r="AN410" s="91">
        <f t="shared" si="46"/>
        <v>0</v>
      </c>
      <c r="AO410" s="92">
        <f t="shared" si="47"/>
        <v>-38404.228377546664</v>
      </c>
      <c r="AP410" s="27">
        <f t="shared" si="48"/>
        <v>-22441.495240944445</v>
      </c>
      <c r="AQ410" s="27">
        <f t="shared" si="49"/>
        <v>-22441.495240944445</v>
      </c>
      <c r="AR410" s="88">
        <v>44819</v>
      </c>
      <c r="AS410" s="89">
        <v>1.03</v>
      </c>
    </row>
    <row r="411" spans="1:45" ht="15" customHeight="1" x14ac:dyDescent="0.25">
      <c r="A411">
        <v>250675</v>
      </c>
      <c r="B411" t="s">
        <v>1155</v>
      </c>
      <c r="C411" t="s">
        <v>1156</v>
      </c>
      <c r="D411">
        <v>11937</v>
      </c>
      <c r="E411" t="s">
        <v>16</v>
      </c>
      <c r="F411" t="s">
        <v>240</v>
      </c>
      <c r="G411" t="s">
        <v>19</v>
      </c>
      <c r="H411" t="s">
        <v>1713</v>
      </c>
      <c r="I411" s="21">
        <v>44819</v>
      </c>
      <c r="J411" s="21">
        <v>44820</v>
      </c>
      <c r="K411" s="21">
        <v>44911</v>
      </c>
      <c r="L411" s="21">
        <v>44911</v>
      </c>
      <c r="M411" s="22">
        <v>7499188.7999999998</v>
      </c>
      <c r="N411" t="s">
        <v>14</v>
      </c>
      <c r="O411" t="s">
        <v>242</v>
      </c>
      <c r="P411" t="s">
        <v>15</v>
      </c>
      <c r="Q411" s="37">
        <v>1.15E-2</v>
      </c>
      <c r="R411" s="21">
        <v>44819</v>
      </c>
      <c r="S411" s="21">
        <v>44820</v>
      </c>
      <c r="T411" s="21">
        <v>44911</v>
      </c>
      <c r="U411" s="21">
        <v>44911</v>
      </c>
      <c r="V411" s="23">
        <v>0.25277777777777777</v>
      </c>
      <c r="W411">
        <v>91</v>
      </c>
      <c r="X411" s="24">
        <v>0</v>
      </c>
      <c r="Y411" s="24">
        <v>0</v>
      </c>
      <c r="Z411" s="24">
        <v>-19524.971283999999</v>
      </c>
      <c r="AA411" s="24">
        <v>-19524.971283999999</v>
      </c>
      <c r="AB411">
        <v>0</v>
      </c>
      <c r="AC411">
        <v>0</v>
      </c>
      <c r="AD411" s="38">
        <v>7499188.7999999998</v>
      </c>
      <c r="AE411" s="52">
        <v>1.03E-2</v>
      </c>
      <c r="AF411" s="5">
        <v>1.15E-2</v>
      </c>
      <c r="AG411" s="24">
        <v>0</v>
      </c>
      <c r="AH411" s="24">
        <v>-21799.725219999997</v>
      </c>
      <c r="AI411" s="27">
        <v>-41324.696503999992</v>
      </c>
      <c r="AJ411" t="s">
        <v>14</v>
      </c>
      <c r="AK411">
        <f t="shared" si="50"/>
        <v>1.03</v>
      </c>
      <c r="AL411" s="91">
        <f t="shared" si="44"/>
        <v>2.0299999999999999E-2</v>
      </c>
      <c r="AM411" s="91">
        <f t="shared" si="45"/>
        <v>9.2999999999999992E-3</v>
      </c>
      <c r="AN411" s="91">
        <f t="shared" si="46"/>
        <v>9.2999999999999992E-3</v>
      </c>
      <c r="AO411" s="92">
        <f t="shared" si="47"/>
        <v>-60280.979303999986</v>
      </c>
      <c r="AP411" s="27">
        <f t="shared" si="48"/>
        <v>-41324.696503999992</v>
      </c>
      <c r="AQ411" s="27">
        <f t="shared" si="49"/>
        <v>-39429.068223999995</v>
      </c>
      <c r="AR411" s="88">
        <v>44820</v>
      </c>
      <c r="AS411" s="89">
        <v>1.0629999999999999</v>
      </c>
    </row>
    <row r="412" spans="1:45" ht="15" customHeight="1" x14ac:dyDescent="0.25">
      <c r="A412">
        <v>250285</v>
      </c>
      <c r="B412" t="s">
        <v>1157</v>
      </c>
      <c r="C412" t="s">
        <v>1158</v>
      </c>
      <c r="D412">
        <v>11938</v>
      </c>
      <c r="E412" t="s">
        <v>16</v>
      </c>
      <c r="F412" t="s">
        <v>240</v>
      </c>
      <c r="G412" t="s">
        <v>19</v>
      </c>
      <c r="H412" t="s">
        <v>1713</v>
      </c>
      <c r="I412" s="21">
        <v>44732</v>
      </c>
      <c r="J412" s="21">
        <v>44734</v>
      </c>
      <c r="K412" s="21">
        <v>44792</v>
      </c>
      <c r="L412" s="21">
        <v>44792</v>
      </c>
      <c r="M412" s="22">
        <v>200000000</v>
      </c>
      <c r="N412" t="s">
        <v>14</v>
      </c>
      <c r="O412" t="s">
        <v>242</v>
      </c>
      <c r="P412" t="s">
        <v>15</v>
      </c>
      <c r="Q412" s="37">
        <v>1.6E-2</v>
      </c>
      <c r="R412" s="21">
        <v>44732</v>
      </c>
      <c r="S412" s="21">
        <v>44734</v>
      </c>
      <c r="T412" s="21">
        <v>44792</v>
      </c>
      <c r="U412" s="21">
        <v>44792</v>
      </c>
      <c r="V412" s="23">
        <v>0.16111111111111112</v>
      </c>
      <c r="W412">
        <v>58</v>
      </c>
      <c r="X412" s="24">
        <v>0</v>
      </c>
      <c r="Y412" s="24">
        <v>0</v>
      </c>
      <c r="Z412" s="24">
        <v>0</v>
      </c>
      <c r="AA412" s="24">
        <v>0</v>
      </c>
      <c r="AB412">
        <v>0</v>
      </c>
      <c r="AC412">
        <v>0</v>
      </c>
      <c r="AD412" s="38">
        <v>200000000</v>
      </c>
      <c r="AE412" s="52">
        <v>0</v>
      </c>
      <c r="AF412" s="5">
        <v>1.6E-2</v>
      </c>
      <c r="AG412" s="24">
        <v>0</v>
      </c>
      <c r="AH412" s="24">
        <v>-515555.55555555556</v>
      </c>
      <c r="AI412" s="27">
        <v>-515555.55555555556</v>
      </c>
      <c r="AJ412" t="s">
        <v>14</v>
      </c>
      <c r="AK412">
        <f t="shared" si="50"/>
        <v>-0.17799999999999999</v>
      </c>
      <c r="AL412" s="91">
        <f t="shared" si="44"/>
        <v>8.2199999999999999E-3</v>
      </c>
      <c r="AM412" s="91">
        <f t="shared" si="45"/>
        <v>-2.7799999999999999E-3</v>
      </c>
      <c r="AN412" s="91">
        <f t="shared" si="46"/>
        <v>0</v>
      </c>
      <c r="AO412" s="92">
        <f t="shared" si="47"/>
        <v>-780422.22222222225</v>
      </c>
      <c r="AP412" s="27">
        <f t="shared" si="48"/>
        <v>-515555.55555555556</v>
      </c>
      <c r="AQ412" s="27">
        <f t="shared" si="49"/>
        <v>-515555.55555555556</v>
      </c>
      <c r="AR412" s="88">
        <v>44821</v>
      </c>
      <c r="AS412" s="89">
        <v>1.0629999999999999</v>
      </c>
    </row>
    <row r="413" spans="1:45" ht="15" customHeight="1" x14ac:dyDescent="0.25">
      <c r="A413">
        <v>251048</v>
      </c>
      <c r="B413" t="s">
        <v>1159</v>
      </c>
      <c r="C413" t="s">
        <v>1160</v>
      </c>
      <c r="D413">
        <v>11939</v>
      </c>
      <c r="E413" t="s">
        <v>16</v>
      </c>
      <c r="F413" t="s">
        <v>240</v>
      </c>
      <c r="G413" t="s">
        <v>19</v>
      </c>
      <c r="H413" t="s">
        <v>1713</v>
      </c>
      <c r="I413" s="21">
        <v>44725</v>
      </c>
      <c r="J413" s="21">
        <v>44727</v>
      </c>
      <c r="K413" s="21">
        <v>44819</v>
      </c>
      <c r="L413" s="21">
        <v>44819</v>
      </c>
      <c r="M413" s="22">
        <v>10056166</v>
      </c>
      <c r="N413" t="s">
        <v>14</v>
      </c>
      <c r="O413" t="s">
        <v>242</v>
      </c>
      <c r="P413" t="s">
        <v>15</v>
      </c>
      <c r="Q413" s="37">
        <v>1.35E-2</v>
      </c>
      <c r="R413" s="21">
        <v>44725</v>
      </c>
      <c r="S413" s="21">
        <v>44727</v>
      </c>
      <c r="T413" s="21">
        <v>44819</v>
      </c>
      <c r="U413" s="21">
        <v>44819</v>
      </c>
      <c r="V413" s="23">
        <v>0.25555555555555554</v>
      </c>
      <c r="W413">
        <v>92</v>
      </c>
      <c r="X413" s="24">
        <v>0</v>
      </c>
      <c r="Y413" s="24">
        <v>0</v>
      </c>
      <c r="Z413" s="24">
        <v>0</v>
      </c>
      <c r="AA413" s="24">
        <v>0</v>
      </c>
      <c r="AB413">
        <v>0</v>
      </c>
      <c r="AC413">
        <v>0</v>
      </c>
      <c r="AD413" s="38">
        <v>10056166</v>
      </c>
      <c r="AE413" s="52">
        <v>0</v>
      </c>
      <c r="AF413" s="5">
        <v>1.35E-2</v>
      </c>
      <c r="AG413" s="24">
        <v>0</v>
      </c>
      <c r="AH413" s="24">
        <v>-34693.772700000001</v>
      </c>
      <c r="AI413" s="27">
        <v>-34693.772700000001</v>
      </c>
      <c r="AJ413" t="s">
        <v>14</v>
      </c>
      <c r="AK413">
        <f t="shared" si="50"/>
        <v>-0.28100000000000003</v>
      </c>
      <c r="AL413" s="91">
        <f t="shared" si="44"/>
        <v>7.1900000000000002E-3</v>
      </c>
      <c r="AM413" s="91">
        <f t="shared" si="45"/>
        <v>-3.8100000000000005E-3</v>
      </c>
      <c r="AN413" s="91">
        <f t="shared" si="46"/>
        <v>0</v>
      </c>
      <c r="AO413" s="92">
        <f t="shared" si="47"/>
        <v>-53171.419049111108</v>
      </c>
      <c r="AP413" s="27">
        <f t="shared" si="48"/>
        <v>-34693.772700000001</v>
      </c>
      <c r="AQ413" s="27">
        <f t="shared" si="49"/>
        <v>-34693.772700000001</v>
      </c>
      <c r="AR413" s="88">
        <v>44822</v>
      </c>
      <c r="AS413" s="89">
        <v>1.0629999999999999</v>
      </c>
    </row>
    <row r="414" spans="1:45" ht="15" customHeight="1" x14ac:dyDescent="0.25">
      <c r="A414">
        <v>251049</v>
      </c>
      <c r="B414" t="s">
        <v>1159</v>
      </c>
      <c r="C414" t="s">
        <v>1160</v>
      </c>
      <c r="D414">
        <v>11939</v>
      </c>
      <c r="E414" t="s">
        <v>16</v>
      </c>
      <c r="F414" t="s">
        <v>240</v>
      </c>
      <c r="G414" t="s">
        <v>19</v>
      </c>
      <c r="H414" t="s">
        <v>1713</v>
      </c>
      <c r="I414" s="21">
        <v>44817</v>
      </c>
      <c r="J414" s="21">
        <v>44819</v>
      </c>
      <c r="K414" s="21">
        <v>44910</v>
      </c>
      <c r="L414" s="21">
        <v>44910</v>
      </c>
      <c r="M414" s="22">
        <v>9865527</v>
      </c>
      <c r="N414" t="s">
        <v>14</v>
      </c>
      <c r="O414" t="s">
        <v>242</v>
      </c>
      <c r="P414" t="s">
        <v>15</v>
      </c>
      <c r="Q414" s="37">
        <v>1.35E-2</v>
      </c>
      <c r="R414" s="21">
        <v>44817</v>
      </c>
      <c r="S414" s="21">
        <v>44819</v>
      </c>
      <c r="T414" s="21">
        <v>44910</v>
      </c>
      <c r="U414" s="21">
        <v>44910</v>
      </c>
      <c r="V414" s="23">
        <v>0.25277777777777777</v>
      </c>
      <c r="W414">
        <v>91</v>
      </c>
      <c r="X414" s="24">
        <v>0</v>
      </c>
      <c r="Y414" s="24">
        <v>0</v>
      </c>
      <c r="Z414" s="24">
        <v>-24937.859916666668</v>
      </c>
      <c r="AA414" s="24">
        <v>-24937.859916666668</v>
      </c>
      <c r="AB414">
        <v>0</v>
      </c>
      <c r="AC414">
        <v>0</v>
      </c>
      <c r="AD414" s="38">
        <v>9865527</v>
      </c>
      <c r="AE414" s="52">
        <v>0.01</v>
      </c>
      <c r="AF414" s="5">
        <v>1.35E-2</v>
      </c>
      <c r="AG414" s="24">
        <v>0</v>
      </c>
      <c r="AH414" s="24">
        <v>-33666.110887499999</v>
      </c>
      <c r="AI414" s="27">
        <v>-58603.970804166667</v>
      </c>
      <c r="AJ414" t="s">
        <v>14</v>
      </c>
      <c r="AK414">
        <f t="shared" si="50"/>
        <v>1</v>
      </c>
      <c r="AL414" s="91">
        <f t="shared" si="44"/>
        <v>0.02</v>
      </c>
      <c r="AM414" s="91">
        <f t="shared" si="45"/>
        <v>9.0000000000000011E-3</v>
      </c>
      <c r="AN414" s="91">
        <f t="shared" si="46"/>
        <v>9.0000000000000011E-3</v>
      </c>
      <c r="AO414" s="92">
        <f t="shared" si="47"/>
        <v>-83541.830720833328</v>
      </c>
      <c r="AP414" s="27">
        <f t="shared" si="48"/>
        <v>-58603.970804166667</v>
      </c>
      <c r="AQ414" s="27">
        <f t="shared" si="49"/>
        <v>-56110.184812499996</v>
      </c>
      <c r="AR414" s="88">
        <v>44823</v>
      </c>
      <c r="AS414" s="89">
        <v>1.0660000000000001</v>
      </c>
    </row>
    <row r="415" spans="1:45" ht="15" customHeight="1" x14ac:dyDescent="0.25">
      <c r="A415">
        <v>251000</v>
      </c>
      <c r="B415" t="s">
        <v>1161</v>
      </c>
      <c r="C415" t="s">
        <v>1162</v>
      </c>
      <c r="D415">
        <v>11940</v>
      </c>
      <c r="E415" t="s">
        <v>16</v>
      </c>
      <c r="F415" t="s">
        <v>240</v>
      </c>
      <c r="G415" t="s">
        <v>19</v>
      </c>
      <c r="H415" t="s">
        <v>1713</v>
      </c>
      <c r="I415" s="21">
        <v>44725</v>
      </c>
      <c r="J415" s="21">
        <v>44727</v>
      </c>
      <c r="K415" s="21">
        <v>44819</v>
      </c>
      <c r="L415" s="21">
        <v>44819</v>
      </c>
      <c r="M415" s="22">
        <v>897868</v>
      </c>
      <c r="N415" t="s">
        <v>14</v>
      </c>
      <c r="O415" t="s">
        <v>242</v>
      </c>
      <c r="P415" t="s">
        <v>15</v>
      </c>
      <c r="Q415" s="37">
        <v>1.35E-2</v>
      </c>
      <c r="R415" s="21">
        <v>44725</v>
      </c>
      <c r="S415" s="21">
        <v>44727</v>
      </c>
      <c r="T415" s="21">
        <v>44819</v>
      </c>
      <c r="U415" s="21">
        <v>44819</v>
      </c>
      <c r="V415" s="23">
        <v>0.25555555555555554</v>
      </c>
      <c r="W415">
        <v>92</v>
      </c>
      <c r="X415" s="24">
        <v>0</v>
      </c>
      <c r="Y415" s="24">
        <v>0</v>
      </c>
      <c r="Z415" s="24">
        <v>0</v>
      </c>
      <c r="AA415" s="24">
        <v>0</v>
      </c>
      <c r="AB415">
        <v>0</v>
      </c>
      <c r="AC415">
        <v>0</v>
      </c>
      <c r="AD415" s="38">
        <v>897868</v>
      </c>
      <c r="AE415" s="52">
        <v>0</v>
      </c>
      <c r="AF415" s="5">
        <v>1.35E-2</v>
      </c>
      <c r="AG415" s="24">
        <v>0</v>
      </c>
      <c r="AH415" s="24">
        <v>-3097.6446000000001</v>
      </c>
      <c r="AI415" s="27">
        <v>-3097.6446000000001</v>
      </c>
      <c r="AJ415" t="s">
        <v>14</v>
      </c>
      <c r="AK415">
        <f t="shared" si="50"/>
        <v>-0.28100000000000003</v>
      </c>
      <c r="AL415" s="91">
        <f t="shared" si="44"/>
        <v>7.1900000000000002E-3</v>
      </c>
      <c r="AM415" s="91">
        <f t="shared" si="45"/>
        <v>-3.8100000000000005E-3</v>
      </c>
      <c r="AN415" s="91">
        <f t="shared" si="46"/>
        <v>0</v>
      </c>
      <c r="AO415" s="92">
        <f t="shared" si="47"/>
        <v>-4747.4271684444448</v>
      </c>
      <c r="AP415" s="27">
        <f t="shared" si="48"/>
        <v>-3097.6446000000001</v>
      </c>
      <c r="AQ415" s="27">
        <f t="shared" si="49"/>
        <v>-3097.6446000000001</v>
      </c>
      <c r="AR415" s="88">
        <v>44824</v>
      </c>
      <c r="AS415" s="89">
        <v>1.1000000000000001</v>
      </c>
    </row>
    <row r="416" spans="1:45" ht="15" customHeight="1" x14ac:dyDescent="0.25">
      <c r="A416">
        <v>251001</v>
      </c>
      <c r="B416" t="s">
        <v>1161</v>
      </c>
      <c r="C416" t="s">
        <v>1162</v>
      </c>
      <c r="D416">
        <v>11940</v>
      </c>
      <c r="E416" t="s">
        <v>16</v>
      </c>
      <c r="F416" t="s">
        <v>240</v>
      </c>
      <c r="G416" t="s">
        <v>19</v>
      </c>
      <c r="H416" t="s">
        <v>1713</v>
      </c>
      <c r="I416" s="21">
        <v>44817</v>
      </c>
      <c r="J416" s="21">
        <v>44819</v>
      </c>
      <c r="K416" s="21">
        <v>44910</v>
      </c>
      <c r="L416" s="21">
        <v>44910</v>
      </c>
      <c r="M416" s="22">
        <v>880846</v>
      </c>
      <c r="N416" t="s">
        <v>14</v>
      </c>
      <c r="O416" t="s">
        <v>242</v>
      </c>
      <c r="P416" t="s">
        <v>15</v>
      </c>
      <c r="Q416" s="37">
        <v>1.35E-2</v>
      </c>
      <c r="R416" s="21">
        <v>44817</v>
      </c>
      <c r="S416" s="21">
        <v>44819</v>
      </c>
      <c r="T416" s="21">
        <v>44910</v>
      </c>
      <c r="U416" s="21">
        <v>44910</v>
      </c>
      <c r="V416" s="23">
        <v>0.25277777777777777</v>
      </c>
      <c r="W416">
        <v>91</v>
      </c>
      <c r="X416" s="24">
        <v>0</v>
      </c>
      <c r="Y416" s="24">
        <v>0</v>
      </c>
      <c r="Z416" s="24">
        <v>-2226.5829444444448</v>
      </c>
      <c r="AA416" s="24">
        <v>-2226.5829444444448</v>
      </c>
      <c r="AB416">
        <v>0</v>
      </c>
      <c r="AC416">
        <v>0</v>
      </c>
      <c r="AD416" s="38">
        <v>880846</v>
      </c>
      <c r="AE416" s="52">
        <v>0.01</v>
      </c>
      <c r="AF416" s="5">
        <v>1.35E-2</v>
      </c>
      <c r="AG416" s="24">
        <v>0</v>
      </c>
      <c r="AH416" s="24">
        <v>-3005.8869749999999</v>
      </c>
      <c r="AI416" s="27">
        <v>-5232.4699194444447</v>
      </c>
      <c r="AJ416" t="s">
        <v>14</v>
      </c>
      <c r="AK416">
        <f t="shared" si="50"/>
        <v>1</v>
      </c>
      <c r="AL416" s="91">
        <f t="shared" si="44"/>
        <v>0.02</v>
      </c>
      <c r="AM416" s="91">
        <f t="shared" si="45"/>
        <v>9.0000000000000011E-3</v>
      </c>
      <c r="AN416" s="91">
        <f t="shared" si="46"/>
        <v>9.0000000000000011E-3</v>
      </c>
      <c r="AO416" s="92">
        <f t="shared" si="47"/>
        <v>-7459.0528638888891</v>
      </c>
      <c r="AP416" s="27">
        <f t="shared" si="48"/>
        <v>-5232.4699194444447</v>
      </c>
      <c r="AQ416" s="27">
        <f t="shared" si="49"/>
        <v>-5009.8116249999994</v>
      </c>
      <c r="AR416" s="88">
        <v>44825</v>
      </c>
      <c r="AS416" s="89">
        <v>1.1180000000000001</v>
      </c>
    </row>
    <row r="417" spans="1:45" ht="15" customHeight="1" x14ac:dyDescent="0.25">
      <c r="A417">
        <v>250386</v>
      </c>
      <c r="B417" t="s">
        <v>1163</v>
      </c>
      <c r="C417" t="s">
        <v>1164</v>
      </c>
      <c r="D417">
        <v>11942</v>
      </c>
      <c r="E417" t="s">
        <v>16</v>
      </c>
      <c r="F417" t="s">
        <v>240</v>
      </c>
      <c r="G417" t="s">
        <v>19</v>
      </c>
      <c r="H417" t="s">
        <v>1713</v>
      </c>
      <c r="I417" s="21">
        <v>44726</v>
      </c>
      <c r="J417" s="21">
        <v>44728</v>
      </c>
      <c r="K417" s="21">
        <v>44820</v>
      </c>
      <c r="L417" s="21">
        <v>44820</v>
      </c>
      <c r="M417" s="22">
        <v>11777037.560000001</v>
      </c>
      <c r="N417" t="s">
        <v>14</v>
      </c>
      <c r="O417" t="s">
        <v>242</v>
      </c>
      <c r="P417" t="s">
        <v>15</v>
      </c>
      <c r="Q417" s="37">
        <v>1.15E-2</v>
      </c>
      <c r="R417" s="21">
        <v>44726</v>
      </c>
      <c r="S417" s="21">
        <v>44728</v>
      </c>
      <c r="T417" s="21">
        <v>44820</v>
      </c>
      <c r="U417" s="21">
        <v>44820</v>
      </c>
      <c r="V417" s="23">
        <v>0.25555555555555554</v>
      </c>
      <c r="W417">
        <v>92</v>
      </c>
      <c r="X417" s="24">
        <v>0</v>
      </c>
      <c r="Y417" s="24">
        <v>0</v>
      </c>
      <c r="Z417" s="24">
        <v>0</v>
      </c>
      <c r="AA417" s="24">
        <v>0</v>
      </c>
      <c r="AB417">
        <v>0</v>
      </c>
      <c r="AC417">
        <v>0</v>
      </c>
      <c r="AD417" s="38">
        <v>11777037.560000001</v>
      </c>
      <c r="AE417" s="52">
        <v>0</v>
      </c>
      <c r="AF417" s="5">
        <v>1.15E-2</v>
      </c>
      <c r="AG417" s="24">
        <v>0</v>
      </c>
      <c r="AH417" s="24">
        <v>-34611.40482911111</v>
      </c>
      <c r="AI417" s="27">
        <v>-34611.40482911111</v>
      </c>
      <c r="AJ417" t="s">
        <v>14</v>
      </c>
      <c r="AK417">
        <f t="shared" si="50"/>
        <v>-0.24299999999999999</v>
      </c>
      <c r="AL417" s="91">
        <f t="shared" si="44"/>
        <v>7.5700000000000003E-3</v>
      </c>
      <c r="AM417" s="91">
        <f t="shared" si="45"/>
        <v>-3.4299999999999999E-3</v>
      </c>
      <c r="AN417" s="91">
        <f t="shared" si="46"/>
        <v>0</v>
      </c>
      <c r="AO417" s="92">
        <f t="shared" si="47"/>
        <v>-57394.738268795554</v>
      </c>
      <c r="AP417" s="27">
        <f t="shared" si="48"/>
        <v>-34611.40482911111</v>
      </c>
      <c r="AQ417" s="27">
        <f t="shared" si="49"/>
        <v>-34611.40482911111</v>
      </c>
      <c r="AR417" s="88">
        <v>44826</v>
      </c>
      <c r="AS417" s="89">
        <v>1.1200000000000001</v>
      </c>
    </row>
    <row r="418" spans="1:45" ht="15" customHeight="1" x14ac:dyDescent="0.25">
      <c r="A418">
        <v>250387</v>
      </c>
      <c r="B418" t="s">
        <v>1163</v>
      </c>
      <c r="C418" t="s">
        <v>1164</v>
      </c>
      <c r="D418">
        <v>11942</v>
      </c>
      <c r="E418" t="s">
        <v>16</v>
      </c>
      <c r="F418" t="s">
        <v>240</v>
      </c>
      <c r="G418" t="s">
        <v>19</v>
      </c>
      <c r="H418" t="s">
        <v>1713</v>
      </c>
      <c r="I418" s="21">
        <v>44818</v>
      </c>
      <c r="J418" s="21">
        <v>44820</v>
      </c>
      <c r="K418" s="21">
        <v>44911</v>
      </c>
      <c r="L418" s="21">
        <v>44911</v>
      </c>
      <c r="M418" s="22">
        <v>11565961.039999999</v>
      </c>
      <c r="N418" t="s">
        <v>14</v>
      </c>
      <c r="O418" t="s">
        <v>242</v>
      </c>
      <c r="P418" t="s">
        <v>15</v>
      </c>
      <c r="Q418" s="37">
        <v>1.15E-2</v>
      </c>
      <c r="R418" s="21">
        <v>44818</v>
      </c>
      <c r="S418" s="21">
        <v>44820</v>
      </c>
      <c r="T418" s="21">
        <v>44911</v>
      </c>
      <c r="U418" s="21">
        <v>44911</v>
      </c>
      <c r="V418" s="23">
        <v>0.25277777777777777</v>
      </c>
      <c r="W418">
        <v>91</v>
      </c>
      <c r="X418" s="24">
        <v>0</v>
      </c>
      <c r="Y418" s="24">
        <v>0</v>
      </c>
      <c r="Z418" s="24">
        <v>-29616.24962639777</v>
      </c>
      <c r="AA418" s="24">
        <v>-29616.24962639777</v>
      </c>
      <c r="AB418">
        <v>0</v>
      </c>
      <c r="AC418">
        <v>0</v>
      </c>
      <c r="AD418" s="38">
        <v>11565961.039999999</v>
      </c>
      <c r="AE418" s="52">
        <v>1.0129999999999998E-2</v>
      </c>
      <c r="AF418" s="5">
        <v>1.15E-2</v>
      </c>
      <c r="AG418" s="24">
        <v>0</v>
      </c>
      <c r="AH418" s="24">
        <v>-33621.60618988888</v>
      </c>
      <c r="AI418" s="27">
        <v>-63237.855816286654</v>
      </c>
      <c r="AJ418" t="s">
        <v>14</v>
      </c>
      <c r="AK418">
        <f t="shared" si="50"/>
        <v>1.0129999999999999</v>
      </c>
      <c r="AL418" s="91">
        <f t="shared" si="44"/>
        <v>2.0129999999999999E-2</v>
      </c>
      <c r="AM418" s="91">
        <f t="shared" si="45"/>
        <v>9.1299999999999992E-3</v>
      </c>
      <c r="AN418" s="91">
        <f t="shared" si="46"/>
        <v>9.1299999999999992E-3</v>
      </c>
      <c r="AO418" s="92">
        <f t="shared" si="47"/>
        <v>-92474.035111842211</v>
      </c>
      <c r="AP418" s="27">
        <f t="shared" si="48"/>
        <v>-63237.855816286654</v>
      </c>
      <c r="AQ418" s="27">
        <f t="shared" si="49"/>
        <v>-60314.237886731105</v>
      </c>
      <c r="AR418" s="88">
        <v>44827</v>
      </c>
      <c r="AS418" s="89">
        <v>1.153</v>
      </c>
    </row>
    <row r="419" spans="1:45" ht="15" customHeight="1" x14ac:dyDescent="0.25">
      <c r="A419">
        <v>250814</v>
      </c>
      <c r="B419" t="s">
        <v>1165</v>
      </c>
      <c r="C419" t="s">
        <v>1166</v>
      </c>
      <c r="D419">
        <v>11943</v>
      </c>
      <c r="E419" t="s">
        <v>16</v>
      </c>
      <c r="F419" t="s">
        <v>240</v>
      </c>
      <c r="G419" t="s">
        <v>19</v>
      </c>
      <c r="H419" t="s">
        <v>1925</v>
      </c>
      <c r="I419" s="21">
        <v>44740</v>
      </c>
      <c r="J419" s="21">
        <v>44742</v>
      </c>
      <c r="K419" s="21">
        <v>44834</v>
      </c>
      <c r="L419" s="21">
        <v>44834</v>
      </c>
      <c r="M419" s="22">
        <v>3566185.58</v>
      </c>
      <c r="N419" t="s">
        <v>14</v>
      </c>
      <c r="O419" t="s">
        <v>242</v>
      </c>
      <c r="P419" t="s">
        <v>15</v>
      </c>
      <c r="Q419" s="37">
        <v>1.2500000000000001E-2</v>
      </c>
      <c r="R419" s="21">
        <v>44740</v>
      </c>
      <c r="S419" s="21">
        <v>44742</v>
      </c>
      <c r="T419" s="21">
        <v>44834</v>
      </c>
      <c r="U419" s="21">
        <v>44834</v>
      </c>
      <c r="V419" s="23">
        <v>0.25555555555555554</v>
      </c>
      <c r="W419">
        <v>92</v>
      </c>
      <c r="X419" s="24">
        <v>0</v>
      </c>
      <c r="Y419" s="24">
        <v>0</v>
      </c>
      <c r="Z419" s="24">
        <v>0</v>
      </c>
      <c r="AA419" s="24">
        <v>0</v>
      </c>
      <c r="AB419">
        <v>0</v>
      </c>
      <c r="AC419">
        <v>0</v>
      </c>
      <c r="AD419" s="38">
        <v>3566185.58</v>
      </c>
      <c r="AE419" s="52">
        <v>0</v>
      </c>
      <c r="AF419" s="5">
        <v>1.2500000000000001E-2</v>
      </c>
      <c r="AG419" s="24">
        <v>0</v>
      </c>
      <c r="AH419" s="24">
        <v>-11391.981713888888</v>
      </c>
      <c r="AI419" s="27">
        <v>-11391.981713888888</v>
      </c>
      <c r="AJ419" t="s">
        <v>14</v>
      </c>
      <c r="AK419">
        <f t="shared" si="50"/>
        <v>-0.21099999999999999</v>
      </c>
      <c r="AL419" s="91">
        <f t="shared" si="44"/>
        <v>7.8900000000000012E-3</v>
      </c>
      <c r="AM419" s="91">
        <f t="shared" si="45"/>
        <v>-3.1099999999999999E-3</v>
      </c>
      <c r="AN419" s="91">
        <f t="shared" si="46"/>
        <v>0</v>
      </c>
      <c r="AO419" s="92">
        <f t="shared" si="47"/>
        <v>-18582.600571695559</v>
      </c>
      <c r="AP419" s="27">
        <f t="shared" si="48"/>
        <v>-11391.981713888888</v>
      </c>
      <c r="AQ419" s="27">
        <f t="shared" si="49"/>
        <v>-11391.981713888888</v>
      </c>
      <c r="AR419" s="88">
        <v>44828</v>
      </c>
      <c r="AS419" s="89">
        <v>1.153</v>
      </c>
    </row>
    <row r="420" spans="1:45" ht="15" customHeight="1" x14ac:dyDescent="0.25">
      <c r="A420">
        <v>250815</v>
      </c>
      <c r="B420" t="s">
        <v>1165</v>
      </c>
      <c r="C420" t="s">
        <v>1166</v>
      </c>
      <c r="D420">
        <v>11943</v>
      </c>
      <c r="E420" t="s">
        <v>16</v>
      </c>
      <c r="F420" t="s">
        <v>240</v>
      </c>
      <c r="G420" t="s">
        <v>19</v>
      </c>
      <c r="H420" t="s">
        <v>1925</v>
      </c>
      <c r="I420" s="21">
        <v>44832</v>
      </c>
      <c r="J420" s="21">
        <v>44834</v>
      </c>
      <c r="K420" s="21">
        <v>44925</v>
      </c>
      <c r="L420" s="21">
        <v>44925</v>
      </c>
      <c r="M420" s="22">
        <v>3528247.44</v>
      </c>
      <c r="N420" t="s">
        <v>14</v>
      </c>
      <c r="O420" t="s">
        <v>242</v>
      </c>
      <c r="P420" t="s">
        <v>15</v>
      </c>
      <c r="Q420" s="37">
        <v>1.2500000000000001E-2</v>
      </c>
      <c r="R420" s="21">
        <v>44832</v>
      </c>
      <c r="S420" s="21">
        <v>44834</v>
      </c>
      <c r="T420" s="21">
        <v>44925</v>
      </c>
      <c r="U420" s="21">
        <v>44925</v>
      </c>
      <c r="V420" s="23">
        <v>0.25277777777777777</v>
      </c>
      <c r="W420">
        <v>91</v>
      </c>
      <c r="X420" s="24">
        <v>0</v>
      </c>
      <c r="Y420" s="24">
        <v>0</v>
      </c>
      <c r="Z420" s="24">
        <v>-10639.920189686667</v>
      </c>
      <c r="AA420" s="24">
        <v>-10639.920189686667</v>
      </c>
      <c r="AB420">
        <v>0</v>
      </c>
      <c r="AC420">
        <v>0</v>
      </c>
      <c r="AD420" s="38">
        <v>3528247.44</v>
      </c>
      <c r="AE420" s="52">
        <v>1.1930000000000001E-2</v>
      </c>
      <c r="AF420" s="5">
        <v>1.2500000000000001E-2</v>
      </c>
      <c r="AG420" s="24">
        <v>0</v>
      </c>
      <c r="AH420" s="24">
        <v>-11148.281841666667</v>
      </c>
      <c r="AI420" s="27">
        <v>-21788.202031353336</v>
      </c>
      <c r="AJ420" t="s">
        <v>14</v>
      </c>
      <c r="AK420">
        <f t="shared" si="50"/>
        <v>1.1930000000000001</v>
      </c>
      <c r="AL420" s="91">
        <f t="shared" si="44"/>
        <v>2.1930000000000002E-2</v>
      </c>
      <c r="AM420" s="91">
        <f t="shared" si="45"/>
        <v>1.0930000000000002E-2</v>
      </c>
      <c r="AN420" s="91">
        <f t="shared" si="46"/>
        <v>1.0930000000000002E-2</v>
      </c>
      <c r="AO420" s="92">
        <f t="shared" si="47"/>
        <v>-30706.827504686666</v>
      </c>
      <c r="AP420" s="27">
        <f t="shared" si="48"/>
        <v>-21788.202031353336</v>
      </c>
      <c r="AQ420" s="27">
        <f t="shared" si="49"/>
        <v>-20896.339484020002</v>
      </c>
      <c r="AR420" s="88">
        <v>44829</v>
      </c>
      <c r="AS420" s="89">
        <v>1.153</v>
      </c>
    </row>
    <row r="421" spans="1:45" ht="15" customHeight="1" x14ac:dyDescent="0.25">
      <c r="A421">
        <v>250338</v>
      </c>
      <c r="B421" t="s">
        <v>1167</v>
      </c>
      <c r="C421" t="s">
        <v>1168</v>
      </c>
      <c r="D421">
        <v>11944</v>
      </c>
      <c r="E421" t="s">
        <v>16</v>
      </c>
      <c r="F421" t="s">
        <v>240</v>
      </c>
      <c r="G421" t="s">
        <v>19</v>
      </c>
      <c r="H421" t="s">
        <v>1713</v>
      </c>
      <c r="I421" s="21">
        <v>44726</v>
      </c>
      <c r="J421" s="21">
        <v>44728</v>
      </c>
      <c r="K421" s="21">
        <v>44820</v>
      </c>
      <c r="L421" s="21">
        <v>44820</v>
      </c>
      <c r="M421" s="22">
        <v>6561452.9000000004</v>
      </c>
      <c r="N421" t="s">
        <v>14</v>
      </c>
      <c r="O421" t="s">
        <v>242</v>
      </c>
      <c r="P421" t="s">
        <v>15</v>
      </c>
      <c r="Q421" s="37">
        <v>1.15E-2</v>
      </c>
      <c r="R421" s="21">
        <v>44726</v>
      </c>
      <c r="S421" s="21">
        <v>44728</v>
      </c>
      <c r="T421" s="21">
        <v>44820</v>
      </c>
      <c r="U421" s="21">
        <v>44820</v>
      </c>
      <c r="V421" s="23">
        <v>0.25555555555555554</v>
      </c>
      <c r="W421">
        <v>92</v>
      </c>
      <c r="X421" s="24">
        <v>0</v>
      </c>
      <c r="Y421" s="24">
        <v>0</v>
      </c>
      <c r="Z421" s="24">
        <v>0</v>
      </c>
      <c r="AA421" s="24">
        <v>0</v>
      </c>
      <c r="AB421">
        <v>0</v>
      </c>
      <c r="AC421">
        <v>0</v>
      </c>
      <c r="AD421" s="38">
        <v>6561452.9000000004</v>
      </c>
      <c r="AE421" s="52">
        <v>0</v>
      </c>
      <c r="AF421" s="5">
        <v>1.15E-2</v>
      </c>
      <c r="AG421" s="24">
        <v>0</v>
      </c>
      <c r="AH421" s="24">
        <v>-19283.381022777776</v>
      </c>
      <c r="AI421" s="27">
        <v>-19283.381022777776</v>
      </c>
      <c r="AJ421" t="s">
        <v>14</v>
      </c>
      <c r="AK421">
        <f t="shared" si="50"/>
        <v>-0.24299999999999999</v>
      </c>
      <c r="AL421" s="91">
        <f t="shared" si="44"/>
        <v>7.5700000000000003E-3</v>
      </c>
      <c r="AM421" s="91">
        <f t="shared" si="45"/>
        <v>-3.4299999999999999E-3</v>
      </c>
      <c r="AN421" s="91">
        <f t="shared" si="46"/>
        <v>0</v>
      </c>
      <c r="AO421" s="92">
        <f t="shared" si="47"/>
        <v>-31976.876182988886</v>
      </c>
      <c r="AP421" s="27">
        <f t="shared" si="48"/>
        <v>-19283.381022777776</v>
      </c>
      <c r="AQ421" s="27">
        <f t="shared" si="49"/>
        <v>-19283.381022777776</v>
      </c>
      <c r="AR421" s="88">
        <v>44830</v>
      </c>
      <c r="AS421" s="89">
        <v>1.1679999999999999</v>
      </c>
    </row>
    <row r="422" spans="1:45" ht="15" customHeight="1" x14ac:dyDescent="0.25">
      <c r="A422">
        <v>250339</v>
      </c>
      <c r="B422" t="s">
        <v>1167</v>
      </c>
      <c r="C422" t="s">
        <v>1168</v>
      </c>
      <c r="D422">
        <v>11944</v>
      </c>
      <c r="E422" t="s">
        <v>16</v>
      </c>
      <c r="F422" t="s">
        <v>240</v>
      </c>
      <c r="G422" t="s">
        <v>19</v>
      </c>
      <c r="H422" t="s">
        <v>1713</v>
      </c>
      <c r="I422" s="21">
        <v>44818</v>
      </c>
      <c r="J422" s="21">
        <v>44820</v>
      </c>
      <c r="K422" s="21">
        <v>44911</v>
      </c>
      <c r="L422" s="21">
        <v>44911</v>
      </c>
      <c r="M422" s="22">
        <v>6443854.0599999996</v>
      </c>
      <c r="N422" t="s">
        <v>14</v>
      </c>
      <c r="O422" t="s">
        <v>242</v>
      </c>
      <c r="P422" t="s">
        <v>15</v>
      </c>
      <c r="Q422" s="37">
        <v>1.15E-2</v>
      </c>
      <c r="R422" s="21">
        <v>44818</v>
      </c>
      <c r="S422" s="21">
        <v>44820</v>
      </c>
      <c r="T422" s="21">
        <v>44911</v>
      </c>
      <c r="U422" s="21">
        <v>44911</v>
      </c>
      <c r="V422" s="23">
        <v>0.25277777777777777</v>
      </c>
      <c r="W422">
        <v>91</v>
      </c>
      <c r="X422" s="24">
        <v>0</v>
      </c>
      <c r="Y422" s="24">
        <v>0</v>
      </c>
      <c r="Z422" s="24">
        <v>-16500.38330036055</v>
      </c>
      <c r="AA422" s="24">
        <v>-16500.38330036055</v>
      </c>
      <c r="AB422">
        <v>0</v>
      </c>
      <c r="AC422">
        <v>0</v>
      </c>
      <c r="AD422" s="38">
        <v>6443854.0599999996</v>
      </c>
      <c r="AE422" s="52">
        <v>1.0129999999999998E-2</v>
      </c>
      <c r="AF422" s="5">
        <v>1.15E-2</v>
      </c>
      <c r="AG422" s="24">
        <v>0</v>
      </c>
      <c r="AH422" s="24">
        <v>-18731.925760527778</v>
      </c>
      <c r="AI422" s="27">
        <v>-35232.309060888329</v>
      </c>
      <c r="AJ422" t="s">
        <v>14</v>
      </c>
      <c r="AK422">
        <f t="shared" si="50"/>
        <v>1.0129999999999999</v>
      </c>
      <c r="AL422" s="91">
        <f t="shared" si="44"/>
        <v>2.0129999999999999E-2</v>
      </c>
      <c r="AM422" s="91">
        <f t="shared" si="45"/>
        <v>9.1299999999999992E-3</v>
      </c>
      <c r="AN422" s="91">
        <f t="shared" si="46"/>
        <v>9.1299999999999992E-3</v>
      </c>
      <c r="AO422" s="92">
        <f t="shared" si="47"/>
        <v>-51520.940156999437</v>
      </c>
      <c r="AP422" s="27">
        <f t="shared" si="48"/>
        <v>-35232.309060888329</v>
      </c>
      <c r="AQ422" s="27">
        <f t="shared" si="49"/>
        <v>-33603.445951277215</v>
      </c>
      <c r="AR422" s="88">
        <v>44831</v>
      </c>
      <c r="AS422" s="89">
        <v>1.228</v>
      </c>
    </row>
    <row r="423" spans="1:45" ht="15" customHeight="1" x14ac:dyDescent="0.25">
      <c r="A423">
        <v>235873</v>
      </c>
      <c r="B423" t="s">
        <v>1169</v>
      </c>
      <c r="C423" t="s">
        <v>1170</v>
      </c>
      <c r="D423">
        <v>11945</v>
      </c>
      <c r="E423" t="s">
        <v>16</v>
      </c>
      <c r="F423" t="s">
        <v>240</v>
      </c>
      <c r="G423" t="s">
        <v>19</v>
      </c>
      <c r="H423" t="s">
        <v>2007</v>
      </c>
      <c r="I423" s="21">
        <v>44732</v>
      </c>
      <c r="J423" s="21">
        <v>44774</v>
      </c>
      <c r="K423" s="21">
        <v>44866</v>
      </c>
      <c r="L423" s="21">
        <v>44774</v>
      </c>
      <c r="M423" s="22">
        <v>12221874.51</v>
      </c>
      <c r="N423" t="s">
        <v>14</v>
      </c>
      <c r="O423" t="s">
        <v>242</v>
      </c>
      <c r="P423" t="s">
        <v>15</v>
      </c>
      <c r="Q423" s="37">
        <v>1.2500000000000001E-2</v>
      </c>
      <c r="R423" s="21">
        <v>44732</v>
      </c>
      <c r="S423" s="21">
        <v>44774</v>
      </c>
      <c r="T423" s="21">
        <v>44866</v>
      </c>
      <c r="U423" s="21">
        <v>44774</v>
      </c>
      <c r="V423" s="23">
        <v>0.25555555555555554</v>
      </c>
      <c r="W423">
        <v>92</v>
      </c>
      <c r="X423" s="24">
        <v>0</v>
      </c>
      <c r="Y423" s="24">
        <v>0</v>
      </c>
      <c r="Z423" s="24">
        <v>0</v>
      </c>
      <c r="AA423" s="24">
        <v>0</v>
      </c>
      <c r="AB423">
        <v>0</v>
      </c>
      <c r="AC423">
        <v>0</v>
      </c>
      <c r="AD423" s="38">
        <v>12221874.51</v>
      </c>
      <c r="AE423" s="52">
        <v>0</v>
      </c>
      <c r="AF423" s="5">
        <v>1.2500000000000001E-2</v>
      </c>
      <c r="AG423" s="24">
        <v>0</v>
      </c>
      <c r="AH423" s="24">
        <v>-39042.099129166665</v>
      </c>
      <c r="AI423" s="27">
        <v>-39042.099129166665</v>
      </c>
      <c r="AJ423" t="s">
        <v>14</v>
      </c>
      <c r="AK423">
        <f t="shared" si="50"/>
        <v>-0.17799999999999999</v>
      </c>
      <c r="AL423" s="91">
        <f t="shared" si="44"/>
        <v>8.2199999999999999E-3</v>
      </c>
      <c r="AM423" s="91">
        <f t="shared" si="45"/>
        <v>-2.7799999999999999E-3</v>
      </c>
      <c r="AN423" s="91">
        <f t="shared" si="46"/>
        <v>0</v>
      </c>
      <c r="AO423" s="92">
        <f t="shared" si="47"/>
        <v>-64716.183516506666</v>
      </c>
      <c r="AP423" s="27">
        <f t="shared" si="48"/>
        <v>-39042.099129166665</v>
      </c>
      <c r="AQ423" s="27">
        <f t="shared" si="49"/>
        <v>-39042.099129166665</v>
      </c>
      <c r="AR423" s="88">
        <v>44832</v>
      </c>
      <c r="AS423" s="89">
        <v>1.1930000000000001</v>
      </c>
    </row>
    <row r="424" spans="1:45" ht="15" customHeight="1" x14ac:dyDescent="0.25">
      <c r="A424">
        <v>235874</v>
      </c>
      <c r="B424" t="s">
        <v>1169</v>
      </c>
      <c r="C424" t="s">
        <v>1170</v>
      </c>
      <c r="D424">
        <v>11945</v>
      </c>
      <c r="E424" t="s">
        <v>16</v>
      </c>
      <c r="F424" t="s">
        <v>240</v>
      </c>
      <c r="G424" t="s">
        <v>19</v>
      </c>
      <c r="H424" t="s">
        <v>2007</v>
      </c>
      <c r="I424" s="21">
        <v>44824</v>
      </c>
      <c r="J424" s="21">
        <v>44866</v>
      </c>
      <c r="K424" s="21">
        <v>44958</v>
      </c>
      <c r="L424" s="21">
        <v>44866</v>
      </c>
      <c r="M424" s="22">
        <v>12003831.789999999</v>
      </c>
      <c r="N424" t="s">
        <v>14</v>
      </c>
      <c r="O424" t="s">
        <v>242</v>
      </c>
      <c r="P424" t="s">
        <v>15</v>
      </c>
      <c r="Q424" s="37">
        <v>1.2500000000000001E-2</v>
      </c>
      <c r="R424" s="21">
        <v>44824</v>
      </c>
      <c r="S424" s="21">
        <v>44866</v>
      </c>
      <c r="T424" s="21">
        <v>44958</v>
      </c>
      <c r="U424" s="21">
        <v>44866</v>
      </c>
      <c r="V424" s="23">
        <v>0.25555555555555554</v>
      </c>
      <c r="W424">
        <v>92</v>
      </c>
      <c r="X424" s="24">
        <v>0</v>
      </c>
      <c r="Y424" s="24">
        <v>0</v>
      </c>
      <c r="Z424" s="24">
        <v>-33744.104920777776</v>
      </c>
      <c r="AA424" s="24">
        <v>-33744.104920777776</v>
      </c>
      <c r="AB424">
        <v>0</v>
      </c>
      <c r="AC424">
        <v>-783.5834640694444</v>
      </c>
      <c r="AD424" s="38">
        <v>12003831.789999999</v>
      </c>
      <c r="AE424" s="52">
        <v>1.1000000000000001E-2</v>
      </c>
      <c r="AF424" s="5">
        <v>1.2500000000000001E-2</v>
      </c>
      <c r="AG424" s="24">
        <v>0</v>
      </c>
      <c r="AH424" s="24">
        <v>-38345.573773611111</v>
      </c>
      <c r="AI424" s="27">
        <v>-72089.678694388887</v>
      </c>
      <c r="AJ424" t="s">
        <v>14</v>
      </c>
      <c r="AK424">
        <f t="shared" si="50"/>
        <v>1.1000000000000001</v>
      </c>
      <c r="AL424" s="91">
        <f t="shared" si="44"/>
        <v>2.1000000000000001E-2</v>
      </c>
      <c r="AM424" s="91">
        <f t="shared" si="45"/>
        <v>1.0000000000000002E-2</v>
      </c>
      <c r="AN424" s="91">
        <f t="shared" si="46"/>
        <v>1.0000000000000002E-2</v>
      </c>
      <c r="AO424" s="92">
        <f t="shared" si="47"/>
        <v>-102766.13771327777</v>
      </c>
      <c r="AP424" s="27">
        <f t="shared" si="48"/>
        <v>-72089.678694388887</v>
      </c>
      <c r="AQ424" s="27">
        <f t="shared" si="49"/>
        <v>-69022.032792500002</v>
      </c>
      <c r="AR424" s="88">
        <v>44833</v>
      </c>
      <c r="AS424" s="89">
        <v>1.1599999999999999</v>
      </c>
    </row>
    <row r="425" spans="1:45" ht="15" customHeight="1" x14ac:dyDescent="0.25">
      <c r="A425">
        <v>251489</v>
      </c>
      <c r="B425" t="s">
        <v>1171</v>
      </c>
      <c r="C425" t="s">
        <v>1172</v>
      </c>
      <c r="D425">
        <v>11946</v>
      </c>
      <c r="E425" t="s">
        <v>16</v>
      </c>
      <c r="F425" t="s">
        <v>240</v>
      </c>
      <c r="G425" t="s">
        <v>19</v>
      </c>
      <c r="H425" t="s">
        <v>1978</v>
      </c>
      <c r="I425" s="21">
        <v>44740</v>
      </c>
      <c r="J425" s="21">
        <v>44742</v>
      </c>
      <c r="K425" s="21">
        <v>44834</v>
      </c>
      <c r="L425" s="21">
        <v>44834</v>
      </c>
      <c r="M425" s="22">
        <v>12837500</v>
      </c>
      <c r="N425" t="s">
        <v>14</v>
      </c>
      <c r="O425" t="s">
        <v>242</v>
      </c>
      <c r="P425" t="s">
        <v>15</v>
      </c>
      <c r="Q425" s="37">
        <v>1.2E-2</v>
      </c>
      <c r="R425" s="21">
        <v>44740</v>
      </c>
      <c r="S425" s="21">
        <v>44742</v>
      </c>
      <c r="T425" s="21">
        <v>44834</v>
      </c>
      <c r="U425" s="21">
        <v>44834</v>
      </c>
      <c r="V425" s="23">
        <v>0.25555555555555554</v>
      </c>
      <c r="W425">
        <v>92</v>
      </c>
      <c r="X425" s="24">
        <v>0</v>
      </c>
      <c r="Y425" s="24">
        <v>0</v>
      </c>
      <c r="Z425" s="24">
        <v>0</v>
      </c>
      <c r="AA425" s="24">
        <v>0</v>
      </c>
      <c r="AB425">
        <v>0</v>
      </c>
      <c r="AC425">
        <v>0</v>
      </c>
      <c r="AD425" s="38">
        <v>12837500</v>
      </c>
      <c r="AE425" s="52">
        <v>0</v>
      </c>
      <c r="AF425" s="5">
        <v>1.2E-2</v>
      </c>
      <c r="AG425" s="24">
        <v>0</v>
      </c>
      <c r="AH425" s="24">
        <v>-39368.333333333328</v>
      </c>
      <c r="AI425" s="27">
        <v>-39368.333333333328</v>
      </c>
      <c r="AJ425" t="s">
        <v>14</v>
      </c>
      <c r="AK425">
        <f t="shared" si="50"/>
        <v>-0.21099999999999999</v>
      </c>
      <c r="AL425" s="91">
        <f t="shared" si="44"/>
        <v>7.8900000000000012E-3</v>
      </c>
      <c r="AM425" s="91">
        <f t="shared" si="45"/>
        <v>-3.1099999999999999E-3</v>
      </c>
      <c r="AN425" s="91">
        <f t="shared" si="46"/>
        <v>0</v>
      </c>
      <c r="AO425" s="92">
        <f t="shared" si="47"/>
        <v>-65253.012500000004</v>
      </c>
      <c r="AP425" s="27">
        <f t="shared" si="48"/>
        <v>-39368.333333333328</v>
      </c>
      <c r="AQ425" s="27">
        <f t="shared" si="49"/>
        <v>-39368.333333333328</v>
      </c>
      <c r="AR425" s="88">
        <v>44834</v>
      </c>
      <c r="AS425" s="89">
        <v>1.173</v>
      </c>
    </row>
    <row r="426" spans="1:45" ht="15" customHeight="1" x14ac:dyDescent="0.25">
      <c r="A426">
        <v>251490</v>
      </c>
      <c r="B426" t="s">
        <v>1171</v>
      </c>
      <c r="C426" t="s">
        <v>1172</v>
      </c>
      <c r="D426">
        <v>11946</v>
      </c>
      <c r="E426" t="s">
        <v>16</v>
      </c>
      <c r="F426" t="s">
        <v>240</v>
      </c>
      <c r="G426" t="s">
        <v>19</v>
      </c>
      <c r="H426" t="s">
        <v>1978</v>
      </c>
      <c r="I426" s="21">
        <v>44832</v>
      </c>
      <c r="J426" s="21">
        <v>44834</v>
      </c>
      <c r="K426" s="21">
        <v>44925</v>
      </c>
      <c r="L426" s="21">
        <v>44925</v>
      </c>
      <c r="M426" s="22">
        <v>12675000</v>
      </c>
      <c r="N426" t="s">
        <v>14</v>
      </c>
      <c r="O426" t="s">
        <v>242</v>
      </c>
      <c r="P426" t="s">
        <v>15</v>
      </c>
      <c r="Q426" s="37">
        <v>1.2E-2</v>
      </c>
      <c r="R426" s="21">
        <v>44832</v>
      </c>
      <c r="S426" s="21">
        <v>44834</v>
      </c>
      <c r="T426" s="21">
        <v>44925</v>
      </c>
      <c r="U426" s="21">
        <v>44925</v>
      </c>
      <c r="V426" s="23">
        <v>0.25277777777777777</v>
      </c>
      <c r="W426">
        <v>91</v>
      </c>
      <c r="X426" s="24">
        <v>0</v>
      </c>
      <c r="Y426" s="24">
        <v>0</v>
      </c>
      <c r="Z426" s="24">
        <v>-38223.222916666673</v>
      </c>
      <c r="AA426" s="24">
        <v>-38223.222916666673</v>
      </c>
      <c r="AB426">
        <v>0</v>
      </c>
      <c r="AC426">
        <v>0</v>
      </c>
      <c r="AD426" s="38">
        <v>12675000</v>
      </c>
      <c r="AE426" s="52">
        <v>1.1930000000000001E-2</v>
      </c>
      <c r="AF426" s="5">
        <v>1.2E-2</v>
      </c>
      <c r="AG426" s="24">
        <v>0</v>
      </c>
      <c r="AH426" s="24">
        <v>-38447.5</v>
      </c>
      <c r="AI426" s="27">
        <v>-76670.72291666668</v>
      </c>
      <c r="AJ426" t="s">
        <v>14</v>
      </c>
      <c r="AK426">
        <f t="shared" si="50"/>
        <v>1.1930000000000001</v>
      </c>
      <c r="AL426" s="91">
        <f t="shared" si="44"/>
        <v>2.1930000000000002E-2</v>
      </c>
      <c r="AM426" s="91">
        <f t="shared" si="45"/>
        <v>1.0930000000000002E-2</v>
      </c>
      <c r="AN426" s="91">
        <f t="shared" si="46"/>
        <v>1.0930000000000002E-2</v>
      </c>
      <c r="AO426" s="92">
        <f t="shared" si="47"/>
        <v>-108710.30624999999</v>
      </c>
      <c r="AP426" s="27">
        <f t="shared" si="48"/>
        <v>-76670.72291666668</v>
      </c>
      <c r="AQ426" s="27">
        <f t="shared" si="49"/>
        <v>-73466.764583333352</v>
      </c>
      <c r="AR426" s="88">
        <v>44835</v>
      </c>
      <c r="AS426" s="89">
        <v>1.173</v>
      </c>
    </row>
    <row r="427" spans="1:45" ht="15" customHeight="1" x14ac:dyDescent="0.25">
      <c r="A427">
        <v>237361</v>
      </c>
      <c r="B427" t="s">
        <v>1173</v>
      </c>
      <c r="C427" t="s">
        <v>1174</v>
      </c>
      <c r="D427">
        <v>11947</v>
      </c>
      <c r="E427" t="s">
        <v>16</v>
      </c>
      <c r="F427" t="s">
        <v>240</v>
      </c>
      <c r="G427" t="s">
        <v>19</v>
      </c>
      <c r="H427" t="s">
        <v>1976</v>
      </c>
      <c r="I427" s="21">
        <v>44651</v>
      </c>
      <c r="J427" s="21">
        <v>44653</v>
      </c>
      <c r="K427" s="21">
        <v>44744</v>
      </c>
      <c r="L427" s="21">
        <v>44744</v>
      </c>
      <c r="M427" s="22">
        <v>1330617.2</v>
      </c>
      <c r="N427" t="s">
        <v>14</v>
      </c>
      <c r="O427" t="s">
        <v>242</v>
      </c>
      <c r="P427" t="s">
        <v>15</v>
      </c>
      <c r="Q427" s="37">
        <v>2.5000000000000001E-2</v>
      </c>
      <c r="R427" s="21">
        <v>44651</v>
      </c>
      <c r="S427" s="21">
        <v>44653</v>
      </c>
      <c r="T427" s="21">
        <v>44744</v>
      </c>
      <c r="U427" s="21">
        <v>44744</v>
      </c>
      <c r="V427" s="23">
        <v>0.25277777777777777</v>
      </c>
      <c r="W427">
        <v>91</v>
      </c>
      <c r="X427" s="24">
        <v>0</v>
      </c>
      <c r="Y427" s="24">
        <v>0</v>
      </c>
      <c r="Z427" s="24">
        <v>0</v>
      </c>
      <c r="AA427" s="24">
        <v>0</v>
      </c>
      <c r="AB427">
        <v>0</v>
      </c>
      <c r="AC427">
        <v>0</v>
      </c>
      <c r="AD427" s="38">
        <v>1330617.2</v>
      </c>
      <c r="AE427" s="52">
        <v>0</v>
      </c>
      <c r="AF427" s="5">
        <v>2.5000000000000001E-2</v>
      </c>
      <c r="AG427" s="24">
        <v>0</v>
      </c>
      <c r="AH427" s="24">
        <v>-8408.7614722222224</v>
      </c>
      <c r="AI427" s="27">
        <v>-8408.7614722222224</v>
      </c>
      <c r="AJ427" t="s">
        <v>14</v>
      </c>
      <c r="AK427">
        <f t="shared" si="50"/>
        <v>-0.45800000000000002</v>
      </c>
      <c r="AL427" s="91">
        <f t="shared" si="44"/>
        <v>5.4200000000000003E-3</v>
      </c>
      <c r="AM427" s="91">
        <f t="shared" si="45"/>
        <v>-5.5799999999999999E-3</v>
      </c>
      <c r="AN427" s="91">
        <f t="shared" si="46"/>
        <v>0</v>
      </c>
      <c r="AO427" s="92">
        <f t="shared" si="47"/>
        <v>-10231.780959400001</v>
      </c>
      <c r="AP427" s="27">
        <f t="shared" si="48"/>
        <v>-8408.7614722222224</v>
      </c>
      <c r="AQ427" s="27">
        <f t="shared" si="49"/>
        <v>-8408.7614722222224</v>
      </c>
      <c r="AR427" s="88">
        <v>44836</v>
      </c>
      <c r="AS427" s="89">
        <v>1.173</v>
      </c>
    </row>
    <row r="428" spans="1:45" ht="15" customHeight="1" x14ac:dyDescent="0.25">
      <c r="A428">
        <v>237362</v>
      </c>
      <c r="B428" t="s">
        <v>1173</v>
      </c>
      <c r="C428" t="s">
        <v>1174</v>
      </c>
      <c r="D428">
        <v>11947</v>
      </c>
      <c r="E428" t="s">
        <v>16</v>
      </c>
      <c r="F428" t="s">
        <v>240</v>
      </c>
      <c r="G428" t="s">
        <v>19</v>
      </c>
      <c r="H428" t="s">
        <v>1976</v>
      </c>
      <c r="I428" s="21">
        <v>44742</v>
      </c>
      <c r="J428" s="21">
        <v>44744</v>
      </c>
      <c r="K428" s="21">
        <v>44836</v>
      </c>
      <c r="L428" s="21">
        <v>44836</v>
      </c>
      <c r="M428" s="22">
        <v>1224327.6799999999</v>
      </c>
      <c r="N428" t="s">
        <v>14</v>
      </c>
      <c r="O428" t="s">
        <v>242</v>
      </c>
      <c r="P428" t="s">
        <v>15</v>
      </c>
      <c r="Q428" s="37">
        <v>2.5000000000000001E-2</v>
      </c>
      <c r="R428" s="21">
        <v>44742</v>
      </c>
      <c r="S428" s="21">
        <v>44744</v>
      </c>
      <c r="T428" s="21">
        <v>44836</v>
      </c>
      <c r="U428" s="21">
        <v>44836</v>
      </c>
      <c r="V428" s="23">
        <v>0.25555555555555554</v>
      </c>
      <c r="W428">
        <v>92</v>
      </c>
      <c r="X428" s="24">
        <v>0</v>
      </c>
      <c r="Y428" s="24">
        <v>0</v>
      </c>
      <c r="Z428" s="24">
        <v>0</v>
      </c>
      <c r="AA428" s="24">
        <v>0</v>
      </c>
      <c r="AB428">
        <v>0</v>
      </c>
      <c r="AC428">
        <v>0</v>
      </c>
      <c r="AD428" s="38">
        <v>1224327.6799999999</v>
      </c>
      <c r="AE428" s="52">
        <v>0</v>
      </c>
      <c r="AF428" s="5">
        <v>2.5000000000000001E-2</v>
      </c>
      <c r="AG428" s="24">
        <v>0</v>
      </c>
      <c r="AH428" s="24">
        <v>-7822.0935111111103</v>
      </c>
      <c r="AI428" s="27">
        <v>-7822.0935111111103</v>
      </c>
      <c r="AJ428" t="s">
        <v>14</v>
      </c>
      <c r="AK428">
        <f t="shared" si="50"/>
        <v>-0.19500000000000001</v>
      </c>
      <c r="AL428" s="91">
        <f t="shared" si="44"/>
        <v>8.0499999999999999E-3</v>
      </c>
      <c r="AM428" s="91">
        <f t="shared" si="45"/>
        <v>-2.9500000000000004E-3</v>
      </c>
      <c r="AN428" s="91">
        <f t="shared" si="46"/>
        <v>0</v>
      </c>
      <c r="AO428" s="92">
        <f t="shared" si="47"/>
        <v>-10340.807621688889</v>
      </c>
      <c r="AP428" s="27">
        <f t="shared" si="48"/>
        <v>-7822.0935111111103</v>
      </c>
      <c r="AQ428" s="27">
        <f t="shared" si="49"/>
        <v>-7822.0935111111103</v>
      </c>
      <c r="AR428" s="88">
        <v>44837</v>
      </c>
      <c r="AS428" s="89">
        <v>1.1850000000000001</v>
      </c>
    </row>
    <row r="429" spans="1:45" ht="15" customHeight="1" x14ac:dyDescent="0.25">
      <c r="A429">
        <v>251570</v>
      </c>
      <c r="B429" t="s">
        <v>1175</v>
      </c>
      <c r="C429" t="s">
        <v>1176</v>
      </c>
      <c r="D429">
        <v>11948</v>
      </c>
      <c r="E429" t="s">
        <v>16</v>
      </c>
      <c r="F429" t="s">
        <v>240</v>
      </c>
      <c r="G429" t="s">
        <v>19</v>
      </c>
      <c r="H429" t="s">
        <v>2008</v>
      </c>
      <c r="I429" s="21">
        <v>44606</v>
      </c>
      <c r="J429" s="21">
        <v>44608</v>
      </c>
      <c r="K429" s="21">
        <v>44789</v>
      </c>
      <c r="L429" s="21">
        <v>44789</v>
      </c>
      <c r="M429" s="22">
        <v>30000000</v>
      </c>
      <c r="N429" t="s">
        <v>14</v>
      </c>
      <c r="O429" t="s">
        <v>1912</v>
      </c>
      <c r="P429" t="s">
        <v>15</v>
      </c>
      <c r="Q429" s="37">
        <v>1.9E-2</v>
      </c>
      <c r="R429" s="21">
        <v>44606</v>
      </c>
      <c r="S429" s="21">
        <v>44608</v>
      </c>
      <c r="T429" s="21">
        <v>44789</v>
      </c>
      <c r="U429" s="21">
        <v>44789</v>
      </c>
      <c r="V429" s="23">
        <v>0.50277777777777777</v>
      </c>
      <c r="W429">
        <v>181</v>
      </c>
      <c r="X429" s="24">
        <v>0</v>
      </c>
      <c r="Y429" s="24">
        <v>0</v>
      </c>
      <c r="Z429" s="24">
        <v>0</v>
      </c>
      <c r="AA429" s="24">
        <v>0</v>
      </c>
      <c r="AB429">
        <v>0</v>
      </c>
      <c r="AC429">
        <v>0</v>
      </c>
      <c r="AD429" s="38">
        <v>30000000</v>
      </c>
      <c r="AE429" s="52">
        <v>0</v>
      </c>
      <c r="AF429" s="5">
        <v>1.9E-2</v>
      </c>
      <c r="AG429" s="24">
        <v>0</v>
      </c>
      <c r="AH429" s="24">
        <v>-286583.33333333331</v>
      </c>
      <c r="AI429" s="27">
        <v>-286583.33333333331</v>
      </c>
      <c r="AJ429" t="s">
        <v>14</v>
      </c>
      <c r="AK429">
        <f t="shared" si="50"/>
        <v>-0.51600000000000001</v>
      </c>
      <c r="AL429" s="91">
        <f t="shared" si="44"/>
        <v>4.8399999999999997E-3</v>
      </c>
      <c r="AM429" s="91">
        <f t="shared" si="45"/>
        <v>-6.1600000000000005E-3</v>
      </c>
      <c r="AN429" s="91">
        <f t="shared" si="46"/>
        <v>0</v>
      </c>
      <c r="AO429" s="92">
        <f t="shared" si="47"/>
        <v>-359586.66666666669</v>
      </c>
      <c r="AP429" s="27">
        <f t="shared" si="48"/>
        <v>-286583.33333333331</v>
      </c>
      <c r="AQ429" s="27">
        <f t="shared" si="49"/>
        <v>-286583.33333333331</v>
      </c>
      <c r="AR429" s="88">
        <v>44838</v>
      </c>
      <c r="AS429" s="89">
        <v>1.173</v>
      </c>
    </row>
    <row r="430" spans="1:45" ht="15" customHeight="1" x14ac:dyDescent="0.25">
      <c r="A430">
        <v>251482</v>
      </c>
      <c r="B430" t="s">
        <v>1177</v>
      </c>
      <c r="C430" t="s">
        <v>1178</v>
      </c>
      <c r="D430">
        <v>11949</v>
      </c>
      <c r="E430" t="s">
        <v>16</v>
      </c>
      <c r="F430" t="s">
        <v>240</v>
      </c>
      <c r="G430" t="s">
        <v>19</v>
      </c>
      <c r="H430" t="s">
        <v>1914</v>
      </c>
      <c r="I430" s="21">
        <v>44714</v>
      </c>
      <c r="J430" s="21">
        <v>44717</v>
      </c>
      <c r="K430" s="21">
        <v>44792</v>
      </c>
      <c r="L430" s="21">
        <v>44792</v>
      </c>
      <c r="M430" s="22">
        <v>7980393.7999999998</v>
      </c>
      <c r="N430" t="s">
        <v>14</v>
      </c>
      <c r="O430" t="s">
        <v>242</v>
      </c>
      <c r="P430" t="s">
        <v>15</v>
      </c>
      <c r="Q430" s="37">
        <v>1.2999999999999999E-2</v>
      </c>
      <c r="R430" s="21">
        <v>44714</v>
      </c>
      <c r="S430" s="21">
        <v>44717</v>
      </c>
      <c r="T430" s="21">
        <v>44792</v>
      </c>
      <c r="U430" s="21">
        <v>44792</v>
      </c>
      <c r="V430" s="23">
        <v>0.20833333333333334</v>
      </c>
      <c r="W430">
        <v>75</v>
      </c>
      <c r="X430" s="24">
        <v>0</v>
      </c>
      <c r="Y430" s="24">
        <v>0</v>
      </c>
      <c r="Z430" s="24">
        <v>0</v>
      </c>
      <c r="AA430" s="24">
        <v>0</v>
      </c>
      <c r="AB430">
        <v>0</v>
      </c>
      <c r="AC430">
        <v>0</v>
      </c>
      <c r="AD430" s="38">
        <v>7980393.7999999998</v>
      </c>
      <c r="AE430" s="52">
        <v>0</v>
      </c>
      <c r="AF430" s="5">
        <v>1.2999999999999999E-2</v>
      </c>
      <c r="AG430" s="24">
        <v>0</v>
      </c>
      <c r="AH430" s="24">
        <v>-21613.566541666667</v>
      </c>
      <c r="AI430" s="27">
        <v>-21613.566541666667</v>
      </c>
      <c r="AJ430" t="s">
        <v>14</v>
      </c>
      <c r="AK430">
        <f t="shared" si="50"/>
        <v>-0.32700000000000001</v>
      </c>
      <c r="AL430" s="91">
        <f t="shared" si="44"/>
        <v>6.7299999999999999E-3</v>
      </c>
      <c r="AM430" s="91">
        <f t="shared" si="45"/>
        <v>-4.2700000000000004E-3</v>
      </c>
      <c r="AN430" s="91">
        <f t="shared" si="46"/>
        <v>0</v>
      </c>
      <c r="AO430" s="92">
        <f t="shared" si="47"/>
        <v>-32802.743682083332</v>
      </c>
      <c r="AP430" s="27">
        <f t="shared" si="48"/>
        <v>-21613.566541666667</v>
      </c>
      <c r="AQ430" s="27">
        <f t="shared" si="49"/>
        <v>-21613.566541666667</v>
      </c>
      <c r="AR430" s="88">
        <v>44839</v>
      </c>
      <c r="AS430" s="89">
        <v>1.2</v>
      </c>
    </row>
    <row r="431" spans="1:45" ht="15" customHeight="1" x14ac:dyDescent="0.25">
      <c r="A431">
        <v>251155</v>
      </c>
      <c r="B431" t="s">
        <v>1179</v>
      </c>
      <c r="C431" t="s">
        <v>1180</v>
      </c>
      <c r="D431">
        <v>11950</v>
      </c>
      <c r="E431" t="s">
        <v>16</v>
      </c>
      <c r="F431" t="s">
        <v>240</v>
      </c>
      <c r="G431" t="s">
        <v>19</v>
      </c>
      <c r="H431" t="s">
        <v>2009</v>
      </c>
      <c r="I431" s="21">
        <v>44637</v>
      </c>
      <c r="J431" s="21">
        <v>44682</v>
      </c>
      <c r="K431" s="21">
        <v>44774</v>
      </c>
      <c r="L431" s="21">
        <v>44774</v>
      </c>
      <c r="M431" s="22">
        <v>7994929.6600000001</v>
      </c>
      <c r="N431" t="s">
        <v>14</v>
      </c>
      <c r="O431" t="s">
        <v>242</v>
      </c>
      <c r="P431" t="s">
        <v>138</v>
      </c>
      <c r="Q431" s="37">
        <v>1.6E-2</v>
      </c>
      <c r="R431" s="21">
        <v>44637</v>
      </c>
      <c r="S431" s="21">
        <v>44682</v>
      </c>
      <c r="T431" s="21">
        <v>44774</v>
      </c>
      <c r="U431" s="21">
        <v>44774</v>
      </c>
      <c r="V431" s="23">
        <v>0.25</v>
      </c>
      <c r="W431">
        <v>90</v>
      </c>
      <c r="X431" s="24">
        <v>0</v>
      </c>
      <c r="Y431" s="24">
        <v>0</v>
      </c>
      <c r="Z431" s="24">
        <v>0</v>
      </c>
      <c r="AA431" s="24">
        <v>0</v>
      </c>
      <c r="AB431">
        <v>0</v>
      </c>
      <c r="AC431">
        <v>0</v>
      </c>
      <c r="AD431" s="38">
        <v>7994929.6600000001</v>
      </c>
      <c r="AE431" s="52">
        <v>0</v>
      </c>
      <c r="AF431" s="5">
        <v>1.6E-2</v>
      </c>
      <c r="AG431" s="24">
        <v>0</v>
      </c>
      <c r="AH431" s="24">
        <v>-31979.718640000003</v>
      </c>
      <c r="AI431" s="27">
        <v>-31979.718640000003</v>
      </c>
      <c r="AJ431" t="s">
        <v>14</v>
      </c>
      <c r="AK431">
        <f t="shared" si="50"/>
        <v>-0.49299999999999999</v>
      </c>
      <c r="AL431" s="91">
        <f t="shared" si="44"/>
        <v>5.0699999999999999E-3</v>
      </c>
      <c r="AM431" s="91">
        <f t="shared" si="45"/>
        <v>-5.9300000000000004E-3</v>
      </c>
      <c r="AN431" s="91">
        <f t="shared" si="46"/>
        <v>0</v>
      </c>
      <c r="AO431" s="92">
        <f t="shared" si="47"/>
        <v>-42113.291984049996</v>
      </c>
      <c r="AP431" s="27">
        <f t="shared" si="48"/>
        <v>-31979.718640000003</v>
      </c>
      <c r="AQ431" s="27">
        <f t="shared" si="49"/>
        <v>-31979.718640000003</v>
      </c>
      <c r="AR431" s="88">
        <v>44840</v>
      </c>
      <c r="AS431" s="89">
        <v>1.248</v>
      </c>
    </row>
    <row r="432" spans="1:45" ht="15" customHeight="1" x14ac:dyDescent="0.25">
      <c r="A432">
        <v>251156</v>
      </c>
      <c r="B432" t="s">
        <v>1179</v>
      </c>
      <c r="C432" t="s">
        <v>1180</v>
      </c>
      <c r="D432">
        <v>11950</v>
      </c>
      <c r="E432" t="s">
        <v>16</v>
      </c>
      <c r="F432" t="s">
        <v>240</v>
      </c>
      <c r="G432" t="s">
        <v>19</v>
      </c>
      <c r="H432" t="s">
        <v>2009</v>
      </c>
      <c r="I432" s="21">
        <v>44732</v>
      </c>
      <c r="J432" s="21">
        <v>44774</v>
      </c>
      <c r="K432" s="21">
        <v>44792</v>
      </c>
      <c r="L432" s="21">
        <v>44792</v>
      </c>
      <c r="M432" s="22">
        <v>7589090.6200000001</v>
      </c>
      <c r="N432" t="s">
        <v>14</v>
      </c>
      <c r="O432" t="s">
        <v>242</v>
      </c>
      <c r="P432" t="s">
        <v>138</v>
      </c>
      <c r="Q432" s="37">
        <v>1.6E-2</v>
      </c>
      <c r="R432" s="21">
        <v>44732</v>
      </c>
      <c r="S432" s="21">
        <v>44774</v>
      </c>
      <c r="T432" s="21">
        <v>44792</v>
      </c>
      <c r="U432" s="21">
        <v>44792</v>
      </c>
      <c r="V432" s="23">
        <v>0.05</v>
      </c>
      <c r="W432">
        <v>18</v>
      </c>
      <c r="X432" s="24">
        <v>0</v>
      </c>
      <c r="Y432" s="24">
        <v>0</v>
      </c>
      <c r="Z432" s="24">
        <v>0</v>
      </c>
      <c r="AA432" s="24">
        <v>0</v>
      </c>
      <c r="AB432">
        <v>0</v>
      </c>
      <c r="AC432">
        <v>0</v>
      </c>
      <c r="AD432" s="38">
        <v>7589090.6200000001</v>
      </c>
      <c r="AE432" s="52">
        <v>0</v>
      </c>
      <c r="AF432" s="5">
        <v>1.6E-2</v>
      </c>
      <c r="AG432" s="24">
        <v>0</v>
      </c>
      <c r="AH432" s="24">
        <v>-6071.2724960000005</v>
      </c>
      <c r="AI432" s="27">
        <v>-6071.2724960000005</v>
      </c>
      <c r="AJ432" t="s">
        <v>14</v>
      </c>
      <c r="AK432">
        <f t="shared" si="50"/>
        <v>-0.17799999999999999</v>
      </c>
      <c r="AL432" s="91">
        <f t="shared" si="44"/>
        <v>8.2199999999999999E-3</v>
      </c>
      <c r="AM432" s="91">
        <f t="shared" si="45"/>
        <v>-2.7799999999999999E-3</v>
      </c>
      <c r="AN432" s="91">
        <f t="shared" si="46"/>
        <v>0</v>
      </c>
      <c r="AO432" s="92">
        <f t="shared" si="47"/>
        <v>-9190.3887408200007</v>
      </c>
      <c r="AP432" s="27">
        <f t="shared" si="48"/>
        <v>-6071.2724960000005</v>
      </c>
      <c r="AQ432" s="27">
        <f t="shared" si="49"/>
        <v>-6071.2724960000005</v>
      </c>
      <c r="AR432" s="88">
        <v>44841</v>
      </c>
      <c r="AS432" s="89">
        <v>1.288</v>
      </c>
    </row>
    <row r="433" spans="1:45" ht="15" customHeight="1" x14ac:dyDescent="0.25">
      <c r="A433">
        <v>251585</v>
      </c>
      <c r="B433" t="s">
        <v>1181</v>
      </c>
      <c r="C433" t="s">
        <v>1182</v>
      </c>
      <c r="D433">
        <v>11952</v>
      </c>
      <c r="E433" t="s">
        <v>16</v>
      </c>
      <c r="F433" t="s">
        <v>240</v>
      </c>
      <c r="G433" t="s">
        <v>19</v>
      </c>
      <c r="H433" t="s">
        <v>1967</v>
      </c>
      <c r="I433" s="21">
        <v>44740</v>
      </c>
      <c r="J433" s="21">
        <v>44742</v>
      </c>
      <c r="K433" s="21">
        <v>44834</v>
      </c>
      <c r="L433" s="21">
        <v>44834</v>
      </c>
      <c r="M433" s="22">
        <v>6290000</v>
      </c>
      <c r="N433" t="s">
        <v>14</v>
      </c>
      <c r="O433" t="s">
        <v>242</v>
      </c>
      <c r="P433" t="s">
        <v>15</v>
      </c>
      <c r="Q433" s="37">
        <v>1.2999999999999999E-2</v>
      </c>
      <c r="R433" s="21">
        <v>44740</v>
      </c>
      <c r="S433" s="21">
        <v>44742</v>
      </c>
      <c r="T433" s="21">
        <v>44834</v>
      </c>
      <c r="U433" s="21">
        <v>44834</v>
      </c>
      <c r="V433" s="23">
        <v>0.25555555555555554</v>
      </c>
      <c r="W433">
        <v>92</v>
      </c>
      <c r="X433" s="24">
        <v>0</v>
      </c>
      <c r="Y433" s="24">
        <v>0</v>
      </c>
      <c r="Z433" s="24">
        <v>0</v>
      </c>
      <c r="AA433" s="24">
        <v>0</v>
      </c>
      <c r="AB433">
        <v>0</v>
      </c>
      <c r="AC433">
        <v>0</v>
      </c>
      <c r="AD433" s="38">
        <v>6290000</v>
      </c>
      <c r="AE433" s="52">
        <v>0</v>
      </c>
      <c r="AF433" s="5">
        <v>1.2999999999999999E-2</v>
      </c>
      <c r="AG433" s="24">
        <v>0</v>
      </c>
      <c r="AH433" s="24">
        <v>-20896.777777777777</v>
      </c>
      <c r="AI433" s="27">
        <v>-20896.777777777777</v>
      </c>
      <c r="AJ433" t="s">
        <v>14</v>
      </c>
      <c r="AK433">
        <f t="shared" si="50"/>
        <v>-0.21099999999999999</v>
      </c>
      <c r="AL433" s="91">
        <f t="shared" si="44"/>
        <v>7.8900000000000012E-3</v>
      </c>
      <c r="AM433" s="91">
        <f t="shared" si="45"/>
        <v>-3.1099999999999999E-3</v>
      </c>
      <c r="AN433" s="91">
        <f t="shared" si="46"/>
        <v>0</v>
      </c>
      <c r="AO433" s="92">
        <f t="shared" si="47"/>
        <v>-33579.514444444445</v>
      </c>
      <c r="AP433" s="27">
        <f t="shared" si="48"/>
        <v>-20896.777777777777</v>
      </c>
      <c r="AQ433" s="27">
        <f t="shared" si="49"/>
        <v>-20896.777777777777</v>
      </c>
      <c r="AR433" s="88">
        <v>44842</v>
      </c>
      <c r="AS433" s="89">
        <v>1.288</v>
      </c>
    </row>
    <row r="434" spans="1:45" ht="15" customHeight="1" x14ac:dyDescent="0.25">
      <c r="A434">
        <v>251586</v>
      </c>
      <c r="B434" t="s">
        <v>1181</v>
      </c>
      <c r="C434" t="s">
        <v>1182</v>
      </c>
      <c r="D434">
        <v>11952</v>
      </c>
      <c r="E434" t="s">
        <v>16</v>
      </c>
      <c r="F434" t="s">
        <v>240</v>
      </c>
      <c r="G434" t="s">
        <v>19</v>
      </c>
      <c r="H434" t="s">
        <v>1967</v>
      </c>
      <c r="I434" s="21">
        <v>44832</v>
      </c>
      <c r="J434" s="21">
        <v>44834</v>
      </c>
      <c r="K434" s="21">
        <v>44925</v>
      </c>
      <c r="L434" s="21">
        <v>44925</v>
      </c>
      <c r="M434" s="22">
        <v>6205000</v>
      </c>
      <c r="N434" t="s">
        <v>14</v>
      </c>
      <c r="O434" t="s">
        <v>242</v>
      </c>
      <c r="P434" t="s">
        <v>15</v>
      </c>
      <c r="Q434" s="37">
        <v>1.2999999999999999E-2</v>
      </c>
      <c r="R434" s="21">
        <v>44832</v>
      </c>
      <c r="S434" s="21">
        <v>44834</v>
      </c>
      <c r="T434" s="21">
        <v>44925</v>
      </c>
      <c r="U434" s="21">
        <v>44925</v>
      </c>
      <c r="V434" s="23">
        <v>0.25277777777777777</v>
      </c>
      <c r="W434">
        <v>91</v>
      </c>
      <c r="X434" s="24">
        <v>0</v>
      </c>
      <c r="Y434" s="24">
        <v>0</v>
      </c>
      <c r="Z434" s="24">
        <v>-18712.039305555558</v>
      </c>
      <c r="AA434" s="24">
        <v>-18712.039305555558</v>
      </c>
      <c r="AB434">
        <v>0</v>
      </c>
      <c r="AC434">
        <v>0</v>
      </c>
      <c r="AD434" s="38">
        <v>6205000</v>
      </c>
      <c r="AE434" s="52">
        <v>1.1930000000000001E-2</v>
      </c>
      <c r="AF434" s="5">
        <v>1.2999999999999999E-2</v>
      </c>
      <c r="AG434" s="24">
        <v>0</v>
      </c>
      <c r="AH434" s="24">
        <v>-20390.319444444445</v>
      </c>
      <c r="AI434" s="27">
        <v>-39102.358749999999</v>
      </c>
      <c r="AJ434" t="s">
        <v>14</v>
      </c>
      <c r="AK434">
        <f t="shared" si="50"/>
        <v>1.1930000000000001</v>
      </c>
      <c r="AL434" s="91">
        <f t="shared" si="44"/>
        <v>2.1930000000000002E-2</v>
      </c>
      <c r="AM434" s="91">
        <f t="shared" si="45"/>
        <v>1.0930000000000002E-2</v>
      </c>
      <c r="AN434" s="91">
        <f t="shared" si="46"/>
        <v>1.0930000000000002E-2</v>
      </c>
      <c r="AO434" s="92">
        <f t="shared" si="47"/>
        <v>-54787.219861111116</v>
      </c>
      <c r="AP434" s="27">
        <f t="shared" si="48"/>
        <v>-39102.358749999999</v>
      </c>
      <c r="AQ434" s="27">
        <f t="shared" si="49"/>
        <v>-37533.872638888883</v>
      </c>
      <c r="AR434" s="88">
        <v>44843</v>
      </c>
      <c r="AS434" s="89">
        <v>1.288</v>
      </c>
    </row>
    <row r="435" spans="1:45" ht="15" customHeight="1" x14ac:dyDescent="0.25">
      <c r="A435">
        <v>250916</v>
      </c>
      <c r="B435" t="s">
        <v>1185</v>
      </c>
      <c r="C435" t="s">
        <v>1186</v>
      </c>
      <c r="D435">
        <v>11956</v>
      </c>
      <c r="E435" t="s">
        <v>16</v>
      </c>
      <c r="F435" t="s">
        <v>240</v>
      </c>
      <c r="G435" t="s">
        <v>19</v>
      </c>
      <c r="H435" t="s">
        <v>1986</v>
      </c>
      <c r="I435" s="21">
        <v>44740</v>
      </c>
      <c r="J435" s="21">
        <v>44742</v>
      </c>
      <c r="K435" s="21">
        <v>44834</v>
      </c>
      <c r="L435" s="21">
        <v>44834</v>
      </c>
      <c r="M435" s="22">
        <v>2544750</v>
      </c>
      <c r="N435" t="s">
        <v>14</v>
      </c>
      <c r="O435" t="s">
        <v>242</v>
      </c>
      <c r="P435" t="s">
        <v>15</v>
      </c>
      <c r="Q435" s="37">
        <v>1.4999999999999999E-2</v>
      </c>
      <c r="R435" s="21">
        <v>44740</v>
      </c>
      <c r="S435" s="21">
        <v>44742</v>
      </c>
      <c r="T435" s="21">
        <v>44834</v>
      </c>
      <c r="U435" s="21">
        <v>44834</v>
      </c>
      <c r="V435" s="23">
        <v>0.25555555555555554</v>
      </c>
      <c r="W435">
        <v>92</v>
      </c>
      <c r="X435" s="24">
        <v>0</v>
      </c>
      <c r="Y435" s="24">
        <v>0</v>
      </c>
      <c r="Z435" s="24">
        <v>0</v>
      </c>
      <c r="AA435" s="24">
        <v>0</v>
      </c>
      <c r="AB435">
        <v>0</v>
      </c>
      <c r="AC435">
        <v>0</v>
      </c>
      <c r="AD435" s="38">
        <v>2544750</v>
      </c>
      <c r="AE435" s="52">
        <v>0</v>
      </c>
      <c r="AF435" s="5">
        <v>1.4999999999999999E-2</v>
      </c>
      <c r="AG435" s="24">
        <v>0</v>
      </c>
      <c r="AH435" s="24">
        <v>-9754.875</v>
      </c>
      <c r="AI435" s="27">
        <v>-9754.875</v>
      </c>
      <c r="AJ435" t="s">
        <v>14</v>
      </c>
      <c r="AK435">
        <f t="shared" si="50"/>
        <v>-0.21099999999999999</v>
      </c>
      <c r="AL435" s="91">
        <f t="shared" si="44"/>
        <v>7.8900000000000012E-3</v>
      </c>
      <c r="AM435" s="91">
        <f t="shared" si="45"/>
        <v>-3.1099999999999999E-3</v>
      </c>
      <c r="AN435" s="91">
        <f t="shared" si="46"/>
        <v>0</v>
      </c>
      <c r="AO435" s="92">
        <f t="shared" si="47"/>
        <v>-14885.939249999999</v>
      </c>
      <c r="AP435" s="27">
        <f t="shared" si="48"/>
        <v>-9754.875</v>
      </c>
      <c r="AQ435" s="27">
        <f t="shared" si="49"/>
        <v>-9754.875</v>
      </c>
      <c r="AR435" s="88">
        <v>44844</v>
      </c>
      <c r="AS435" s="89">
        <v>1.319</v>
      </c>
    </row>
    <row r="436" spans="1:45" ht="15" customHeight="1" x14ac:dyDescent="0.25">
      <c r="A436">
        <v>250917</v>
      </c>
      <c r="B436" t="s">
        <v>1185</v>
      </c>
      <c r="C436" t="s">
        <v>1186</v>
      </c>
      <c r="D436">
        <v>11956</v>
      </c>
      <c r="E436" t="s">
        <v>16</v>
      </c>
      <c r="F436" t="s">
        <v>240</v>
      </c>
      <c r="G436" t="s">
        <v>19</v>
      </c>
      <c r="H436" t="s">
        <v>1986</v>
      </c>
      <c r="I436" s="21">
        <v>44832</v>
      </c>
      <c r="J436" s="21">
        <v>44834</v>
      </c>
      <c r="K436" s="21">
        <v>44925</v>
      </c>
      <c r="L436" s="21">
        <v>44925</v>
      </c>
      <c r="M436" s="22">
        <v>2512125</v>
      </c>
      <c r="N436" t="s">
        <v>14</v>
      </c>
      <c r="O436" t="s">
        <v>242</v>
      </c>
      <c r="P436" t="s">
        <v>15</v>
      </c>
      <c r="Q436" s="37">
        <v>1.4999999999999999E-2</v>
      </c>
      <c r="R436" s="21">
        <v>44832</v>
      </c>
      <c r="S436" s="21">
        <v>44834</v>
      </c>
      <c r="T436" s="21">
        <v>44925</v>
      </c>
      <c r="U436" s="21">
        <v>44925</v>
      </c>
      <c r="V436" s="23">
        <v>0.25277777777777777</v>
      </c>
      <c r="W436">
        <v>91</v>
      </c>
      <c r="X436" s="24">
        <v>0</v>
      </c>
      <c r="Y436" s="24">
        <v>0</v>
      </c>
      <c r="Z436" s="24">
        <v>-7575.6618437500001</v>
      </c>
      <c r="AA436" s="24">
        <v>-7575.6618437500001</v>
      </c>
      <c r="AB436">
        <v>0</v>
      </c>
      <c r="AC436">
        <v>0</v>
      </c>
      <c r="AD436" s="38">
        <v>2512125</v>
      </c>
      <c r="AE436" s="52">
        <v>1.1930000000000001E-2</v>
      </c>
      <c r="AF436" s="5">
        <v>1.4999999999999999E-2</v>
      </c>
      <c r="AG436" s="24">
        <v>0</v>
      </c>
      <c r="AH436" s="24">
        <v>-9525.140625</v>
      </c>
      <c r="AI436" s="27">
        <v>-17100.80246875</v>
      </c>
      <c r="AJ436" t="s">
        <v>14</v>
      </c>
      <c r="AK436">
        <f t="shared" si="50"/>
        <v>1.1930000000000001</v>
      </c>
      <c r="AL436" s="91">
        <f t="shared" si="44"/>
        <v>2.1930000000000002E-2</v>
      </c>
      <c r="AM436" s="91">
        <f t="shared" si="45"/>
        <v>1.0930000000000002E-2</v>
      </c>
      <c r="AN436" s="91">
        <f t="shared" si="46"/>
        <v>1.0930000000000002E-2</v>
      </c>
      <c r="AO436" s="92">
        <f t="shared" si="47"/>
        <v>-23450.89621875</v>
      </c>
      <c r="AP436" s="27">
        <f t="shared" si="48"/>
        <v>-17100.80246875</v>
      </c>
      <c r="AQ436" s="27">
        <f t="shared" si="49"/>
        <v>-16465.793093749999</v>
      </c>
      <c r="AR436" s="88">
        <v>44845</v>
      </c>
      <c r="AS436" s="89">
        <v>1.34</v>
      </c>
    </row>
    <row r="437" spans="1:45" ht="15" customHeight="1" x14ac:dyDescent="0.25">
      <c r="A437">
        <v>251868</v>
      </c>
      <c r="B437" t="s">
        <v>1187</v>
      </c>
      <c r="C437" t="s">
        <v>1188</v>
      </c>
      <c r="D437">
        <v>11957</v>
      </c>
      <c r="E437" t="s">
        <v>16</v>
      </c>
      <c r="F437" t="s">
        <v>240</v>
      </c>
      <c r="G437" t="s">
        <v>19</v>
      </c>
      <c r="H437" t="s">
        <v>1987</v>
      </c>
      <c r="I437" s="21">
        <v>44740</v>
      </c>
      <c r="J437" s="21">
        <v>44742</v>
      </c>
      <c r="K437" s="21">
        <v>44834</v>
      </c>
      <c r="L437" s="21">
        <v>44834</v>
      </c>
      <c r="M437" s="22">
        <v>4200000</v>
      </c>
      <c r="N437" t="s">
        <v>14</v>
      </c>
      <c r="O437" t="s">
        <v>242</v>
      </c>
      <c r="P437" t="s">
        <v>15</v>
      </c>
      <c r="Q437" s="37">
        <v>1.2500000000000001E-2</v>
      </c>
      <c r="R437" s="21">
        <v>44740</v>
      </c>
      <c r="S437" s="21">
        <v>44742</v>
      </c>
      <c r="T437" s="21">
        <v>44834</v>
      </c>
      <c r="U437" s="21">
        <v>44834</v>
      </c>
      <c r="V437" s="23">
        <v>0.25555555555555554</v>
      </c>
      <c r="W437">
        <v>92</v>
      </c>
      <c r="X437" s="24">
        <v>0</v>
      </c>
      <c r="Y437" s="24">
        <v>0</v>
      </c>
      <c r="Z437" s="24">
        <v>0</v>
      </c>
      <c r="AA437" s="24">
        <v>0</v>
      </c>
      <c r="AB437">
        <v>0</v>
      </c>
      <c r="AC437">
        <v>0</v>
      </c>
      <c r="AD437" s="38">
        <v>4200000</v>
      </c>
      <c r="AE437" s="52">
        <v>0</v>
      </c>
      <c r="AF437" s="5">
        <v>1.2500000000000001E-2</v>
      </c>
      <c r="AG437" s="24">
        <v>0</v>
      </c>
      <c r="AH437" s="24">
        <v>-13416.666666666666</v>
      </c>
      <c r="AI437" s="27">
        <v>-13416.666666666666</v>
      </c>
      <c r="AJ437" t="s">
        <v>14</v>
      </c>
      <c r="AK437">
        <f t="shared" si="50"/>
        <v>-0.21099999999999999</v>
      </c>
      <c r="AL437" s="91">
        <f t="shared" si="44"/>
        <v>7.8900000000000012E-3</v>
      </c>
      <c r="AM437" s="91">
        <f t="shared" si="45"/>
        <v>-3.1099999999999999E-3</v>
      </c>
      <c r="AN437" s="91">
        <f t="shared" si="46"/>
        <v>0</v>
      </c>
      <c r="AO437" s="92">
        <f t="shared" si="47"/>
        <v>-21885.26666666667</v>
      </c>
      <c r="AP437" s="27">
        <f t="shared" si="48"/>
        <v>-13416.666666666666</v>
      </c>
      <c r="AQ437" s="27">
        <f t="shared" si="49"/>
        <v>-13416.666666666666</v>
      </c>
      <c r="AR437" s="88">
        <v>44846</v>
      </c>
      <c r="AS437" s="89">
        <v>1.363</v>
      </c>
    </row>
    <row r="438" spans="1:45" ht="15" customHeight="1" x14ac:dyDescent="0.25">
      <c r="A438">
        <v>251869</v>
      </c>
      <c r="B438" t="s">
        <v>1187</v>
      </c>
      <c r="C438" t="s">
        <v>1188</v>
      </c>
      <c r="D438">
        <v>11957</v>
      </c>
      <c r="E438" t="s">
        <v>16</v>
      </c>
      <c r="F438" t="s">
        <v>240</v>
      </c>
      <c r="G438" t="s">
        <v>19</v>
      </c>
      <c r="H438" t="s">
        <v>1987</v>
      </c>
      <c r="I438" s="21">
        <v>44832</v>
      </c>
      <c r="J438" s="21">
        <v>44834</v>
      </c>
      <c r="K438" s="21">
        <v>44925</v>
      </c>
      <c r="L438" s="21">
        <v>44925</v>
      </c>
      <c r="M438" s="22">
        <v>4200000</v>
      </c>
      <c r="N438" t="s">
        <v>14</v>
      </c>
      <c r="O438" t="s">
        <v>242</v>
      </c>
      <c r="P438" t="s">
        <v>15</v>
      </c>
      <c r="Q438" s="37">
        <v>1.2500000000000001E-2</v>
      </c>
      <c r="R438" s="21">
        <v>44832</v>
      </c>
      <c r="S438" s="21">
        <v>44834</v>
      </c>
      <c r="T438" s="21">
        <v>44925</v>
      </c>
      <c r="U438" s="21">
        <v>44925</v>
      </c>
      <c r="V438" s="23">
        <v>0.25277777777777777</v>
      </c>
      <c r="W438">
        <v>91</v>
      </c>
      <c r="X438" s="24">
        <v>0</v>
      </c>
      <c r="Y438" s="24">
        <v>0</v>
      </c>
      <c r="Z438" s="24">
        <v>-12665.683333333334</v>
      </c>
      <c r="AA438" s="24">
        <v>-12665.683333333334</v>
      </c>
      <c r="AB438">
        <v>0</v>
      </c>
      <c r="AC438">
        <v>0</v>
      </c>
      <c r="AD438" s="38">
        <v>4200000</v>
      </c>
      <c r="AE438" s="52">
        <v>1.1930000000000001E-2</v>
      </c>
      <c r="AF438" s="5">
        <v>1.2500000000000001E-2</v>
      </c>
      <c r="AG438" s="24">
        <v>0</v>
      </c>
      <c r="AH438" s="24">
        <v>-13270.833333333332</v>
      </c>
      <c r="AI438" s="27">
        <v>-25936.516666666666</v>
      </c>
      <c r="AJ438" t="s">
        <v>14</v>
      </c>
      <c r="AK438">
        <f t="shared" si="50"/>
        <v>1.1930000000000001</v>
      </c>
      <c r="AL438" s="91">
        <f t="shared" si="44"/>
        <v>2.1930000000000002E-2</v>
      </c>
      <c r="AM438" s="91">
        <f t="shared" si="45"/>
        <v>1.0930000000000002E-2</v>
      </c>
      <c r="AN438" s="91">
        <f t="shared" si="46"/>
        <v>1.0930000000000002E-2</v>
      </c>
      <c r="AO438" s="92">
        <f t="shared" si="47"/>
        <v>-36553.183333333334</v>
      </c>
      <c r="AP438" s="27">
        <f t="shared" si="48"/>
        <v>-25936.516666666666</v>
      </c>
      <c r="AQ438" s="27">
        <f t="shared" si="49"/>
        <v>-24874.850000000002</v>
      </c>
      <c r="AR438" s="88">
        <v>44847</v>
      </c>
      <c r="AS438" s="89">
        <v>1.3779999999999999</v>
      </c>
    </row>
    <row r="439" spans="1:45" ht="15" customHeight="1" x14ac:dyDescent="0.25">
      <c r="A439">
        <v>229286</v>
      </c>
      <c r="B439" t="s">
        <v>1191</v>
      </c>
      <c r="C439" t="s">
        <v>1192</v>
      </c>
      <c r="D439">
        <v>30206</v>
      </c>
      <c r="E439" t="s">
        <v>16</v>
      </c>
      <c r="F439" t="s">
        <v>240</v>
      </c>
      <c r="G439" t="s">
        <v>19</v>
      </c>
      <c r="H439" t="s">
        <v>1968</v>
      </c>
      <c r="I439" s="21">
        <v>44601</v>
      </c>
      <c r="J439" s="21">
        <v>44603</v>
      </c>
      <c r="K439" s="21">
        <v>44784</v>
      </c>
      <c r="L439" s="21">
        <v>44784</v>
      </c>
      <c r="M439" s="22">
        <v>18000000</v>
      </c>
      <c r="N439" t="s">
        <v>14</v>
      </c>
      <c r="O439" t="s">
        <v>1912</v>
      </c>
      <c r="P439" t="s">
        <v>15</v>
      </c>
      <c r="Q439" s="37">
        <v>1.6E-2</v>
      </c>
      <c r="R439" s="21">
        <v>44601</v>
      </c>
      <c r="S439" s="21">
        <v>44603</v>
      </c>
      <c r="T439" s="21">
        <v>44784</v>
      </c>
      <c r="U439" s="21">
        <v>44784</v>
      </c>
      <c r="V439" s="23">
        <v>0.50277777777777777</v>
      </c>
      <c r="W439">
        <v>181</v>
      </c>
      <c r="X439" s="24">
        <v>0</v>
      </c>
      <c r="Y439" s="24">
        <v>0</v>
      </c>
      <c r="Z439" s="24">
        <v>0</v>
      </c>
      <c r="AA439" s="24">
        <v>0</v>
      </c>
      <c r="AB439">
        <v>0</v>
      </c>
      <c r="AC439">
        <v>0</v>
      </c>
      <c r="AD439" s="38">
        <v>18000000</v>
      </c>
      <c r="AE439" s="52">
        <v>0</v>
      </c>
      <c r="AF439" s="5">
        <v>1.6E-2</v>
      </c>
      <c r="AG439" s="24">
        <v>0</v>
      </c>
      <c r="AH439" s="24">
        <v>-144800</v>
      </c>
      <c r="AI439" s="27">
        <v>-144800</v>
      </c>
      <c r="AJ439" t="s">
        <v>14</v>
      </c>
      <c r="AK439">
        <f t="shared" si="50"/>
        <v>-0.52300000000000002</v>
      </c>
      <c r="AL439" s="91">
        <f t="shared" si="44"/>
        <v>4.7699999999999999E-3</v>
      </c>
      <c r="AM439" s="91">
        <f t="shared" si="45"/>
        <v>-6.2300000000000003E-3</v>
      </c>
      <c r="AN439" s="91">
        <f t="shared" si="46"/>
        <v>0</v>
      </c>
      <c r="AO439" s="92">
        <f t="shared" si="47"/>
        <v>-187968.5</v>
      </c>
      <c r="AP439" s="27">
        <f t="shared" si="48"/>
        <v>-144800</v>
      </c>
      <c r="AQ439" s="27">
        <f t="shared" si="49"/>
        <v>-144800</v>
      </c>
      <c r="AR439" s="88">
        <v>44848</v>
      </c>
      <c r="AS439" s="89">
        <v>1.403</v>
      </c>
    </row>
    <row r="440" spans="1:45" ht="15" customHeight="1" x14ac:dyDescent="0.25">
      <c r="A440">
        <v>229287</v>
      </c>
      <c r="B440" t="s">
        <v>1193</v>
      </c>
      <c r="C440" t="s">
        <v>1194</v>
      </c>
      <c r="D440">
        <v>30207</v>
      </c>
      <c r="E440" t="s">
        <v>16</v>
      </c>
      <c r="F440" t="s">
        <v>240</v>
      </c>
      <c r="G440" t="s">
        <v>19</v>
      </c>
      <c r="H440" t="s">
        <v>1968</v>
      </c>
      <c r="I440" s="21">
        <v>44662</v>
      </c>
      <c r="J440" s="21">
        <v>44664</v>
      </c>
      <c r="K440" s="21">
        <v>44755</v>
      </c>
      <c r="L440" s="21">
        <v>44755</v>
      </c>
      <c r="M440" s="22">
        <v>3000000</v>
      </c>
      <c r="N440" t="s">
        <v>14</v>
      </c>
      <c r="O440" t="s">
        <v>1912</v>
      </c>
      <c r="P440" t="s">
        <v>15</v>
      </c>
      <c r="Q440" s="37">
        <v>1.6E-2</v>
      </c>
      <c r="R440" s="21">
        <v>44662</v>
      </c>
      <c r="S440" s="21">
        <v>44664</v>
      </c>
      <c r="T440" s="21">
        <v>44755</v>
      </c>
      <c r="U440" s="21">
        <v>44755</v>
      </c>
      <c r="V440" s="23">
        <v>0.25277777777777777</v>
      </c>
      <c r="W440">
        <v>91</v>
      </c>
      <c r="X440" s="24">
        <v>0</v>
      </c>
      <c r="Y440" s="24">
        <v>0</v>
      </c>
      <c r="Z440" s="24">
        <v>0</v>
      </c>
      <c r="AA440" s="24">
        <v>0</v>
      </c>
      <c r="AB440">
        <v>0</v>
      </c>
      <c r="AC440">
        <v>0</v>
      </c>
      <c r="AD440" s="38">
        <v>3000000</v>
      </c>
      <c r="AE440" s="52">
        <v>0</v>
      </c>
      <c r="AF440" s="5">
        <v>1.6E-2</v>
      </c>
      <c r="AG440" s="24">
        <v>0</v>
      </c>
      <c r="AH440" s="24">
        <v>-12133.333333333332</v>
      </c>
      <c r="AI440" s="27">
        <v>-12133.333333333332</v>
      </c>
      <c r="AJ440" t="s">
        <v>14</v>
      </c>
      <c r="AK440">
        <f t="shared" si="50"/>
        <v>-0.435</v>
      </c>
      <c r="AL440" s="91">
        <f t="shared" si="44"/>
        <v>5.6500000000000005E-3</v>
      </c>
      <c r="AM440" s="91">
        <f t="shared" si="45"/>
        <v>-5.3499999999999997E-3</v>
      </c>
      <c r="AN440" s="91">
        <f t="shared" si="46"/>
        <v>0</v>
      </c>
      <c r="AO440" s="92">
        <f t="shared" si="47"/>
        <v>-16417.916666666668</v>
      </c>
      <c r="AP440" s="27">
        <f t="shared" si="48"/>
        <v>-12133.333333333332</v>
      </c>
      <c r="AQ440" s="27">
        <f t="shared" si="49"/>
        <v>-12133.333333333332</v>
      </c>
      <c r="AR440" s="88">
        <v>44849</v>
      </c>
      <c r="AS440" s="89">
        <v>1.403</v>
      </c>
    </row>
    <row r="441" spans="1:45" ht="15" customHeight="1" x14ac:dyDescent="0.25">
      <c r="A441">
        <v>229288</v>
      </c>
      <c r="B441" t="s">
        <v>1195</v>
      </c>
      <c r="C441" t="s">
        <v>1196</v>
      </c>
      <c r="D441">
        <v>30208</v>
      </c>
      <c r="E441" t="s">
        <v>1001</v>
      </c>
      <c r="F441" t="s">
        <v>240</v>
      </c>
      <c r="G441" t="s">
        <v>19</v>
      </c>
      <c r="H441" t="s">
        <v>1968</v>
      </c>
      <c r="I441" s="21">
        <v>44782</v>
      </c>
      <c r="J441" s="21">
        <v>44784</v>
      </c>
      <c r="K441" s="21">
        <v>44792</v>
      </c>
      <c r="L441" s="21">
        <v>44792</v>
      </c>
      <c r="M441" s="22">
        <v>18000000</v>
      </c>
      <c r="N441" t="s">
        <v>14</v>
      </c>
      <c r="O441" t="s">
        <v>1273</v>
      </c>
      <c r="P441" t="s">
        <v>15</v>
      </c>
      <c r="Q441" s="37">
        <v>1.6E-2</v>
      </c>
      <c r="R441" s="21">
        <v>44782</v>
      </c>
      <c r="S441" s="21">
        <v>44784</v>
      </c>
      <c r="T441" s="21">
        <v>44792</v>
      </c>
      <c r="U441" s="21">
        <v>44792</v>
      </c>
      <c r="V441" s="23">
        <v>2.2222222222222223E-2</v>
      </c>
      <c r="W441">
        <v>8</v>
      </c>
      <c r="X441" s="24">
        <v>0</v>
      </c>
      <c r="Y441" s="24">
        <v>0</v>
      </c>
      <c r="Z441" s="24">
        <v>0</v>
      </c>
      <c r="AA441" s="24">
        <v>0</v>
      </c>
      <c r="AB441">
        <v>0</v>
      </c>
      <c r="AC441">
        <v>0</v>
      </c>
      <c r="AD441" s="38">
        <v>18000000</v>
      </c>
      <c r="AE441" s="52">
        <v>0</v>
      </c>
      <c r="AF441" s="5">
        <v>1.6E-2</v>
      </c>
      <c r="AG441" s="24">
        <v>0</v>
      </c>
      <c r="AH441" s="24">
        <v>-6400</v>
      </c>
      <c r="AI441" s="27">
        <v>-6400</v>
      </c>
      <c r="AJ441" t="s">
        <v>14</v>
      </c>
      <c r="AK441">
        <f t="shared" si="50"/>
        <v>0.32100000000000001</v>
      </c>
      <c r="AL441" s="91">
        <f t="shared" si="44"/>
        <v>1.321E-2</v>
      </c>
      <c r="AM441" s="91">
        <f t="shared" si="45"/>
        <v>2.2100000000000002E-3</v>
      </c>
      <c r="AN441" s="91">
        <f t="shared" si="46"/>
        <v>2.2100000000000002E-3</v>
      </c>
      <c r="AO441" s="92">
        <f t="shared" si="47"/>
        <v>-11684</v>
      </c>
      <c r="AP441" s="27">
        <f t="shared" si="48"/>
        <v>-6400</v>
      </c>
      <c r="AQ441" s="27">
        <f t="shared" si="49"/>
        <v>-7284</v>
      </c>
      <c r="AR441" s="88">
        <v>44850</v>
      </c>
      <c r="AS441" s="89">
        <v>1.403</v>
      </c>
    </row>
    <row r="442" spans="1:45" ht="15" customHeight="1" x14ac:dyDescent="0.25">
      <c r="A442">
        <v>229670</v>
      </c>
      <c r="B442" t="s">
        <v>1197</v>
      </c>
      <c r="C442" t="s">
        <v>1198</v>
      </c>
      <c r="D442">
        <v>30274</v>
      </c>
      <c r="E442" t="s">
        <v>1001</v>
      </c>
      <c r="F442" t="s">
        <v>240</v>
      </c>
      <c r="G442" t="s">
        <v>19</v>
      </c>
      <c r="H442" t="s">
        <v>104</v>
      </c>
      <c r="I442" s="21">
        <v>44687</v>
      </c>
      <c r="J442" s="21">
        <v>44691</v>
      </c>
      <c r="K442" s="21">
        <v>44783</v>
      </c>
      <c r="L442" s="21">
        <v>44783</v>
      </c>
      <c r="M442" s="22">
        <v>65000000</v>
      </c>
      <c r="N442" t="s">
        <v>14</v>
      </c>
      <c r="O442" t="s">
        <v>1273</v>
      </c>
      <c r="P442" t="s">
        <v>15</v>
      </c>
      <c r="R442" s="21">
        <v>44687</v>
      </c>
      <c r="S442" s="21">
        <v>44691</v>
      </c>
      <c r="T442" s="21">
        <v>44783</v>
      </c>
      <c r="U442" s="21">
        <v>44783</v>
      </c>
      <c r="V442" s="23">
        <v>0.25555555555555554</v>
      </c>
      <c r="W442">
        <v>92</v>
      </c>
      <c r="X442" s="24">
        <v>0</v>
      </c>
      <c r="Y442" s="24">
        <v>0</v>
      </c>
      <c r="Z442" s="24">
        <v>0</v>
      </c>
      <c r="AA442" s="24">
        <v>0</v>
      </c>
      <c r="AB442">
        <v>0</v>
      </c>
      <c r="AC442">
        <v>0</v>
      </c>
      <c r="AD442" s="38">
        <v>65000000</v>
      </c>
      <c r="AE442" s="52">
        <v>0</v>
      </c>
      <c r="AF442" s="5">
        <v>0</v>
      </c>
      <c r="AG442" s="24">
        <v>0</v>
      </c>
      <c r="AH442" s="24">
        <v>0</v>
      </c>
      <c r="AI442" s="27">
        <v>0</v>
      </c>
      <c r="AJ442" t="s">
        <v>14</v>
      </c>
      <c r="AK442">
        <f t="shared" si="50"/>
        <v>-0.42599999999999999</v>
      </c>
      <c r="AL442" s="91">
        <f t="shared" si="44"/>
        <v>5.7400000000000003E-3</v>
      </c>
      <c r="AM442" s="91">
        <f t="shared" si="45"/>
        <v>-5.2599999999999999E-3</v>
      </c>
      <c r="AN442" s="91">
        <f t="shared" si="46"/>
        <v>0</v>
      </c>
      <c r="AO442" s="92">
        <f t="shared" si="47"/>
        <v>-95347.777777777766</v>
      </c>
      <c r="AP442" s="27">
        <f t="shared" si="48"/>
        <v>0</v>
      </c>
      <c r="AQ442" s="27">
        <f t="shared" si="49"/>
        <v>0</v>
      </c>
      <c r="AR442" s="88">
        <v>44851</v>
      </c>
      <c r="AS442" s="89">
        <v>1.458</v>
      </c>
    </row>
    <row r="443" spans="1:45" ht="15" customHeight="1" x14ac:dyDescent="0.25">
      <c r="A443">
        <v>229671</v>
      </c>
      <c r="B443" t="s">
        <v>1199</v>
      </c>
      <c r="C443" t="s">
        <v>1200</v>
      </c>
      <c r="D443">
        <v>30275</v>
      </c>
      <c r="E443" t="s">
        <v>1001</v>
      </c>
      <c r="F443" t="s">
        <v>240</v>
      </c>
      <c r="G443" t="s">
        <v>19</v>
      </c>
      <c r="H443" t="s">
        <v>104</v>
      </c>
      <c r="I443" s="21">
        <v>44781</v>
      </c>
      <c r="J443" s="21">
        <v>44783</v>
      </c>
      <c r="K443" s="21">
        <v>44792</v>
      </c>
      <c r="L443" s="21">
        <v>44792</v>
      </c>
      <c r="M443" s="22">
        <v>65000000</v>
      </c>
      <c r="N443" t="s">
        <v>14</v>
      </c>
      <c r="O443" t="s">
        <v>1273</v>
      </c>
      <c r="P443" t="s">
        <v>15</v>
      </c>
      <c r="Q443" s="37">
        <v>1.15E-2</v>
      </c>
      <c r="R443" s="21">
        <v>44781</v>
      </c>
      <c r="S443" s="21">
        <v>44783</v>
      </c>
      <c r="T443" s="21">
        <v>44792</v>
      </c>
      <c r="U443" s="21">
        <v>44792</v>
      </c>
      <c r="V443" s="23">
        <v>2.5000000000000001E-2</v>
      </c>
      <c r="W443">
        <v>9</v>
      </c>
      <c r="X443" s="24">
        <v>0</v>
      </c>
      <c r="Y443" s="24">
        <v>0</v>
      </c>
      <c r="Z443" s="24">
        <v>0</v>
      </c>
      <c r="AA443" s="24">
        <v>0</v>
      </c>
      <c r="AB443">
        <v>0</v>
      </c>
      <c r="AC443">
        <v>0</v>
      </c>
      <c r="AD443" s="38">
        <v>65000000</v>
      </c>
      <c r="AE443" s="52">
        <v>0</v>
      </c>
      <c r="AF443" s="5">
        <v>1.15E-2</v>
      </c>
      <c r="AG443" s="24">
        <v>0</v>
      </c>
      <c r="AH443" s="24">
        <v>-18687.5</v>
      </c>
      <c r="AI443" s="27">
        <v>-18687.5</v>
      </c>
      <c r="AJ443" t="s">
        <v>14</v>
      </c>
      <c r="AK443">
        <f t="shared" si="50"/>
        <v>0.30099999999999999</v>
      </c>
      <c r="AL443" s="91">
        <f t="shared" si="44"/>
        <v>1.3010000000000001E-2</v>
      </c>
      <c r="AM443" s="91">
        <f t="shared" si="45"/>
        <v>2.0100000000000001E-3</v>
      </c>
      <c r="AN443" s="91">
        <f t="shared" si="46"/>
        <v>2.0100000000000001E-3</v>
      </c>
      <c r="AO443" s="92">
        <f t="shared" si="47"/>
        <v>-39828.75</v>
      </c>
      <c r="AP443" s="27">
        <f t="shared" si="48"/>
        <v>-18687.5</v>
      </c>
      <c r="AQ443" s="27">
        <f t="shared" si="49"/>
        <v>-21953.75</v>
      </c>
      <c r="AR443" s="88">
        <v>44852</v>
      </c>
      <c r="AS443" s="89">
        <v>1.456</v>
      </c>
    </row>
    <row r="444" spans="1:45" ht="15" customHeight="1" x14ac:dyDescent="0.25">
      <c r="A444">
        <v>231109</v>
      </c>
      <c r="B444" t="s">
        <v>1201</v>
      </c>
      <c r="C444" t="s">
        <v>1202</v>
      </c>
      <c r="D444">
        <v>30288</v>
      </c>
      <c r="E444" t="s">
        <v>16</v>
      </c>
      <c r="F444" t="s">
        <v>240</v>
      </c>
      <c r="G444" t="s">
        <v>19</v>
      </c>
      <c r="H444" t="s">
        <v>1908</v>
      </c>
      <c r="I444" s="21">
        <v>44721</v>
      </c>
      <c r="J444" s="21">
        <v>44725</v>
      </c>
      <c r="K444" s="21">
        <v>44792</v>
      </c>
      <c r="L444" s="21">
        <v>44792</v>
      </c>
      <c r="M444" s="22">
        <v>10000000</v>
      </c>
      <c r="N444" t="s">
        <v>14</v>
      </c>
      <c r="O444" t="s">
        <v>242</v>
      </c>
      <c r="P444" t="s">
        <v>15</v>
      </c>
      <c r="Q444" s="37">
        <v>9.4999999999999998E-3</v>
      </c>
      <c r="R444" s="21">
        <v>44721</v>
      </c>
      <c r="S444" s="21">
        <v>44725</v>
      </c>
      <c r="T444" s="21">
        <v>44792</v>
      </c>
      <c r="U444" s="21">
        <v>44792</v>
      </c>
      <c r="V444" s="23">
        <v>0.18611111111111112</v>
      </c>
      <c r="W444">
        <v>67</v>
      </c>
      <c r="X444" s="24">
        <v>0</v>
      </c>
      <c r="Y444" s="24">
        <v>0</v>
      </c>
      <c r="Z444" s="24">
        <v>0</v>
      </c>
      <c r="AA444" s="24">
        <v>0</v>
      </c>
      <c r="AB444">
        <v>0</v>
      </c>
      <c r="AC444">
        <v>0</v>
      </c>
      <c r="AD444" s="38">
        <v>10000000</v>
      </c>
      <c r="AE444" s="52">
        <v>0</v>
      </c>
      <c r="AF444" s="5">
        <v>9.4999999999999998E-3</v>
      </c>
      <c r="AG444" s="24">
        <v>0</v>
      </c>
      <c r="AH444" s="24">
        <v>-17680.555555555555</v>
      </c>
      <c r="AI444" s="27">
        <v>-17680.555555555555</v>
      </c>
      <c r="AJ444" t="s">
        <v>14</v>
      </c>
      <c r="AK444">
        <f t="shared" si="50"/>
        <v>-0.28199999999999997</v>
      </c>
      <c r="AL444" s="91">
        <f t="shared" si="44"/>
        <v>7.1800000000000006E-3</v>
      </c>
      <c r="AM444" s="91">
        <f t="shared" si="45"/>
        <v>-3.8199999999999996E-3</v>
      </c>
      <c r="AN444" s="91">
        <f t="shared" si="46"/>
        <v>0</v>
      </c>
      <c r="AO444" s="92">
        <f t="shared" si="47"/>
        <v>-31043.333333333336</v>
      </c>
      <c r="AP444" s="27">
        <f t="shared" si="48"/>
        <v>-17680.555555555555</v>
      </c>
      <c r="AQ444" s="27">
        <f t="shared" si="49"/>
        <v>-17680.555555555555</v>
      </c>
      <c r="AR444" s="88">
        <v>44853</v>
      </c>
      <c r="AS444" s="89">
        <v>1.462</v>
      </c>
    </row>
    <row r="445" spans="1:45" ht="15" customHeight="1" x14ac:dyDescent="0.25">
      <c r="A445">
        <v>231110</v>
      </c>
      <c r="B445" t="s">
        <v>1203</v>
      </c>
      <c r="C445" t="s">
        <v>1204</v>
      </c>
      <c r="D445">
        <v>30289</v>
      </c>
      <c r="E445" t="s">
        <v>1001</v>
      </c>
      <c r="F445" t="s">
        <v>240</v>
      </c>
      <c r="G445" t="s">
        <v>19</v>
      </c>
      <c r="H445" t="s">
        <v>1908</v>
      </c>
      <c r="I445" s="21">
        <v>44782</v>
      </c>
      <c r="J445" s="21">
        <v>44784</v>
      </c>
      <c r="K445" s="21">
        <v>44792</v>
      </c>
      <c r="L445" s="21">
        <v>44792</v>
      </c>
      <c r="M445" s="22">
        <v>14000000</v>
      </c>
      <c r="N445" t="s">
        <v>14</v>
      </c>
      <c r="O445" t="s">
        <v>1273</v>
      </c>
      <c r="P445" t="s">
        <v>15</v>
      </c>
      <c r="Q445" s="37">
        <v>9.4999999999999998E-3</v>
      </c>
      <c r="R445" s="21">
        <v>44782</v>
      </c>
      <c r="S445" s="21">
        <v>44784</v>
      </c>
      <c r="T445" s="21">
        <v>44792</v>
      </c>
      <c r="U445" s="21">
        <v>44792</v>
      </c>
      <c r="V445" s="23">
        <v>2.2222222222222223E-2</v>
      </c>
      <c r="W445">
        <v>8</v>
      </c>
      <c r="X445" s="24">
        <v>0</v>
      </c>
      <c r="Y445" s="24">
        <v>0</v>
      </c>
      <c r="Z445" s="24">
        <v>0</v>
      </c>
      <c r="AA445" s="24">
        <v>0</v>
      </c>
      <c r="AB445">
        <v>0</v>
      </c>
      <c r="AC445">
        <v>0</v>
      </c>
      <c r="AD445" s="38">
        <v>14000000</v>
      </c>
      <c r="AE445" s="52">
        <v>0</v>
      </c>
      <c r="AF445" s="5">
        <v>9.4999999999999998E-3</v>
      </c>
      <c r="AG445" s="24">
        <v>0</v>
      </c>
      <c r="AH445" s="24">
        <v>-2955.5555555555557</v>
      </c>
      <c r="AI445" s="27">
        <v>-2955.5555555555557</v>
      </c>
      <c r="AJ445" t="s">
        <v>14</v>
      </c>
      <c r="AK445">
        <f t="shared" si="50"/>
        <v>0.32100000000000001</v>
      </c>
      <c r="AL445" s="91">
        <f t="shared" si="44"/>
        <v>1.321E-2</v>
      </c>
      <c r="AM445" s="91">
        <f t="shared" si="45"/>
        <v>2.2100000000000002E-3</v>
      </c>
      <c r="AN445" s="91">
        <f t="shared" si="46"/>
        <v>2.2100000000000002E-3</v>
      </c>
      <c r="AO445" s="92">
        <f t="shared" si="47"/>
        <v>-7065.3333333333339</v>
      </c>
      <c r="AP445" s="27">
        <f t="shared" si="48"/>
        <v>-2955.5555555555557</v>
      </c>
      <c r="AQ445" s="27">
        <f t="shared" si="49"/>
        <v>-3643.1111111111113</v>
      </c>
      <c r="AR445" s="88">
        <v>44854</v>
      </c>
      <c r="AS445" s="89">
        <v>1.502</v>
      </c>
    </row>
    <row r="446" spans="1:45" ht="15" customHeight="1" x14ac:dyDescent="0.25">
      <c r="A446">
        <v>231160</v>
      </c>
      <c r="B446" t="s">
        <v>1265</v>
      </c>
      <c r="C446" t="s">
        <v>1266</v>
      </c>
      <c r="D446">
        <v>30315</v>
      </c>
      <c r="E446" t="s">
        <v>16</v>
      </c>
      <c r="F446" t="s">
        <v>240</v>
      </c>
      <c r="G446" t="s">
        <v>19</v>
      </c>
      <c r="H446" t="s">
        <v>97</v>
      </c>
      <c r="I446" s="21">
        <v>44670</v>
      </c>
      <c r="J446" s="21">
        <v>44672</v>
      </c>
      <c r="K446" s="21">
        <v>44762</v>
      </c>
      <c r="L446" s="21">
        <v>44762</v>
      </c>
      <c r="M446" s="22">
        <v>5000000</v>
      </c>
      <c r="N446" t="s">
        <v>14</v>
      </c>
      <c r="O446" t="s">
        <v>242</v>
      </c>
      <c r="P446" t="s">
        <v>15</v>
      </c>
      <c r="Q446" s="37">
        <v>1.7500000000000002E-2</v>
      </c>
      <c r="R446" s="21">
        <v>44670</v>
      </c>
      <c r="S446" s="21">
        <v>44672</v>
      </c>
      <c r="T446" s="21">
        <v>44762</v>
      </c>
      <c r="U446" s="21">
        <v>44762</v>
      </c>
      <c r="V446" s="23">
        <v>0.25</v>
      </c>
      <c r="W446">
        <v>90</v>
      </c>
      <c r="X446" s="24">
        <v>0</v>
      </c>
      <c r="Y446" s="24">
        <v>0</v>
      </c>
      <c r="Z446" s="24">
        <v>0</v>
      </c>
      <c r="AA446" s="24">
        <v>0</v>
      </c>
      <c r="AB446">
        <v>0</v>
      </c>
      <c r="AC446">
        <v>0</v>
      </c>
      <c r="AD446" s="38">
        <v>5000000</v>
      </c>
      <c r="AE446" s="52">
        <v>0</v>
      </c>
      <c r="AF446" s="5">
        <v>1.7500000000000002E-2</v>
      </c>
      <c r="AG446" s="24">
        <v>0</v>
      </c>
      <c r="AH446" s="24">
        <v>-21875.000000000004</v>
      </c>
      <c r="AI446" s="27">
        <v>-21875.000000000004</v>
      </c>
      <c r="AJ446" t="s">
        <v>14</v>
      </c>
      <c r="AK446">
        <f t="shared" si="50"/>
        <v>-0.46800000000000003</v>
      </c>
      <c r="AL446" s="91">
        <f t="shared" si="44"/>
        <v>5.3200000000000001E-3</v>
      </c>
      <c r="AM446" s="91">
        <f t="shared" si="45"/>
        <v>-5.6800000000000002E-3</v>
      </c>
      <c r="AN446" s="91">
        <f t="shared" si="46"/>
        <v>0</v>
      </c>
      <c r="AO446" s="92">
        <f t="shared" si="47"/>
        <v>-28525</v>
      </c>
      <c r="AP446" s="27">
        <f t="shared" si="48"/>
        <v>-21875.000000000004</v>
      </c>
      <c r="AQ446" s="27">
        <f t="shared" si="49"/>
        <v>-21875.000000000004</v>
      </c>
      <c r="AR446" s="88">
        <v>44855</v>
      </c>
      <c r="AS446" s="89">
        <v>1.5429999999999999</v>
      </c>
    </row>
    <row r="447" spans="1:45" ht="15" customHeight="1" x14ac:dyDescent="0.25">
      <c r="A447">
        <v>231161</v>
      </c>
      <c r="B447" t="s">
        <v>1267</v>
      </c>
      <c r="C447" t="s">
        <v>1268</v>
      </c>
      <c r="D447">
        <v>30316</v>
      </c>
      <c r="E447" t="s">
        <v>16</v>
      </c>
      <c r="F447" t="s">
        <v>240</v>
      </c>
      <c r="G447" t="s">
        <v>19</v>
      </c>
      <c r="H447" t="s">
        <v>97</v>
      </c>
      <c r="I447" s="21">
        <v>44670</v>
      </c>
      <c r="J447" s="21">
        <v>44672</v>
      </c>
      <c r="K447" s="21">
        <v>44855</v>
      </c>
      <c r="L447" s="21">
        <v>44855</v>
      </c>
      <c r="M447" s="22">
        <v>5000000</v>
      </c>
      <c r="N447" t="s">
        <v>14</v>
      </c>
      <c r="O447" t="s">
        <v>1912</v>
      </c>
      <c r="P447" t="s">
        <v>15</v>
      </c>
      <c r="Q447" s="37">
        <v>1.7500000000000002E-2</v>
      </c>
      <c r="R447" s="21">
        <v>44670</v>
      </c>
      <c r="S447" s="21">
        <v>44672</v>
      </c>
      <c r="T447" s="21">
        <v>44855</v>
      </c>
      <c r="U447" s="21">
        <v>44855</v>
      </c>
      <c r="V447" s="23">
        <v>0.5083333333333333</v>
      </c>
      <c r="W447">
        <v>183</v>
      </c>
      <c r="X447" s="24">
        <v>0</v>
      </c>
      <c r="Y447" s="24">
        <v>0</v>
      </c>
      <c r="Z447" s="24">
        <v>0</v>
      </c>
      <c r="AA447" s="24">
        <v>0</v>
      </c>
      <c r="AB447">
        <v>0</v>
      </c>
      <c r="AC447">
        <v>0</v>
      </c>
      <c r="AD447" s="38">
        <v>5000000</v>
      </c>
      <c r="AE447" s="52">
        <v>0</v>
      </c>
      <c r="AF447" s="5">
        <v>1.7500000000000002E-2</v>
      </c>
      <c r="AG447" s="24">
        <v>0</v>
      </c>
      <c r="AH447" s="24">
        <v>-44479.166666666672</v>
      </c>
      <c r="AI447" s="27">
        <v>-44479.166666666672</v>
      </c>
      <c r="AJ447" t="s">
        <v>14</v>
      </c>
      <c r="AK447">
        <f t="shared" si="50"/>
        <v>-0.46800000000000003</v>
      </c>
      <c r="AL447" s="91">
        <f t="shared" si="44"/>
        <v>5.3200000000000001E-3</v>
      </c>
      <c r="AM447" s="91">
        <f t="shared" si="45"/>
        <v>-5.6800000000000002E-3</v>
      </c>
      <c r="AN447" s="91">
        <f t="shared" si="46"/>
        <v>0</v>
      </c>
      <c r="AO447" s="92">
        <f t="shared" si="47"/>
        <v>-58000.833333333328</v>
      </c>
      <c r="AP447" s="27">
        <f t="shared" si="48"/>
        <v>-44479.166666666672</v>
      </c>
      <c r="AQ447" s="27">
        <f t="shared" si="49"/>
        <v>-44479.166666666672</v>
      </c>
      <c r="AR447" s="88">
        <v>44856</v>
      </c>
      <c r="AS447" s="89">
        <v>1.5429999999999999</v>
      </c>
    </row>
    <row r="448" spans="1:45" ht="15" customHeight="1" x14ac:dyDescent="0.25">
      <c r="A448">
        <v>231774</v>
      </c>
      <c r="B448" t="s">
        <v>1269</v>
      </c>
      <c r="C448" t="s">
        <v>1270</v>
      </c>
      <c r="D448">
        <v>30321</v>
      </c>
      <c r="E448" t="s">
        <v>16</v>
      </c>
      <c r="F448" t="s">
        <v>240</v>
      </c>
      <c r="G448" t="s">
        <v>19</v>
      </c>
      <c r="H448" t="s">
        <v>1002</v>
      </c>
      <c r="I448" s="21">
        <v>44741</v>
      </c>
      <c r="J448" s="21">
        <v>44743</v>
      </c>
      <c r="K448" s="21">
        <v>44835</v>
      </c>
      <c r="L448" s="21">
        <v>44743</v>
      </c>
      <c r="M448" s="22">
        <v>607911.44999999995</v>
      </c>
      <c r="N448" t="s">
        <v>14</v>
      </c>
      <c r="O448" t="s">
        <v>242</v>
      </c>
      <c r="P448" t="s">
        <v>15</v>
      </c>
      <c r="R448" s="21">
        <v>44741</v>
      </c>
      <c r="S448" s="21">
        <v>44743</v>
      </c>
      <c r="T448" s="21">
        <v>44835</v>
      </c>
      <c r="U448" s="21">
        <v>44743</v>
      </c>
      <c r="V448" s="23">
        <v>0.25555555555555554</v>
      </c>
      <c r="W448">
        <v>92</v>
      </c>
      <c r="X448" s="24">
        <v>0</v>
      </c>
      <c r="Y448" s="24">
        <v>0</v>
      </c>
      <c r="Z448" s="24">
        <v>0</v>
      </c>
      <c r="AA448" s="24">
        <v>0</v>
      </c>
      <c r="AB448">
        <v>0</v>
      </c>
      <c r="AC448">
        <v>0</v>
      </c>
      <c r="AD448" s="38">
        <v>607911.44999999995</v>
      </c>
      <c r="AE448" s="52">
        <v>0</v>
      </c>
      <c r="AF448" s="5">
        <v>0</v>
      </c>
      <c r="AG448" s="24">
        <v>0</v>
      </c>
      <c r="AH448" s="24">
        <v>0</v>
      </c>
      <c r="AI448" s="27">
        <v>0</v>
      </c>
      <c r="AJ448" t="s">
        <v>14</v>
      </c>
      <c r="AK448">
        <f t="shared" si="50"/>
        <v>-0.191</v>
      </c>
      <c r="AL448" s="91">
        <f t="shared" si="44"/>
        <v>8.09E-3</v>
      </c>
      <c r="AM448" s="91">
        <f t="shared" si="45"/>
        <v>-2.9100000000000003E-3</v>
      </c>
      <c r="AN448" s="91">
        <f t="shared" si="46"/>
        <v>0</v>
      </c>
      <c r="AO448" s="92">
        <f t="shared" si="47"/>
        <v>-1256.8231500166664</v>
      </c>
      <c r="AP448" s="27">
        <f t="shared" si="48"/>
        <v>0</v>
      </c>
      <c r="AQ448" s="27">
        <f t="shared" si="49"/>
        <v>0</v>
      </c>
      <c r="AR448" s="88">
        <v>44857</v>
      </c>
      <c r="AS448" s="89">
        <v>1.5429999999999999</v>
      </c>
    </row>
    <row r="449" spans="1:45" ht="15" customHeight="1" x14ac:dyDescent="0.25">
      <c r="A449">
        <v>231775</v>
      </c>
      <c r="B449" t="s">
        <v>1269</v>
      </c>
      <c r="C449" t="s">
        <v>1270</v>
      </c>
      <c r="D449">
        <v>30321</v>
      </c>
      <c r="E449" t="s">
        <v>16</v>
      </c>
      <c r="F449" t="s">
        <v>240</v>
      </c>
      <c r="G449" t="s">
        <v>19</v>
      </c>
      <c r="H449" t="s">
        <v>1002</v>
      </c>
      <c r="I449" s="21">
        <v>44833</v>
      </c>
      <c r="J449" s="21">
        <v>44835</v>
      </c>
      <c r="K449" s="21">
        <v>44927</v>
      </c>
      <c r="L449" s="21">
        <v>44835</v>
      </c>
      <c r="M449" s="22">
        <v>583739.03</v>
      </c>
      <c r="N449" t="s">
        <v>14</v>
      </c>
      <c r="O449" t="s">
        <v>242</v>
      </c>
      <c r="P449" t="s">
        <v>15</v>
      </c>
      <c r="Q449" s="37">
        <v>1.4999999999999999E-2</v>
      </c>
      <c r="R449" s="21">
        <v>44833</v>
      </c>
      <c r="S449" s="21">
        <v>44835</v>
      </c>
      <c r="T449" s="21">
        <v>44927</v>
      </c>
      <c r="U449" s="21">
        <v>44835</v>
      </c>
      <c r="V449" s="23">
        <v>0.25555555555555554</v>
      </c>
      <c r="W449">
        <v>92</v>
      </c>
      <c r="X449" s="24">
        <v>0</v>
      </c>
      <c r="Y449" s="24">
        <v>0</v>
      </c>
      <c r="Z449" s="24">
        <v>-1730.4619244888886</v>
      </c>
      <c r="AA449" s="24">
        <v>-1730.4619244888886</v>
      </c>
      <c r="AB449">
        <v>0</v>
      </c>
      <c r="AC449">
        <v>-43.131828327777775</v>
      </c>
      <c r="AD449" s="38">
        <v>583739.03</v>
      </c>
      <c r="AE449" s="52">
        <v>1.1599999999999999E-2</v>
      </c>
      <c r="AF449" s="5">
        <v>1.4999999999999999E-2</v>
      </c>
      <c r="AG449" s="24">
        <v>0</v>
      </c>
      <c r="AH449" s="24">
        <v>-2237.6662816666667</v>
      </c>
      <c r="AI449" s="27">
        <v>-3968.1282061555553</v>
      </c>
      <c r="AJ449" t="s">
        <v>14</v>
      </c>
      <c r="AK449">
        <f t="shared" si="50"/>
        <v>1.1599999999999999</v>
      </c>
      <c r="AL449" s="91">
        <f t="shared" si="44"/>
        <v>2.1600000000000001E-2</v>
      </c>
      <c r="AM449" s="91">
        <f t="shared" si="45"/>
        <v>1.0599999999999998E-2</v>
      </c>
      <c r="AN449" s="91">
        <f t="shared" si="46"/>
        <v>1.0599999999999998E-2</v>
      </c>
      <c r="AO449" s="92">
        <f t="shared" si="47"/>
        <v>-5459.9057272666669</v>
      </c>
      <c r="AP449" s="27">
        <f t="shared" si="48"/>
        <v>-3968.1282061555553</v>
      </c>
      <c r="AQ449" s="27">
        <f t="shared" si="49"/>
        <v>-3818.9504540444441</v>
      </c>
      <c r="AR449" s="88">
        <v>44858</v>
      </c>
      <c r="AS449" s="89">
        <v>1.5580000000000001</v>
      </c>
    </row>
    <row r="450" spans="1:45" ht="15" customHeight="1" x14ac:dyDescent="0.25">
      <c r="A450">
        <v>234905</v>
      </c>
      <c r="B450" t="s">
        <v>1276</v>
      </c>
      <c r="C450" t="s">
        <v>1277</v>
      </c>
      <c r="D450">
        <v>30358</v>
      </c>
      <c r="E450" t="s">
        <v>16</v>
      </c>
      <c r="F450" t="s">
        <v>240</v>
      </c>
      <c r="G450" t="s">
        <v>19</v>
      </c>
      <c r="H450" t="s">
        <v>1906</v>
      </c>
      <c r="I450" s="21">
        <v>44741</v>
      </c>
      <c r="J450" s="21">
        <v>44743</v>
      </c>
      <c r="K450" s="21">
        <v>44835</v>
      </c>
      <c r="L450" s="21">
        <v>44743</v>
      </c>
      <c r="M450" s="22">
        <v>23430402.420000002</v>
      </c>
      <c r="N450" t="s">
        <v>14</v>
      </c>
      <c r="O450" t="s">
        <v>242</v>
      </c>
      <c r="P450" t="s">
        <v>15</v>
      </c>
      <c r="Q450" s="37">
        <v>1.2500000000000001E-2</v>
      </c>
      <c r="R450" s="21">
        <v>44741</v>
      </c>
      <c r="S450" s="21">
        <v>44743</v>
      </c>
      <c r="T450" s="21">
        <v>44835</v>
      </c>
      <c r="U450" s="21">
        <v>44743</v>
      </c>
      <c r="V450" s="23">
        <v>0.25555555555555554</v>
      </c>
      <c r="W450">
        <v>92</v>
      </c>
      <c r="X450" s="24">
        <v>0</v>
      </c>
      <c r="Y450" s="24">
        <v>0</v>
      </c>
      <c r="Z450" s="24">
        <v>0</v>
      </c>
      <c r="AA450" s="24">
        <v>0</v>
      </c>
      <c r="AB450">
        <v>0</v>
      </c>
      <c r="AC450">
        <v>0</v>
      </c>
      <c r="AD450" s="38">
        <v>23430402.420000002</v>
      </c>
      <c r="AE450" s="52">
        <v>0</v>
      </c>
      <c r="AF450" s="5">
        <v>1.2500000000000001E-2</v>
      </c>
      <c r="AG450" s="24">
        <v>0</v>
      </c>
      <c r="AH450" s="24">
        <v>-74847.11884166667</v>
      </c>
      <c r="AI450" s="27">
        <v>-74847.11884166667</v>
      </c>
      <c r="AJ450" t="s">
        <v>14</v>
      </c>
      <c r="AK450">
        <f t="shared" si="50"/>
        <v>-0.191</v>
      </c>
      <c r="AL450" s="91">
        <f t="shared" si="44"/>
        <v>8.09E-3</v>
      </c>
      <c r="AM450" s="91">
        <f t="shared" si="45"/>
        <v>-2.9100000000000003E-3</v>
      </c>
      <c r="AN450" s="91">
        <f t="shared" si="46"/>
        <v>0</v>
      </c>
      <c r="AO450" s="92">
        <f t="shared" si="47"/>
        <v>-123288.17415599334</v>
      </c>
      <c r="AP450" s="27">
        <f t="shared" si="48"/>
        <v>-74847.11884166667</v>
      </c>
      <c r="AQ450" s="27">
        <f t="shared" si="49"/>
        <v>-74847.11884166667</v>
      </c>
      <c r="AR450" s="88">
        <v>44859</v>
      </c>
      <c r="AS450" s="89">
        <v>1.577</v>
      </c>
    </row>
    <row r="451" spans="1:45" ht="15" customHeight="1" x14ac:dyDescent="0.25">
      <c r="A451">
        <v>234906</v>
      </c>
      <c r="B451" t="s">
        <v>1276</v>
      </c>
      <c r="C451" t="s">
        <v>1277</v>
      </c>
      <c r="D451">
        <v>30358</v>
      </c>
      <c r="E451" t="s">
        <v>16</v>
      </c>
      <c r="F451" t="s">
        <v>240</v>
      </c>
      <c r="G451" t="s">
        <v>19</v>
      </c>
      <c r="H451" t="s">
        <v>1906</v>
      </c>
      <c r="I451" s="21">
        <v>44833</v>
      </c>
      <c r="J451" s="21">
        <v>44835</v>
      </c>
      <c r="K451" s="21">
        <v>44927</v>
      </c>
      <c r="L451" s="21">
        <v>44835</v>
      </c>
      <c r="M451" s="22">
        <v>23034932.620000001</v>
      </c>
      <c r="N451" t="s">
        <v>14</v>
      </c>
      <c r="O451" t="s">
        <v>242</v>
      </c>
      <c r="P451" t="s">
        <v>15</v>
      </c>
      <c r="Q451" s="37">
        <v>1.2500000000000001E-2</v>
      </c>
      <c r="R451" s="21">
        <v>44833</v>
      </c>
      <c r="S451" s="21">
        <v>44835</v>
      </c>
      <c r="T451" s="21">
        <v>44927</v>
      </c>
      <c r="U451" s="21">
        <v>44835</v>
      </c>
      <c r="V451" s="23">
        <v>0.25555555555555554</v>
      </c>
      <c r="W451">
        <v>92</v>
      </c>
      <c r="X451" s="24">
        <v>0</v>
      </c>
      <c r="Y451" s="24">
        <v>0</v>
      </c>
      <c r="Z451" s="24">
        <v>-68285.778033511102</v>
      </c>
      <c r="AA451" s="24">
        <v>-68285.778033511102</v>
      </c>
      <c r="AB451">
        <v>0</v>
      </c>
      <c r="AC451">
        <v>-1542.0607670611109</v>
      </c>
      <c r="AD451" s="38">
        <v>23034932.620000001</v>
      </c>
      <c r="AE451" s="52">
        <v>1.1599999999999999E-2</v>
      </c>
      <c r="AF451" s="5">
        <v>1.2500000000000001E-2</v>
      </c>
      <c r="AG451" s="24">
        <v>0</v>
      </c>
      <c r="AH451" s="24">
        <v>-73583.812536111102</v>
      </c>
      <c r="AI451" s="27">
        <v>-141869.5905696222</v>
      </c>
      <c r="AJ451" t="s">
        <v>14</v>
      </c>
      <c r="AK451">
        <f t="shared" si="50"/>
        <v>1.1599999999999999</v>
      </c>
      <c r="AL451" s="91">
        <f t="shared" ref="AL451:AL514" si="51">AK451/100+$AT$1</f>
        <v>2.1600000000000001E-2</v>
      </c>
      <c r="AM451" s="91">
        <f t="shared" ref="AM451:AM514" si="52">AK451/100-0.1%</f>
        <v>1.0599999999999998E-2</v>
      </c>
      <c r="AN451" s="91">
        <f t="shared" ref="AN451:AN514" si="53">IF(AM451&lt;0,0,AM451)</f>
        <v>1.0599999999999998E-2</v>
      </c>
      <c r="AO451" s="92">
        <f t="shared" ref="AO451:AO514" si="54">-(((AL451+AF451)*AD451*V451))</f>
        <v>-200736.64059851115</v>
      </c>
      <c r="AP451" s="27">
        <f t="shared" ref="AP451:AP514" si="55">AI451</f>
        <v>-141869.5905696222</v>
      </c>
      <c r="AQ451" s="27">
        <f t="shared" ref="AQ451:AQ514" si="56">-(((AN451+AF451)*AD451*V451))</f>
        <v>-135982.88556673331</v>
      </c>
      <c r="AR451" s="88">
        <v>44860</v>
      </c>
      <c r="AS451" s="89">
        <v>1.5780000000000001</v>
      </c>
    </row>
    <row r="452" spans="1:45" ht="15" customHeight="1" x14ac:dyDescent="0.25">
      <c r="A452">
        <v>236025</v>
      </c>
      <c r="B452" t="s">
        <v>1278</v>
      </c>
      <c r="C452" t="s">
        <v>1279</v>
      </c>
      <c r="D452">
        <v>30427</v>
      </c>
      <c r="E452" t="s">
        <v>16</v>
      </c>
      <c r="F452" t="s">
        <v>240</v>
      </c>
      <c r="G452" t="s">
        <v>19</v>
      </c>
      <c r="H452" t="s">
        <v>1906</v>
      </c>
      <c r="I452" s="21">
        <v>44732</v>
      </c>
      <c r="J452" s="21">
        <v>44774</v>
      </c>
      <c r="K452" s="21">
        <v>44866</v>
      </c>
      <c r="L452" s="21">
        <v>44774</v>
      </c>
      <c r="M452" s="22">
        <v>15622579.029999999</v>
      </c>
      <c r="N452" t="s">
        <v>14</v>
      </c>
      <c r="O452" s="50" t="s">
        <v>242</v>
      </c>
      <c r="P452" t="s">
        <v>15</v>
      </c>
      <c r="Q452" s="37">
        <v>1.2500000000000001E-2</v>
      </c>
      <c r="R452" s="21">
        <v>44732</v>
      </c>
      <c r="S452" s="21">
        <v>44774</v>
      </c>
      <c r="T452" s="21">
        <v>44866</v>
      </c>
      <c r="U452" s="21">
        <v>44774</v>
      </c>
      <c r="V452" s="23">
        <v>0.25555555555555554</v>
      </c>
      <c r="W452">
        <v>92</v>
      </c>
      <c r="X452" s="24">
        <v>0</v>
      </c>
      <c r="Y452" s="24">
        <v>0</v>
      </c>
      <c r="Z452" s="24">
        <v>0</v>
      </c>
      <c r="AA452" s="24">
        <v>0</v>
      </c>
      <c r="AB452">
        <v>0</v>
      </c>
      <c r="AC452">
        <v>0</v>
      </c>
      <c r="AD452" s="38">
        <v>15622579.029999999</v>
      </c>
      <c r="AE452" s="52">
        <v>0</v>
      </c>
      <c r="AF452" s="5">
        <v>1.2500000000000001E-2</v>
      </c>
      <c r="AG452" s="24">
        <v>0</v>
      </c>
      <c r="AH452" s="24">
        <v>-49905.460790277772</v>
      </c>
      <c r="AI452" s="27">
        <v>-49905.460790277772</v>
      </c>
      <c r="AJ452" t="s">
        <v>14</v>
      </c>
      <c r="AK452">
        <f t="shared" si="50"/>
        <v>-0.17799999999999999</v>
      </c>
      <c r="AL452" s="91">
        <f t="shared" si="51"/>
        <v>8.2199999999999999E-3</v>
      </c>
      <c r="AM452" s="91">
        <f t="shared" si="52"/>
        <v>-2.7799999999999999E-3</v>
      </c>
      <c r="AN452" s="91">
        <f t="shared" si="53"/>
        <v>0</v>
      </c>
      <c r="AO452" s="92">
        <f t="shared" si="54"/>
        <v>-82723.291805964443</v>
      </c>
      <c r="AP452" s="27">
        <f t="shared" si="55"/>
        <v>-49905.460790277772</v>
      </c>
      <c r="AQ452" s="27">
        <f t="shared" si="56"/>
        <v>-49905.460790277772</v>
      </c>
      <c r="AR452" s="88">
        <v>44861</v>
      </c>
      <c r="AS452" s="89">
        <v>1.605</v>
      </c>
    </row>
    <row r="453" spans="1:45" ht="15" customHeight="1" x14ac:dyDescent="0.25">
      <c r="A453">
        <v>236026</v>
      </c>
      <c r="B453" t="s">
        <v>1278</v>
      </c>
      <c r="C453" t="s">
        <v>1279</v>
      </c>
      <c r="D453">
        <v>30427</v>
      </c>
      <c r="E453" t="s">
        <v>16</v>
      </c>
      <c r="F453" t="s">
        <v>240</v>
      </c>
      <c r="G453" t="s">
        <v>19</v>
      </c>
      <c r="H453" t="s">
        <v>1906</v>
      </c>
      <c r="I453" s="21">
        <v>44824</v>
      </c>
      <c r="J453" s="21">
        <v>44866</v>
      </c>
      <c r="K453" s="21">
        <v>44958</v>
      </c>
      <c r="L453" s="21">
        <v>44866</v>
      </c>
      <c r="M453" s="22">
        <v>15381631.6</v>
      </c>
      <c r="N453" t="s">
        <v>14</v>
      </c>
      <c r="O453" s="50" t="s">
        <v>242</v>
      </c>
      <c r="P453" t="s">
        <v>15</v>
      </c>
      <c r="Q453" s="37">
        <v>1.2500000000000001E-2</v>
      </c>
      <c r="R453" s="21">
        <v>44824</v>
      </c>
      <c r="S453" s="21">
        <v>44866</v>
      </c>
      <c r="T453" s="21">
        <v>44958</v>
      </c>
      <c r="U453" s="21">
        <v>44866</v>
      </c>
      <c r="V453" s="23">
        <v>0.25555555555555554</v>
      </c>
      <c r="W453">
        <v>92</v>
      </c>
      <c r="X453" s="24">
        <v>0</v>
      </c>
      <c r="Y453" s="24">
        <v>0</v>
      </c>
      <c r="Z453" s="24">
        <v>-43239.475497777777</v>
      </c>
      <c r="AA453" s="24">
        <v>-43239.475497777777</v>
      </c>
      <c r="AB453">
        <v>0</v>
      </c>
      <c r="AC453">
        <v>-1004.0787294444444</v>
      </c>
      <c r="AD453" s="38">
        <v>15381631.6</v>
      </c>
      <c r="AE453" s="52">
        <v>1.1000000000000001E-2</v>
      </c>
      <c r="AF453" s="5">
        <v>1.2500000000000001E-2</v>
      </c>
      <c r="AG453" s="24">
        <v>0</v>
      </c>
      <c r="AH453" s="24">
        <v>-49135.767611111114</v>
      </c>
      <c r="AI453" s="27">
        <v>-92375.243108888884</v>
      </c>
      <c r="AJ453" t="s">
        <v>14</v>
      </c>
      <c r="AK453">
        <f t="shared" si="50"/>
        <v>1.1000000000000001</v>
      </c>
      <c r="AL453" s="91">
        <f t="shared" si="51"/>
        <v>2.1000000000000001E-2</v>
      </c>
      <c r="AM453" s="91">
        <f t="shared" si="52"/>
        <v>1.0000000000000002E-2</v>
      </c>
      <c r="AN453" s="91">
        <f t="shared" si="53"/>
        <v>1.0000000000000002E-2</v>
      </c>
      <c r="AO453" s="92">
        <f t="shared" si="54"/>
        <v>-131683.85719777778</v>
      </c>
      <c r="AP453" s="27">
        <f t="shared" si="55"/>
        <v>-92375.243108888884</v>
      </c>
      <c r="AQ453" s="27">
        <f t="shared" si="56"/>
        <v>-88444.381699999998</v>
      </c>
      <c r="AR453" s="88">
        <v>44862</v>
      </c>
      <c r="AS453" s="89">
        <v>1.641</v>
      </c>
    </row>
    <row r="454" spans="1:45" ht="15" customHeight="1" x14ac:dyDescent="0.25">
      <c r="A454">
        <v>236127</v>
      </c>
      <c r="B454" t="s">
        <v>1280</v>
      </c>
      <c r="C454" t="s">
        <v>1281</v>
      </c>
      <c r="D454">
        <v>30438</v>
      </c>
      <c r="E454" t="s">
        <v>16</v>
      </c>
      <c r="F454" t="s">
        <v>240</v>
      </c>
      <c r="G454" t="s">
        <v>19</v>
      </c>
      <c r="H454" t="s">
        <v>1713</v>
      </c>
      <c r="I454" s="21">
        <v>44741</v>
      </c>
      <c r="J454" s="21">
        <v>44743</v>
      </c>
      <c r="K454" s="21">
        <v>44835</v>
      </c>
      <c r="L454" s="21">
        <v>44743</v>
      </c>
      <c r="M454" s="22">
        <v>6227277.9400000004</v>
      </c>
      <c r="N454" t="s">
        <v>14</v>
      </c>
      <c r="O454" t="s">
        <v>242</v>
      </c>
      <c r="P454" t="s">
        <v>15</v>
      </c>
      <c r="Q454" s="37">
        <v>1.8499999999999999E-2</v>
      </c>
      <c r="R454" s="21">
        <v>44741</v>
      </c>
      <c r="S454" s="21">
        <v>44743</v>
      </c>
      <c r="T454" s="21">
        <v>44835</v>
      </c>
      <c r="U454" s="21">
        <v>44743</v>
      </c>
      <c r="V454" s="23">
        <v>0.25555555555555554</v>
      </c>
      <c r="W454">
        <v>92</v>
      </c>
      <c r="X454" s="24">
        <v>0</v>
      </c>
      <c r="Y454" s="24">
        <v>0</v>
      </c>
      <c r="Z454" s="24">
        <v>0</v>
      </c>
      <c r="AA454" s="24">
        <v>0</v>
      </c>
      <c r="AB454">
        <v>0</v>
      </c>
      <c r="AC454">
        <v>0</v>
      </c>
      <c r="AD454" s="38">
        <v>6227277.9400000004</v>
      </c>
      <c r="AE454" s="52">
        <v>0</v>
      </c>
      <c r="AF454" s="5">
        <v>1.8499999999999999E-2</v>
      </c>
      <c r="AG454" s="24">
        <v>0</v>
      </c>
      <c r="AH454" s="24">
        <v>-29441.186260777777</v>
      </c>
      <c r="AI454" s="27">
        <v>-29441.186260777777</v>
      </c>
      <c r="AJ454" t="s">
        <v>14</v>
      </c>
      <c r="AK454">
        <f t="shared" si="50"/>
        <v>-0.191</v>
      </c>
      <c r="AL454" s="91">
        <f t="shared" si="51"/>
        <v>8.09E-3</v>
      </c>
      <c r="AM454" s="91">
        <f t="shared" si="52"/>
        <v>-2.9100000000000003E-3</v>
      </c>
      <c r="AN454" s="91">
        <f t="shared" si="53"/>
        <v>0</v>
      </c>
      <c r="AO454" s="92">
        <f t="shared" si="54"/>
        <v>-42315.737441842219</v>
      </c>
      <c r="AP454" s="27">
        <f t="shared" si="55"/>
        <v>-29441.186260777777</v>
      </c>
      <c r="AQ454" s="27">
        <f t="shared" si="56"/>
        <v>-29441.186260777777</v>
      </c>
      <c r="AR454" s="88">
        <v>44863</v>
      </c>
      <c r="AS454" s="89">
        <v>1.641</v>
      </c>
    </row>
    <row r="455" spans="1:45" ht="15" customHeight="1" x14ac:dyDescent="0.25">
      <c r="A455">
        <v>236128</v>
      </c>
      <c r="B455" t="s">
        <v>1280</v>
      </c>
      <c r="C455" t="s">
        <v>1281</v>
      </c>
      <c r="D455">
        <v>30438</v>
      </c>
      <c r="E455" t="s">
        <v>16</v>
      </c>
      <c r="F455" t="s">
        <v>240</v>
      </c>
      <c r="G455" t="s">
        <v>19</v>
      </c>
      <c r="H455" t="s">
        <v>1713</v>
      </c>
      <c r="I455" s="21">
        <v>44833</v>
      </c>
      <c r="J455" s="21">
        <v>44835</v>
      </c>
      <c r="K455" s="21">
        <v>44927</v>
      </c>
      <c r="L455" s="21">
        <v>44835</v>
      </c>
      <c r="M455" s="22">
        <v>6108545.4000000004</v>
      </c>
      <c r="N455" t="s">
        <v>14</v>
      </c>
      <c r="O455" t="s">
        <v>242</v>
      </c>
      <c r="P455" t="s">
        <v>15</v>
      </c>
      <c r="Q455" s="37">
        <v>1.8499999999999999E-2</v>
      </c>
      <c r="R455" s="21">
        <v>44833</v>
      </c>
      <c r="S455" s="21">
        <v>44835</v>
      </c>
      <c r="T455" s="21">
        <v>44927</v>
      </c>
      <c r="U455" s="21">
        <v>44835</v>
      </c>
      <c r="V455" s="23">
        <v>0.25555555555555554</v>
      </c>
      <c r="W455">
        <v>92</v>
      </c>
      <c r="X455" s="24">
        <v>0</v>
      </c>
      <c r="Y455" s="24">
        <v>0</v>
      </c>
      <c r="Z455" s="24">
        <v>-18108.443474666667</v>
      </c>
      <c r="AA455" s="24">
        <v>-18108.443474666667</v>
      </c>
      <c r="AB455">
        <v>0</v>
      </c>
      <c r="AC455">
        <v>-510.74226816666663</v>
      </c>
      <c r="AD455" s="38">
        <v>6108545.4000000004</v>
      </c>
      <c r="AE455" s="52">
        <v>1.1599999999999999E-2</v>
      </c>
      <c r="AF455" s="5">
        <v>1.8499999999999999E-2</v>
      </c>
      <c r="AG455" s="24">
        <v>0</v>
      </c>
      <c r="AH455" s="24">
        <v>-28879.845196666665</v>
      </c>
      <c r="AI455" s="27">
        <v>-46988.288671333328</v>
      </c>
      <c r="AJ455" t="s">
        <v>14</v>
      </c>
      <c r="AK455">
        <f t="shared" si="50"/>
        <v>1.1599999999999999</v>
      </c>
      <c r="AL455" s="91">
        <f t="shared" si="51"/>
        <v>2.1600000000000001E-2</v>
      </c>
      <c r="AM455" s="91">
        <f t="shared" si="52"/>
        <v>1.0599999999999998E-2</v>
      </c>
      <c r="AN455" s="91">
        <f t="shared" si="53"/>
        <v>1.0599999999999998E-2</v>
      </c>
      <c r="AO455" s="92">
        <f t="shared" si="54"/>
        <v>-62599.015804666662</v>
      </c>
      <c r="AP455" s="27">
        <f t="shared" si="55"/>
        <v>-46988.288671333328</v>
      </c>
      <c r="AQ455" s="27">
        <f t="shared" si="56"/>
        <v>-45427.215957999993</v>
      </c>
      <c r="AR455" s="88">
        <v>44864</v>
      </c>
      <c r="AS455" s="89">
        <v>1.641</v>
      </c>
    </row>
    <row r="456" spans="1:45" ht="15" customHeight="1" x14ac:dyDescent="0.25">
      <c r="A456">
        <v>236686</v>
      </c>
      <c r="B456" t="s">
        <v>1290</v>
      </c>
      <c r="C456" t="s">
        <v>1291</v>
      </c>
      <c r="D456">
        <v>30450</v>
      </c>
      <c r="E456" t="s">
        <v>16</v>
      </c>
      <c r="F456" t="s">
        <v>240</v>
      </c>
      <c r="G456" t="s">
        <v>19</v>
      </c>
      <c r="H456" t="s">
        <v>1928</v>
      </c>
      <c r="I456" s="21">
        <v>44650</v>
      </c>
      <c r="J456" s="21">
        <v>44652</v>
      </c>
      <c r="K456" s="21">
        <v>44743</v>
      </c>
      <c r="L456" s="21">
        <v>44743</v>
      </c>
      <c r="M456" s="22">
        <v>9040916.6899999995</v>
      </c>
      <c r="N456" t="s">
        <v>14</v>
      </c>
      <c r="O456" t="s">
        <v>242</v>
      </c>
      <c r="P456" t="s">
        <v>15</v>
      </c>
      <c r="Q456" s="37">
        <v>1.4999999999999999E-2</v>
      </c>
      <c r="R456" s="21">
        <v>44650</v>
      </c>
      <c r="S456" s="21">
        <v>44652</v>
      </c>
      <c r="T456" s="21">
        <v>44743</v>
      </c>
      <c r="U456" s="21">
        <v>44743</v>
      </c>
      <c r="V456" s="23">
        <v>0.25277777777777777</v>
      </c>
      <c r="W456">
        <v>91</v>
      </c>
      <c r="X456" s="24">
        <v>0</v>
      </c>
      <c r="Y456" s="24">
        <v>0</v>
      </c>
      <c r="Z456" s="24">
        <v>0</v>
      </c>
      <c r="AA456" s="24">
        <v>0</v>
      </c>
      <c r="AB456">
        <v>0</v>
      </c>
      <c r="AC456">
        <v>0</v>
      </c>
      <c r="AD456" s="38">
        <v>9040916.6899999995</v>
      </c>
      <c r="AE456" s="52">
        <v>0</v>
      </c>
      <c r="AF456" s="5">
        <v>1.4999999999999999E-2</v>
      </c>
      <c r="AG456" s="24">
        <v>0</v>
      </c>
      <c r="AH456" s="24">
        <v>-34280.142449583327</v>
      </c>
      <c r="AI456" s="27">
        <v>-34280.142449583327</v>
      </c>
      <c r="AJ456" t="s">
        <v>14</v>
      </c>
      <c r="AK456">
        <f t="shared" si="50"/>
        <v>-0.46400000000000002</v>
      </c>
      <c r="AL456" s="91">
        <f t="shared" si="51"/>
        <v>5.3600000000000002E-3</v>
      </c>
      <c r="AM456" s="91">
        <f t="shared" si="52"/>
        <v>-5.64E-3</v>
      </c>
      <c r="AN456" s="91">
        <f t="shared" si="53"/>
        <v>0</v>
      </c>
      <c r="AO456" s="92">
        <f t="shared" si="54"/>
        <v>-46529.580018234439</v>
      </c>
      <c r="AP456" s="27">
        <f t="shared" si="55"/>
        <v>-34280.142449583327</v>
      </c>
      <c r="AQ456" s="27">
        <f t="shared" si="56"/>
        <v>-34280.142449583327</v>
      </c>
      <c r="AR456" s="88">
        <v>44865</v>
      </c>
      <c r="AS456" s="89">
        <v>1.704</v>
      </c>
    </row>
    <row r="457" spans="1:45" ht="15" customHeight="1" x14ac:dyDescent="0.25">
      <c r="A457">
        <v>236687</v>
      </c>
      <c r="B457" t="s">
        <v>1290</v>
      </c>
      <c r="C457" t="s">
        <v>1291</v>
      </c>
      <c r="D457">
        <v>30450</v>
      </c>
      <c r="E457" t="s">
        <v>16</v>
      </c>
      <c r="F457" t="s">
        <v>240</v>
      </c>
      <c r="G457" t="s">
        <v>19</v>
      </c>
      <c r="H457" t="s">
        <v>1928</v>
      </c>
      <c r="I457" s="21">
        <v>44741</v>
      </c>
      <c r="J457" s="21">
        <v>44743</v>
      </c>
      <c r="K457" s="21">
        <v>44835</v>
      </c>
      <c r="L457" s="21">
        <v>44835</v>
      </c>
      <c r="M457" s="22">
        <v>8870333.3599999994</v>
      </c>
      <c r="N457" t="s">
        <v>14</v>
      </c>
      <c r="O457" t="s">
        <v>242</v>
      </c>
      <c r="P457" t="s">
        <v>15</v>
      </c>
      <c r="Q457" s="37">
        <v>1.4999999999999999E-2</v>
      </c>
      <c r="R457" s="21">
        <v>44741</v>
      </c>
      <c r="S457" s="21">
        <v>44743</v>
      </c>
      <c r="T457" s="21">
        <v>44835</v>
      </c>
      <c r="U457" s="21">
        <v>44835</v>
      </c>
      <c r="V457" s="23">
        <v>0.25555555555555554</v>
      </c>
      <c r="W457">
        <v>92</v>
      </c>
      <c r="X457" s="24">
        <v>0</v>
      </c>
      <c r="Y457" s="24">
        <v>0</v>
      </c>
      <c r="Z457" s="24">
        <v>0</v>
      </c>
      <c r="AA457" s="24">
        <v>0</v>
      </c>
      <c r="AB457">
        <v>0</v>
      </c>
      <c r="AC457">
        <v>0</v>
      </c>
      <c r="AD457" s="38">
        <v>8870333.3599999994</v>
      </c>
      <c r="AE457" s="52">
        <v>0</v>
      </c>
      <c r="AF457" s="5">
        <v>1.4999999999999999E-2</v>
      </c>
      <c r="AG457" s="24">
        <v>0</v>
      </c>
      <c r="AH457" s="24">
        <v>-34002.944546666658</v>
      </c>
      <c r="AI457" s="27">
        <v>-34002.944546666658</v>
      </c>
      <c r="AJ457" t="s">
        <v>14</v>
      </c>
      <c r="AK457">
        <f t="shared" si="50"/>
        <v>-0.191</v>
      </c>
      <c r="AL457" s="91">
        <f t="shared" si="51"/>
        <v>8.09E-3</v>
      </c>
      <c r="AM457" s="91">
        <f t="shared" si="52"/>
        <v>-2.9100000000000003E-3</v>
      </c>
      <c r="AN457" s="91">
        <f t="shared" si="53"/>
        <v>0</v>
      </c>
      <c r="AO457" s="92">
        <f t="shared" si="54"/>
        <v>-52341.865972168875</v>
      </c>
      <c r="AP457" s="27">
        <f t="shared" si="55"/>
        <v>-34002.944546666658</v>
      </c>
      <c r="AQ457" s="27">
        <f t="shared" si="56"/>
        <v>-34002.944546666658</v>
      </c>
      <c r="AR457" s="88">
        <v>44866</v>
      </c>
      <c r="AS457" s="89">
        <v>1.7370000000000001</v>
      </c>
    </row>
    <row r="458" spans="1:45" ht="15" customHeight="1" x14ac:dyDescent="0.25">
      <c r="A458">
        <v>236741</v>
      </c>
      <c r="B458" t="s">
        <v>1292</v>
      </c>
      <c r="C458" t="s">
        <v>1293</v>
      </c>
      <c r="D458">
        <v>30452</v>
      </c>
      <c r="E458" t="s">
        <v>16</v>
      </c>
      <c r="F458" t="s">
        <v>240</v>
      </c>
      <c r="G458" t="s">
        <v>19</v>
      </c>
      <c r="H458" t="s">
        <v>1928</v>
      </c>
      <c r="I458" s="21">
        <v>44739</v>
      </c>
      <c r="J458" s="21">
        <v>44741</v>
      </c>
      <c r="K458" s="21">
        <v>44833</v>
      </c>
      <c r="L458" s="21">
        <v>44833</v>
      </c>
      <c r="M458" s="22">
        <v>6063000</v>
      </c>
      <c r="N458" t="s">
        <v>14</v>
      </c>
      <c r="O458" t="s">
        <v>242</v>
      </c>
      <c r="P458" t="s">
        <v>15</v>
      </c>
      <c r="Q458" s="37">
        <v>1.2500000000000001E-2</v>
      </c>
      <c r="R458" s="21">
        <v>44739</v>
      </c>
      <c r="S458" s="21">
        <v>44741</v>
      </c>
      <c r="T458" s="21">
        <v>44833</v>
      </c>
      <c r="U458" s="21">
        <v>44833</v>
      </c>
      <c r="V458" s="23">
        <v>0.25555555555555554</v>
      </c>
      <c r="W458">
        <v>92</v>
      </c>
      <c r="X458" s="24">
        <v>0</v>
      </c>
      <c r="Y458" s="24">
        <v>0</v>
      </c>
      <c r="Z458" s="24">
        <v>0</v>
      </c>
      <c r="AA458" s="24">
        <v>0</v>
      </c>
      <c r="AB458">
        <v>0</v>
      </c>
      <c r="AC458">
        <v>0</v>
      </c>
      <c r="AD458" s="38">
        <v>6063000</v>
      </c>
      <c r="AE458" s="52">
        <v>0</v>
      </c>
      <c r="AF458" s="5">
        <v>1.2500000000000001E-2</v>
      </c>
      <c r="AG458" s="24">
        <v>0</v>
      </c>
      <c r="AH458" s="24">
        <v>-19367.916666666664</v>
      </c>
      <c r="AI458" s="27">
        <v>-19367.916666666664</v>
      </c>
      <c r="AJ458" t="s">
        <v>14</v>
      </c>
      <c r="AK458">
        <f t="shared" si="50"/>
        <v>-0.218</v>
      </c>
      <c r="AL458" s="91">
        <f t="shared" si="51"/>
        <v>7.8200000000000006E-3</v>
      </c>
      <c r="AM458" s="91">
        <f t="shared" si="52"/>
        <v>-3.1800000000000001E-3</v>
      </c>
      <c r="AN458" s="91">
        <f t="shared" si="53"/>
        <v>0</v>
      </c>
      <c r="AO458" s="92">
        <f t="shared" si="54"/>
        <v>-31484.48533333333</v>
      </c>
      <c r="AP458" s="27">
        <f t="shared" si="55"/>
        <v>-19367.916666666664</v>
      </c>
      <c r="AQ458" s="27">
        <f t="shared" si="56"/>
        <v>-19367.916666666664</v>
      </c>
      <c r="AR458" s="88">
        <v>44867</v>
      </c>
      <c r="AS458" s="89">
        <v>1.726</v>
      </c>
    </row>
    <row r="459" spans="1:45" ht="15" customHeight="1" x14ac:dyDescent="0.25">
      <c r="A459">
        <v>236742</v>
      </c>
      <c r="B459" t="s">
        <v>1292</v>
      </c>
      <c r="C459" t="s">
        <v>1293</v>
      </c>
      <c r="D459">
        <v>30452</v>
      </c>
      <c r="E459" t="s">
        <v>16</v>
      </c>
      <c r="F459" t="s">
        <v>240</v>
      </c>
      <c r="G459" t="s">
        <v>19</v>
      </c>
      <c r="H459" t="s">
        <v>1928</v>
      </c>
      <c r="I459" s="21">
        <v>44831</v>
      </c>
      <c r="J459" s="21">
        <v>44833</v>
      </c>
      <c r="K459" s="21">
        <v>44924</v>
      </c>
      <c r="L459" s="21">
        <v>44924</v>
      </c>
      <c r="M459" s="22">
        <v>6063000</v>
      </c>
      <c r="N459" t="s">
        <v>14</v>
      </c>
      <c r="O459" t="s">
        <v>242</v>
      </c>
      <c r="P459" t="s">
        <v>15</v>
      </c>
      <c r="Q459" s="37">
        <v>1.2500000000000001E-2</v>
      </c>
      <c r="R459" s="21">
        <v>44831</v>
      </c>
      <c r="S459" s="21">
        <v>44833</v>
      </c>
      <c r="T459" s="21">
        <v>44924</v>
      </c>
      <c r="U459" s="21">
        <v>44924</v>
      </c>
      <c r="V459" s="23">
        <v>0.25277777777777777</v>
      </c>
      <c r="W459">
        <v>91</v>
      </c>
      <c r="X459" s="24">
        <v>0</v>
      </c>
      <c r="Y459" s="24">
        <v>0</v>
      </c>
      <c r="Z459" s="24">
        <v>-18820.225666666665</v>
      </c>
      <c r="AA459" s="24">
        <v>-18820.225666666665</v>
      </c>
      <c r="AB459">
        <v>0</v>
      </c>
      <c r="AC459">
        <v>0</v>
      </c>
      <c r="AD459" s="38">
        <v>6063000</v>
      </c>
      <c r="AE459" s="52">
        <v>1.2279999999999999E-2</v>
      </c>
      <c r="AF459" s="5">
        <v>1.2500000000000001E-2</v>
      </c>
      <c r="AG459" s="24">
        <v>0</v>
      </c>
      <c r="AH459" s="24">
        <v>-19157.395833333332</v>
      </c>
      <c r="AI459" s="27">
        <v>-37977.621499999994</v>
      </c>
      <c r="AJ459" t="s">
        <v>14</v>
      </c>
      <c r="AK459">
        <f t="shared" si="50"/>
        <v>1.228</v>
      </c>
      <c r="AL459" s="91">
        <f t="shared" si="51"/>
        <v>2.2280000000000001E-2</v>
      </c>
      <c r="AM459" s="91">
        <f t="shared" si="52"/>
        <v>1.1279999999999998E-2</v>
      </c>
      <c r="AN459" s="91">
        <f t="shared" si="53"/>
        <v>1.1279999999999998E-2</v>
      </c>
      <c r="AO459" s="92">
        <f t="shared" si="54"/>
        <v>-53303.538166666673</v>
      </c>
      <c r="AP459" s="27">
        <f t="shared" si="55"/>
        <v>-37977.621499999994</v>
      </c>
      <c r="AQ459" s="27">
        <f t="shared" si="56"/>
        <v>-36445.029833333327</v>
      </c>
      <c r="AR459" s="88">
        <v>44868</v>
      </c>
      <c r="AS459" s="89">
        <v>1.732</v>
      </c>
    </row>
    <row r="460" spans="1:45" ht="15" customHeight="1" x14ac:dyDescent="0.25">
      <c r="A460">
        <v>238286</v>
      </c>
      <c r="B460" t="s">
        <v>1294</v>
      </c>
      <c r="C460" t="s">
        <v>1295</v>
      </c>
      <c r="D460">
        <v>30470</v>
      </c>
      <c r="E460" t="s">
        <v>16</v>
      </c>
      <c r="F460" t="s">
        <v>240</v>
      </c>
      <c r="G460" t="s">
        <v>19</v>
      </c>
      <c r="H460" t="s">
        <v>1002</v>
      </c>
      <c r="I460" s="21">
        <v>44740</v>
      </c>
      <c r="J460" s="21">
        <v>44742</v>
      </c>
      <c r="K460" s="21">
        <v>44834</v>
      </c>
      <c r="L460" s="21">
        <v>44834</v>
      </c>
      <c r="M460" s="22">
        <v>26714119.890000001</v>
      </c>
      <c r="N460" t="s">
        <v>14</v>
      </c>
      <c r="O460" t="s">
        <v>242</v>
      </c>
      <c r="P460" t="s">
        <v>15</v>
      </c>
      <c r="Q460" s="37">
        <v>1.0500000000000001E-2</v>
      </c>
      <c r="R460" s="21">
        <v>44740</v>
      </c>
      <c r="S460" s="21">
        <v>44742</v>
      </c>
      <c r="T460" s="21">
        <v>44834</v>
      </c>
      <c r="U460" s="21">
        <v>44834</v>
      </c>
      <c r="V460" s="23">
        <v>0.25555555555555554</v>
      </c>
      <c r="W460">
        <v>92</v>
      </c>
      <c r="X460" s="24">
        <v>0</v>
      </c>
      <c r="Y460" s="24">
        <v>0</v>
      </c>
      <c r="Z460" s="24">
        <v>0</v>
      </c>
      <c r="AA460" s="24">
        <v>0</v>
      </c>
      <c r="AB460">
        <v>0</v>
      </c>
      <c r="AC460">
        <v>0</v>
      </c>
      <c r="AD460" s="38">
        <v>26714119.890000001</v>
      </c>
      <c r="AE460" s="52">
        <v>0</v>
      </c>
      <c r="AF460" s="5">
        <v>1.0500000000000001E-2</v>
      </c>
      <c r="AG460" s="24">
        <v>0</v>
      </c>
      <c r="AH460" s="24">
        <v>-71682.888371499997</v>
      </c>
      <c r="AI460" s="27">
        <v>-71682.888371499997</v>
      </c>
      <c r="AJ460" t="s">
        <v>14</v>
      </c>
      <c r="AK460">
        <f t="shared" si="50"/>
        <v>-0.21099999999999999</v>
      </c>
      <c r="AL460" s="91">
        <f t="shared" si="51"/>
        <v>7.8900000000000012E-3</v>
      </c>
      <c r="AM460" s="91">
        <f t="shared" si="52"/>
        <v>-3.1099999999999999E-3</v>
      </c>
      <c r="AN460" s="91">
        <f t="shared" si="53"/>
        <v>0</v>
      </c>
      <c r="AO460" s="92">
        <f t="shared" si="54"/>
        <v>-125547.45877637001</v>
      </c>
      <c r="AP460" s="27">
        <f t="shared" si="55"/>
        <v>-71682.888371499997</v>
      </c>
      <c r="AQ460" s="27">
        <f t="shared" si="56"/>
        <v>-71682.888371499997</v>
      </c>
      <c r="AR460" s="88">
        <v>44869</v>
      </c>
      <c r="AS460" s="89">
        <v>1.734</v>
      </c>
    </row>
    <row r="461" spans="1:45" ht="15" customHeight="1" x14ac:dyDescent="0.25">
      <c r="A461">
        <v>238287</v>
      </c>
      <c r="B461" t="s">
        <v>1294</v>
      </c>
      <c r="C461" t="s">
        <v>1295</v>
      </c>
      <c r="D461">
        <v>30470</v>
      </c>
      <c r="E461" t="s">
        <v>16</v>
      </c>
      <c r="F461" t="s">
        <v>240</v>
      </c>
      <c r="G461" t="s">
        <v>19</v>
      </c>
      <c r="H461" t="s">
        <v>1002</v>
      </c>
      <c r="I461" s="21">
        <v>44832</v>
      </c>
      <c r="J461" s="21">
        <v>44834</v>
      </c>
      <c r="K461" s="21">
        <v>44926</v>
      </c>
      <c r="L461" s="21">
        <v>44926</v>
      </c>
      <c r="M461" s="22">
        <v>26284608.079999998</v>
      </c>
      <c r="N461" t="s">
        <v>14</v>
      </c>
      <c r="O461" t="s">
        <v>242</v>
      </c>
      <c r="P461" t="s">
        <v>15</v>
      </c>
      <c r="Q461" s="37">
        <v>1.0500000000000001E-2</v>
      </c>
      <c r="R461" s="21">
        <v>44832</v>
      </c>
      <c r="S461" s="21">
        <v>44834</v>
      </c>
      <c r="T461" s="21">
        <v>44926</v>
      </c>
      <c r="U461" s="21">
        <v>44926</v>
      </c>
      <c r="V461" s="23">
        <v>0.25555555555555554</v>
      </c>
      <c r="W461">
        <v>92</v>
      </c>
      <c r="X461" s="24">
        <v>-80131.697090366608</v>
      </c>
      <c r="Y461" s="24">
        <v>-80131.697090366608</v>
      </c>
      <c r="Z461" s="24">
        <v>-80135.929011902219</v>
      </c>
      <c r="AA461" s="24">
        <v>-80135.929011902219</v>
      </c>
      <c r="AB461">
        <v>0.99994719070973792</v>
      </c>
      <c r="AC461">
        <v>-1637.6771089844444</v>
      </c>
      <c r="AD461" s="38">
        <v>26284608.079999998</v>
      </c>
      <c r="AE461" s="52">
        <v>1.1930000000000001E-2</v>
      </c>
      <c r="AF461" s="5">
        <v>1.0500000000000001E-2</v>
      </c>
      <c r="AG461" s="24">
        <v>-70526.640356148317</v>
      </c>
      <c r="AH461" s="24">
        <v>-70530.365014666662</v>
      </c>
      <c r="AI461" s="27">
        <v>-150658.33744651492</v>
      </c>
      <c r="AJ461" t="s">
        <v>14</v>
      </c>
      <c r="AK461">
        <f t="shared" si="50"/>
        <v>1.1930000000000001</v>
      </c>
      <c r="AL461" s="91">
        <f t="shared" si="51"/>
        <v>2.1930000000000002E-2</v>
      </c>
      <c r="AM461" s="91">
        <f t="shared" si="52"/>
        <v>1.0930000000000002E-2</v>
      </c>
      <c r="AN461" s="91">
        <f t="shared" si="53"/>
        <v>1.0930000000000002E-2</v>
      </c>
      <c r="AO461" s="92">
        <f t="shared" si="54"/>
        <v>-217838.07023101332</v>
      </c>
      <c r="AP461" s="27">
        <f t="shared" si="55"/>
        <v>-150658.33744651492</v>
      </c>
      <c r="AQ461" s="27">
        <f t="shared" si="56"/>
        <v>-143949.11640612446</v>
      </c>
      <c r="AR461" s="88">
        <v>44870</v>
      </c>
      <c r="AS461" s="89">
        <v>1.734</v>
      </c>
    </row>
    <row r="462" spans="1:45" ht="15" customHeight="1" x14ac:dyDescent="0.25">
      <c r="A462">
        <v>240060</v>
      </c>
      <c r="B462" t="s">
        <v>1357</v>
      </c>
      <c r="C462" t="s">
        <v>1358</v>
      </c>
      <c r="D462">
        <v>30600</v>
      </c>
      <c r="E462" t="s">
        <v>16</v>
      </c>
      <c r="F462" t="s">
        <v>240</v>
      </c>
      <c r="G462" t="s">
        <v>19</v>
      </c>
      <c r="H462" t="s">
        <v>1713</v>
      </c>
      <c r="I462" s="21">
        <v>44601</v>
      </c>
      <c r="J462" s="21">
        <v>44603</v>
      </c>
      <c r="K462" s="21">
        <v>44784</v>
      </c>
      <c r="L462" s="21">
        <v>44784</v>
      </c>
      <c r="M462" s="22">
        <v>63000000</v>
      </c>
      <c r="N462" t="s">
        <v>14</v>
      </c>
      <c r="O462" t="s">
        <v>1912</v>
      </c>
      <c r="P462" t="s">
        <v>15</v>
      </c>
      <c r="Q462" s="37">
        <v>1.2999999999999999E-2</v>
      </c>
      <c r="R462" s="21">
        <v>44601</v>
      </c>
      <c r="S462" s="21">
        <v>44603</v>
      </c>
      <c r="T462" s="21">
        <v>44784</v>
      </c>
      <c r="U462" s="21">
        <v>44784</v>
      </c>
      <c r="V462" s="23">
        <v>0.50277777777777777</v>
      </c>
      <c r="W462">
        <v>181</v>
      </c>
      <c r="X462" s="24">
        <v>0</v>
      </c>
      <c r="Y462" s="24">
        <v>0</v>
      </c>
      <c r="Z462" s="24">
        <v>0</v>
      </c>
      <c r="AA462" s="24">
        <v>0</v>
      </c>
      <c r="AB462">
        <v>0</v>
      </c>
      <c r="AC462">
        <v>0</v>
      </c>
      <c r="AD462" s="38">
        <v>63000000</v>
      </c>
      <c r="AE462" s="52">
        <v>0</v>
      </c>
      <c r="AF462" s="5">
        <v>1.2999999999999999E-2</v>
      </c>
      <c r="AG462" s="24">
        <v>0</v>
      </c>
      <c r="AH462" s="24">
        <v>-411775</v>
      </c>
      <c r="AI462" s="27">
        <v>-411775</v>
      </c>
      <c r="AJ462" t="s">
        <v>14</v>
      </c>
      <c r="AK462">
        <f t="shared" si="50"/>
        <v>-0.52300000000000002</v>
      </c>
      <c r="AL462" s="91">
        <f t="shared" si="51"/>
        <v>4.7699999999999999E-3</v>
      </c>
      <c r="AM462" s="91">
        <f t="shared" si="52"/>
        <v>-6.2300000000000003E-3</v>
      </c>
      <c r="AN462" s="91">
        <f t="shared" si="53"/>
        <v>0</v>
      </c>
      <c r="AO462" s="92">
        <f t="shared" si="54"/>
        <v>-562864.75</v>
      </c>
      <c r="AP462" s="27">
        <f t="shared" si="55"/>
        <v>-411775</v>
      </c>
      <c r="AQ462" s="27">
        <f t="shared" si="56"/>
        <v>-411775</v>
      </c>
      <c r="AR462" s="88">
        <v>44871</v>
      </c>
      <c r="AS462" s="89">
        <v>1.734</v>
      </c>
    </row>
    <row r="463" spans="1:45" ht="15" customHeight="1" x14ac:dyDescent="0.25">
      <c r="A463">
        <v>240061</v>
      </c>
      <c r="B463" t="s">
        <v>1359</v>
      </c>
      <c r="C463" t="s">
        <v>1360</v>
      </c>
      <c r="D463">
        <v>30601</v>
      </c>
      <c r="E463" t="s">
        <v>1001</v>
      </c>
      <c r="F463" t="s">
        <v>240</v>
      </c>
      <c r="G463" t="s">
        <v>19</v>
      </c>
      <c r="H463" t="s">
        <v>1713</v>
      </c>
      <c r="I463" s="21">
        <v>44782</v>
      </c>
      <c r="J463" s="21">
        <v>44784</v>
      </c>
      <c r="K463" s="21">
        <v>44792</v>
      </c>
      <c r="L463" s="21">
        <v>44792</v>
      </c>
      <c r="M463" s="22">
        <v>63000000</v>
      </c>
      <c r="N463" t="s">
        <v>14</v>
      </c>
      <c r="O463" t="s">
        <v>1273</v>
      </c>
      <c r="P463" t="s">
        <v>15</v>
      </c>
      <c r="Q463" s="37">
        <v>1.2999999999999999E-2</v>
      </c>
      <c r="R463" s="21">
        <v>44782</v>
      </c>
      <c r="S463" s="21">
        <v>44784</v>
      </c>
      <c r="T463" s="21">
        <v>44792</v>
      </c>
      <c r="U463" s="21">
        <v>44792</v>
      </c>
      <c r="V463" s="23">
        <v>2.2222222222222223E-2</v>
      </c>
      <c r="W463">
        <v>8</v>
      </c>
      <c r="X463" s="24">
        <v>0</v>
      </c>
      <c r="Y463" s="24">
        <v>0</v>
      </c>
      <c r="Z463" s="24">
        <v>0</v>
      </c>
      <c r="AA463" s="24">
        <v>0</v>
      </c>
      <c r="AB463">
        <v>0</v>
      </c>
      <c r="AC463">
        <v>0</v>
      </c>
      <c r="AD463" s="38">
        <v>63000000</v>
      </c>
      <c r="AE463" s="52">
        <v>0</v>
      </c>
      <c r="AF463" s="5">
        <v>1.2999999999999999E-2</v>
      </c>
      <c r="AG463" s="24">
        <v>0</v>
      </c>
      <c r="AH463" s="24">
        <v>-18200</v>
      </c>
      <c r="AI463" s="27">
        <v>-18200</v>
      </c>
      <c r="AJ463" t="s">
        <v>14</v>
      </c>
      <c r="AK463">
        <f t="shared" ref="AK463:AK526" si="57">VLOOKUP(I463,$AR$2:$AS$603,2,FALSE)</f>
        <v>0.32100000000000001</v>
      </c>
      <c r="AL463" s="91">
        <f t="shared" si="51"/>
        <v>1.321E-2</v>
      </c>
      <c r="AM463" s="91">
        <f t="shared" si="52"/>
        <v>2.2100000000000002E-3</v>
      </c>
      <c r="AN463" s="91">
        <f t="shared" si="53"/>
        <v>2.2100000000000002E-3</v>
      </c>
      <c r="AO463" s="92">
        <f t="shared" si="54"/>
        <v>-36693.999999999993</v>
      </c>
      <c r="AP463" s="27">
        <f t="shared" si="55"/>
        <v>-18200</v>
      </c>
      <c r="AQ463" s="27">
        <f t="shared" si="56"/>
        <v>-21294</v>
      </c>
      <c r="AR463" s="88">
        <v>44872</v>
      </c>
      <c r="AS463" s="89">
        <v>1.742</v>
      </c>
    </row>
    <row r="464" spans="1:45" ht="15" customHeight="1" x14ac:dyDescent="0.25">
      <c r="A464">
        <v>240148</v>
      </c>
      <c r="B464" t="s">
        <v>1361</v>
      </c>
      <c r="C464" t="s">
        <v>1362</v>
      </c>
      <c r="D464">
        <v>30608</v>
      </c>
      <c r="E464" t="s">
        <v>1001</v>
      </c>
      <c r="F464" t="s">
        <v>240</v>
      </c>
      <c r="G464" t="s">
        <v>19</v>
      </c>
      <c r="H464" t="s">
        <v>1908</v>
      </c>
      <c r="I464" s="21">
        <v>44782</v>
      </c>
      <c r="J464" s="21">
        <v>44784</v>
      </c>
      <c r="K464" s="21">
        <v>44792</v>
      </c>
      <c r="L464" s="21">
        <v>44784</v>
      </c>
      <c r="M464" s="22">
        <v>28000000</v>
      </c>
      <c r="N464" t="s">
        <v>14</v>
      </c>
      <c r="O464" t="s">
        <v>1273</v>
      </c>
      <c r="P464" t="s">
        <v>15</v>
      </c>
      <c r="Q464" s="37">
        <v>1.4999999999999999E-2</v>
      </c>
      <c r="R464" s="21">
        <v>44782</v>
      </c>
      <c r="S464" s="21">
        <v>44784</v>
      </c>
      <c r="T464" s="21">
        <v>44792</v>
      </c>
      <c r="U464" s="21">
        <v>44784</v>
      </c>
      <c r="V464" s="23">
        <v>2.2222222222222223E-2</v>
      </c>
      <c r="W464">
        <v>8</v>
      </c>
      <c r="X464" s="24">
        <v>0</v>
      </c>
      <c r="Y464" s="24">
        <v>0</v>
      </c>
      <c r="Z464" s="24">
        <v>0</v>
      </c>
      <c r="AA464" s="24">
        <v>0</v>
      </c>
      <c r="AB464">
        <v>0</v>
      </c>
      <c r="AC464">
        <v>0</v>
      </c>
      <c r="AD464" s="38">
        <v>28000000</v>
      </c>
      <c r="AE464" s="52">
        <v>0</v>
      </c>
      <c r="AF464" s="5">
        <v>1.4999999999999999E-2</v>
      </c>
      <c r="AG464" s="24">
        <v>0</v>
      </c>
      <c r="AH464" s="24">
        <v>-9333.3333333333339</v>
      </c>
      <c r="AI464" s="27">
        <v>-9333.3333333333339</v>
      </c>
      <c r="AJ464" t="s">
        <v>14</v>
      </c>
      <c r="AK464">
        <f t="shared" si="57"/>
        <v>0.32100000000000001</v>
      </c>
      <c r="AL464" s="91">
        <f t="shared" si="51"/>
        <v>1.321E-2</v>
      </c>
      <c r="AM464" s="91">
        <f t="shared" si="52"/>
        <v>2.2100000000000002E-3</v>
      </c>
      <c r="AN464" s="91">
        <f t="shared" si="53"/>
        <v>2.2100000000000002E-3</v>
      </c>
      <c r="AO464" s="92">
        <f t="shared" si="54"/>
        <v>-17552.888888888891</v>
      </c>
      <c r="AP464" s="27">
        <f t="shared" si="55"/>
        <v>-9333.3333333333339</v>
      </c>
      <c r="AQ464" s="27">
        <f t="shared" si="56"/>
        <v>-10708.444444444445</v>
      </c>
      <c r="AR464" s="88">
        <v>44873</v>
      </c>
      <c r="AS464" s="89">
        <v>1.7909999999999999</v>
      </c>
    </row>
    <row r="465" spans="1:45" ht="15" customHeight="1" x14ac:dyDescent="0.25">
      <c r="A465">
        <v>240800</v>
      </c>
      <c r="B465" t="s">
        <v>1369</v>
      </c>
      <c r="C465" t="s">
        <v>1370</v>
      </c>
      <c r="D465">
        <v>30620</v>
      </c>
      <c r="E465" t="s">
        <v>1001</v>
      </c>
      <c r="F465" t="s">
        <v>240</v>
      </c>
      <c r="G465" t="s">
        <v>19</v>
      </c>
      <c r="H465" t="s">
        <v>1907</v>
      </c>
      <c r="I465" s="21">
        <v>44601</v>
      </c>
      <c r="J465" s="21">
        <v>44603</v>
      </c>
      <c r="K465" s="21">
        <v>44784</v>
      </c>
      <c r="L465" s="21">
        <v>44784</v>
      </c>
      <c r="M465" s="22">
        <v>40000000</v>
      </c>
      <c r="N465" t="s">
        <v>14</v>
      </c>
      <c r="O465" t="s">
        <v>1273</v>
      </c>
      <c r="P465" t="s">
        <v>15</v>
      </c>
      <c r="Q465" s="37">
        <v>1.55E-2</v>
      </c>
      <c r="R465" s="21">
        <v>44601</v>
      </c>
      <c r="S465" s="21">
        <v>44603</v>
      </c>
      <c r="T465" s="21">
        <v>44784</v>
      </c>
      <c r="U465" s="21">
        <v>44784</v>
      </c>
      <c r="V465" s="23">
        <v>0.50277777777777777</v>
      </c>
      <c r="W465">
        <v>181</v>
      </c>
      <c r="X465" s="24">
        <v>0</v>
      </c>
      <c r="Y465" s="24">
        <v>0</v>
      </c>
      <c r="Z465" s="24">
        <v>0</v>
      </c>
      <c r="AA465" s="24">
        <v>0</v>
      </c>
      <c r="AB465">
        <v>0</v>
      </c>
      <c r="AC465">
        <v>0</v>
      </c>
      <c r="AD465" s="38">
        <v>40000000</v>
      </c>
      <c r="AE465" s="52">
        <v>0</v>
      </c>
      <c r="AF465" s="5">
        <v>1.55E-2</v>
      </c>
      <c r="AG465" s="24">
        <v>0</v>
      </c>
      <c r="AH465" s="24">
        <v>-311722.22222222219</v>
      </c>
      <c r="AI465" s="27">
        <v>-311722.22222222219</v>
      </c>
      <c r="AJ465" t="s">
        <v>14</v>
      </c>
      <c r="AK465">
        <f t="shared" si="57"/>
        <v>-0.52300000000000002</v>
      </c>
      <c r="AL465" s="91">
        <f t="shared" si="51"/>
        <v>4.7699999999999999E-3</v>
      </c>
      <c r="AM465" s="91">
        <f t="shared" si="52"/>
        <v>-6.2300000000000003E-3</v>
      </c>
      <c r="AN465" s="91">
        <f t="shared" si="53"/>
        <v>0</v>
      </c>
      <c r="AO465" s="92">
        <f t="shared" si="54"/>
        <v>-407652.22222222219</v>
      </c>
      <c r="AP465" s="27">
        <f t="shared" si="55"/>
        <v>-311722.22222222219</v>
      </c>
      <c r="AQ465" s="27">
        <f t="shared" si="56"/>
        <v>-311722.22222222219</v>
      </c>
      <c r="AR465" s="88">
        <v>44874</v>
      </c>
      <c r="AS465" s="89">
        <v>1.802</v>
      </c>
    </row>
    <row r="466" spans="1:45" ht="15" customHeight="1" x14ac:dyDescent="0.25">
      <c r="A466">
        <v>240801</v>
      </c>
      <c r="B466" t="s">
        <v>1371</v>
      </c>
      <c r="C466" t="s">
        <v>1372</v>
      </c>
      <c r="D466">
        <v>30621</v>
      </c>
      <c r="E466" t="s">
        <v>16</v>
      </c>
      <c r="F466" t="s">
        <v>240</v>
      </c>
      <c r="G466" t="s">
        <v>19</v>
      </c>
      <c r="H466" t="s">
        <v>1907</v>
      </c>
      <c r="I466" s="21">
        <v>44782</v>
      </c>
      <c r="J466" s="21">
        <v>44784</v>
      </c>
      <c r="K466" s="21">
        <v>44879</v>
      </c>
      <c r="L466" s="21">
        <v>44879</v>
      </c>
      <c r="M466" s="22">
        <v>40000000</v>
      </c>
      <c r="N466" t="s">
        <v>14</v>
      </c>
      <c r="O466" t="s">
        <v>242</v>
      </c>
      <c r="P466" t="s">
        <v>15</v>
      </c>
      <c r="R466" s="21">
        <v>44782</v>
      </c>
      <c r="S466" s="21">
        <v>44784</v>
      </c>
      <c r="T466" s="21">
        <v>44879</v>
      </c>
      <c r="U466" s="21">
        <v>44879</v>
      </c>
      <c r="V466" s="23">
        <v>0.2638888888888889</v>
      </c>
      <c r="W466">
        <v>95</v>
      </c>
      <c r="X466" s="24">
        <v>0</v>
      </c>
      <c r="Y466" s="24">
        <v>0</v>
      </c>
      <c r="Z466" s="24">
        <v>-33883.333333333336</v>
      </c>
      <c r="AA466" s="24">
        <v>-33883.333333333336</v>
      </c>
      <c r="AB466">
        <v>0</v>
      </c>
      <c r="AC466">
        <v>0</v>
      </c>
      <c r="AD466" s="38">
        <v>40000000</v>
      </c>
      <c r="AE466" s="52">
        <v>3.2100000000000002E-3</v>
      </c>
      <c r="AF466" s="5">
        <v>0</v>
      </c>
      <c r="AG466" s="24">
        <v>0</v>
      </c>
      <c r="AH466" s="24">
        <v>0</v>
      </c>
      <c r="AI466" s="27">
        <v>-33883.333333333336</v>
      </c>
      <c r="AJ466" t="s">
        <v>14</v>
      </c>
      <c r="AK466">
        <f t="shared" si="57"/>
        <v>0.32100000000000001</v>
      </c>
      <c r="AL466" s="91">
        <f t="shared" si="51"/>
        <v>1.321E-2</v>
      </c>
      <c r="AM466" s="91">
        <f t="shared" si="52"/>
        <v>2.2100000000000002E-3</v>
      </c>
      <c r="AN466" s="91">
        <f t="shared" si="53"/>
        <v>2.2100000000000002E-3</v>
      </c>
      <c r="AO466" s="92">
        <f t="shared" si="54"/>
        <v>-139438.88888888891</v>
      </c>
      <c r="AP466" s="27">
        <f t="shared" si="55"/>
        <v>-33883.333333333336</v>
      </c>
      <c r="AQ466" s="27">
        <f t="shared" si="56"/>
        <v>-23327.777777777777</v>
      </c>
      <c r="AR466" s="88">
        <v>44875</v>
      </c>
      <c r="AS466" s="89">
        <v>1.798</v>
      </c>
    </row>
    <row r="467" spans="1:45" ht="15" customHeight="1" x14ac:dyDescent="0.25">
      <c r="A467">
        <v>240802</v>
      </c>
      <c r="B467" t="s">
        <v>1373</v>
      </c>
      <c r="C467" t="s">
        <v>1374</v>
      </c>
      <c r="D467">
        <v>30622</v>
      </c>
      <c r="E467" t="s">
        <v>16</v>
      </c>
      <c r="F467" t="s">
        <v>240</v>
      </c>
      <c r="G467" t="s">
        <v>19</v>
      </c>
      <c r="H467" t="s">
        <v>1907</v>
      </c>
      <c r="I467" s="21">
        <v>44875</v>
      </c>
      <c r="J467" s="21">
        <v>44879</v>
      </c>
      <c r="K467" s="21">
        <v>44895</v>
      </c>
      <c r="L467" s="21">
        <v>44895</v>
      </c>
      <c r="M467" s="22">
        <v>40000000</v>
      </c>
      <c r="N467" t="s">
        <v>14</v>
      </c>
      <c r="O467" t="s">
        <v>1912</v>
      </c>
      <c r="P467" t="s">
        <v>15</v>
      </c>
      <c r="Q467" s="37">
        <v>0.05</v>
      </c>
      <c r="R467" s="21">
        <v>44875</v>
      </c>
      <c r="S467" s="21">
        <v>44879</v>
      </c>
      <c r="T467" s="21">
        <v>44895</v>
      </c>
      <c r="U467" s="21">
        <v>44895</v>
      </c>
      <c r="V467" s="23">
        <v>4.4444444444444446E-2</v>
      </c>
      <c r="W467">
        <v>16</v>
      </c>
      <c r="X467" s="24">
        <v>0</v>
      </c>
      <c r="Y467" s="24">
        <v>0</v>
      </c>
      <c r="Z467" s="24">
        <v>-41226.666666666672</v>
      </c>
      <c r="AA467" s="24">
        <v>-41226.666666666672</v>
      </c>
      <c r="AB467">
        <v>0</v>
      </c>
      <c r="AC467">
        <v>0</v>
      </c>
      <c r="AD467" s="38">
        <v>40000000</v>
      </c>
      <c r="AE467" s="52">
        <v>2.3189999999999999E-2</v>
      </c>
      <c r="AF467" s="5">
        <v>0.05</v>
      </c>
      <c r="AG467" s="24">
        <v>0</v>
      </c>
      <c r="AH467" s="24">
        <v>-88888.888888888891</v>
      </c>
      <c r="AI467" s="27">
        <v>-130115.55555555556</v>
      </c>
      <c r="AJ467" t="s">
        <v>14</v>
      </c>
      <c r="AK467">
        <f t="shared" si="57"/>
        <v>1.798</v>
      </c>
      <c r="AL467" s="91">
        <f t="shared" si="51"/>
        <v>2.7979999999999998E-2</v>
      </c>
      <c r="AM467" s="91">
        <f t="shared" si="52"/>
        <v>1.6979999999999999E-2</v>
      </c>
      <c r="AN467" s="91">
        <f t="shared" si="53"/>
        <v>1.6979999999999999E-2</v>
      </c>
      <c r="AO467" s="92">
        <f t="shared" si="54"/>
        <v>-138631.11111111109</v>
      </c>
      <c r="AP467" s="27">
        <f t="shared" si="55"/>
        <v>-130115.55555555556</v>
      </c>
      <c r="AQ467" s="27">
        <f t="shared" si="56"/>
        <v>-119075.55555555556</v>
      </c>
      <c r="AR467" s="88">
        <v>44876</v>
      </c>
      <c r="AS467" s="89">
        <v>1.762</v>
      </c>
    </row>
    <row r="468" spans="1:45" ht="15" customHeight="1" x14ac:dyDescent="0.25">
      <c r="A468">
        <v>242983</v>
      </c>
      <c r="B468" t="s">
        <v>1375</v>
      </c>
      <c r="C468" t="s">
        <v>1376</v>
      </c>
      <c r="D468">
        <v>30695</v>
      </c>
      <c r="E468" t="s">
        <v>16</v>
      </c>
      <c r="F468" t="s">
        <v>240</v>
      </c>
      <c r="G468" t="s">
        <v>19</v>
      </c>
      <c r="H468" t="s">
        <v>92</v>
      </c>
      <c r="I468" s="21">
        <v>44648</v>
      </c>
      <c r="J468" s="21">
        <v>44650</v>
      </c>
      <c r="K468" s="21">
        <v>44771</v>
      </c>
      <c r="L468" s="21">
        <v>44771</v>
      </c>
      <c r="M468" s="22">
        <v>2000000</v>
      </c>
      <c r="N468" t="s">
        <v>14</v>
      </c>
      <c r="O468" t="s">
        <v>242</v>
      </c>
      <c r="P468" t="s">
        <v>15</v>
      </c>
      <c r="R468" s="21">
        <v>44648</v>
      </c>
      <c r="S468" s="21">
        <v>44650</v>
      </c>
      <c r="T468" s="21">
        <v>44771</v>
      </c>
      <c r="U468" s="21">
        <v>44771</v>
      </c>
      <c r="V468" s="23">
        <v>0.33611111111111114</v>
      </c>
      <c r="W468">
        <v>121</v>
      </c>
      <c r="X468" s="24">
        <v>0</v>
      </c>
      <c r="Y468" s="24">
        <v>0</v>
      </c>
      <c r="Z468" s="24">
        <v>0</v>
      </c>
      <c r="AA468" s="24">
        <v>0</v>
      </c>
      <c r="AB468">
        <v>0</v>
      </c>
      <c r="AC468">
        <v>0</v>
      </c>
      <c r="AD468" s="38">
        <v>2000000</v>
      </c>
      <c r="AE468" s="52">
        <v>0</v>
      </c>
      <c r="AF468" s="5">
        <v>0</v>
      </c>
      <c r="AG468" s="24">
        <v>0</v>
      </c>
      <c r="AH468" s="24">
        <v>0</v>
      </c>
      <c r="AI468" s="27">
        <v>0</v>
      </c>
      <c r="AJ468" t="s">
        <v>14</v>
      </c>
      <c r="AK468">
        <f t="shared" si="57"/>
        <v>-0.47699999999999998</v>
      </c>
      <c r="AL468" s="91">
        <f t="shared" si="51"/>
        <v>5.2300000000000003E-3</v>
      </c>
      <c r="AM468" s="91">
        <f t="shared" si="52"/>
        <v>-5.77E-3</v>
      </c>
      <c r="AN468" s="91">
        <f t="shared" si="53"/>
        <v>0</v>
      </c>
      <c r="AO468" s="92">
        <f t="shared" si="54"/>
        <v>-3515.7222222222226</v>
      </c>
      <c r="AP468" s="27">
        <f t="shared" si="55"/>
        <v>0</v>
      </c>
      <c r="AQ468" s="27">
        <f t="shared" si="56"/>
        <v>0</v>
      </c>
      <c r="AR468" s="88">
        <v>44877</v>
      </c>
      <c r="AS468" s="89">
        <v>1.762</v>
      </c>
    </row>
    <row r="469" spans="1:45" ht="15" customHeight="1" x14ac:dyDescent="0.25">
      <c r="A469">
        <v>242985</v>
      </c>
      <c r="B469" t="s">
        <v>1377</v>
      </c>
      <c r="C469" t="s">
        <v>1378</v>
      </c>
      <c r="D469">
        <v>30697</v>
      </c>
      <c r="E469" t="s">
        <v>16</v>
      </c>
      <c r="F469" t="s">
        <v>240</v>
      </c>
      <c r="G469" t="s">
        <v>19</v>
      </c>
      <c r="H469" t="s">
        <v>92</v>
      </c>
      <c r="I469" s="21">
        <v>44595</v>
      </c>
      <c r="J469" s="21">
        <v>44599</v>
      </c>
      <c r="K469" s="21">
        <v>44771</v>
      </c>
      <c r="L469" s="21">
        <v>44771</v>
      </c>
      <c r="M469" s="22">
        <v>3000000</v>
      </c>
      <c r="N469" t="s">
        <v>14</v>
      </c>
      <c r="O469" t="s">
        <v>242</v>
      </c>
      <c r="P469" t="s">
        <v>15</v>
      </c>
      <c r="R469" s="21">
        <v>44595</v>
      </c>
      <c r="S469" s="21">
        <v>44599</v>
      </c>
      <c r="T469" s="21">
        <v>44771</v>
      </c>
      <c r="U469" s="21">
        <v>44771</v>
      </c>
      <c r="V469" s="23">
        <v>0.4777777777777778</v>
      </c>
      <c r="W469">
        <v>172</v>
      </c>
      <c r="X469" s="24">
        <v>0</v>
      </c>
      <c r="Y469" s="24">
        <v>0</v>
      </c>
      <c r="Z469" s="24">
        <v>0</v>
      </c>
      <c r="AA469" s="24">
        <v>0</v>
      </c>
      <c r="AB469">
        <v>0</v>
      </c>
      <c r="AC469">
        <v>0</v>
      </c>
      <c r="AD469" s="38">
        <v>3000000</v>
      </c>
      <c r="AE469" s="52">
        <v>0</v>
      </c>
      <c r="AF469" s="5">
        <v>0</v>
      </c>
      <c r="AG469" s="24">
        <v>0</v>
      </c>
      <c r="AH469" s="24">
        <v>0</v>
      </c>
      <c r="AI469" s="27">
        <v>0</v>
      </c>
      <c r="AJ469" t="s">
        <v>14</v>
      </c>
      <c r="AK469">
        <f t="shared" si="57"/>
        <v>-0.55100000000000005</v>
      </c>
      <c r="AL469" s="91">
        <f t="shared" si="51"/>
        <v>4.4900000000000001E-3</v>
      </c>
      <c r="AM469" s="91">
        <f t="shared" si="52"/>
        <v>-6.5100000000000002E-3</v>
      </c>
      <c r="AN469" s="91">
        <f t="shared" si="53"/>
        <v>0</v>
      </c>
      <c r="AO469" s="92">
        <f t="shared" si="54"/>
        <v>-6435.666666666667</v>
      </c>
      <c r="AP469" s="27">
        <f t="shared" si="55"/>
        <v>0</v>
      </c>
      <c r="AQ469" s="27">
        <f t="shared" si="56"/>
        <v>0</v>
      </c>
      <c r="AR469" s="88">
        <v>44878</v>
      </c>
      <c r="AS469" s="89">
        <v>1.762</v>
      </c>
    </row>
    <row r="470" spans="1:45" ht="15" customHeight="1" x14ac:dyDescent="0.25">
      <c r="A470">
        <v>242986</v>
      </c>
      <c r="B470" t="s">
        <v>1379</v>
      </c>
      <c r="C470" t="s">
        <v>1380</v>
      </c>
      <c r="D470">
        <v>30698</v>
      </c>
      <c r="E470" t="s">
        <v>16</v>
      </c>
      <c r="F470" t="s">
        <v>240</v>
      </c>
      <c r="G470" t="s">
        <v>19</v>
      </c>
      <c r="H470" t="s">
        <v>92</v>
      </c>
      <c r="I470" s="21">
        <v>44624</v>
      </c>
      <c r="J470" s="21">
        <v>44628</v>
      </c>
      <c r="K470" s="21">
        <v>44771</v>
      </c>
      <c r="L470" s="21">
        <v>44771</v>
      </c>
      <c r="M470" s="22">
        <v>5000000</v>
      </c>
      <c r="N470" t="s">
        <v>14</v>
      </c>
      <c r="O470" t="s">
        <v>1912</v>
      </c>
      <c r="P470" t="s">
        <v>15</v>
      </c>
      <c r="R470" s="21">
        <v>44624</v>
      </c>
      <c r="S470" s="21">
        <v>44628</v>
      </c>
      <c r="T470" s="21">
        <v>44771</v>
      </c>
      <c r="U470" s="21">
        <v>44771</v>
      </c>
      <c r="V470" s="23">
        <v>0.3972222222222222</v>
      </c>
      <c r="W470">
        <v>143</v>
      </c>
      <c r="X470" s="24">
        <v>0</v>
      </c>
      <c r="Y470" s="24">
        <v>0</v>
      </c>
      <c r="Z470" s="24">
        <v>0</v>
      </c>
      <c r="AA470" s="24">
        <v>0</v>
      </c>
      <c r="AB470">
        <v>0</v>
      </c>
      <c r="AC470">
        <v>0</v>
      </c>
      <c r="AD470" s="38">
        <v>5000000</v>
      </c>
      <c r="AE470" s="52">
        <v>0</v>
      </c>
      <c r="AF470" s="5">
        <v>0</v>
      </c>
      <c r="AG470" s="24">
        <v>0</v>
      </c>
      <c r="AH470" s="24">
        <v>0</v>
      </c>
      <c r="AI470" s="27">
        <v>0</v>
      </c>
      <c r="AJ470" t="s">
        <v>14</v>
      </c>
      <c r="AK470">
        <f t="shared" si="57"/>
        <v>-0.52</v>
      </c>
      <c r="AL470" s="91">
        <f t="shared" si="51"/>
        <v>4.8000000000000004E-3</v>
      </c>
      <c r="AM470" s="91">
        <f t="shared" si="52"/>
        <v>-6.1999999999999998E-3</v>
      </c>
      <c r="AN470" s="91">
        <f t="shared" si="53"/>
        <v>0</v>
      </c>
      <c r="AO470" s="92">
        <f t="shared" si="54"/>
        <v>-9533.3333333333339</v>
      </c>
      <c r="AP470" s="27">
        <f t="shared" si="55"/>
        <v>0</v>
      </c>
      <c r="AQ470" s="27">
        <f t="shared" si="56"/>
        <v>0</v>
      </c>
      <c r="AR470" s="88">
        <v>44879</v>
      </c>
      <c r="AS470" s="89">
        <v>1.7909999999999999</v>
      </c>
    </row>
    <row r="471" spans="1:45" ht="15" customHeight="1" x14ac:dyDescent="0.25">
      <c r="A471">
        <v>244524</v>
      </c>
      <c r="B471" t="s">
        <v>1381</v>
      </c>
      <c r="C471" t="s">
        <v>1382</v>
      </c>
      <c r="D471">
        <v>30714</v>
      </c>
      <c r="E471" t="s">
        <v>16</v>
      </c>
      <c r="F471" t="s">
        <v>240</v>
      </c>
      <c r="G471" t="s">
        <v>19</v>
      </c>
      <c r="H471" t="s">
        <v>1925</v>
      </c>
      <c r="I471" s="21">
        <v>44740</v>
      </c>
      <c r="J471" s="21">
        <v>44742</v>
      </c>
      <c r="K471" s="21">
        <v>44834</v>
      </c>
      <c r="L471" s="21">
        <v>44834</v>
      </c>
      <c r="M471" s="22">
        <v>279410</v>
      </c>
      <c r="N471" t="s">
        <v>14</v>
      </c>
      <c r="O471" t="s">
        <v>242</v>
      </c>
      <c r="P471" t="s">
        <v>15</v>
      </c>
      <c r="Q471" s="37">
        <v>1.6500000000000001E-2</v>
      </c>
      <c r="R471" s="21">
        <v>44740</v>
      </c>
      <c r="S471" s="21">
        <v>44742</v>
      </c>
      <c r="T471" s="21">
        <v>44834</v>
      </c>
      <c r="U471" s="21">
        <v>44834</v>
      </c>
      <c r="V471" s="23">
        <v>0.25555555555555554</v>
      </c>
      <c r="W471">
        <v>92</v>
      </c>
      <c r="X471" s="24">
        <v>0</v>
      </c>
      <c r="Y471" s="24">
        <v>0</v>
      </c>
      <c r="Z471" s="24">
        <v>0</v>
      </c>
      <c r="AA471" s="24">
        <v>0</v>
      </c>
      <c r="AB471">
        <v>0</v>
      </c>
      <c r="AC471">
        <v>0</v>
      </c>
      <c r="AD471" s="38">
        <v>279410</v>
      </c>
      <c r="AE471" s="52">
        <v>0</v>
      </c>
      <c r="AF471" s="5">
        <v>1.6500000000000001E-2</v>
      </c>
      <c r="AG471" s="24">
        <v>0</v>
      </c>
      <c r="AH471" s="24">
        <v>-1178.1788333333334</v>
      </c>
      <c r="AI471" s="27">
        <v>-1178.1788333333334</v>
      </c>
      <c r="AJ471" t="s">
        <v>14</v>
      </c>
      <c r="AK471">
        <f t="shared" si="57"/>
        <v>-0.21099999999999999</v>
      </c>
      <c r="AL471" s="91">
        <f t="shared" si="51"/>
        <v>7.8900000000000012E-3</v>
      </c>
      <c r="AM471" s="91">
        <f t="shared" si="52"/>
        <v>-3.1099999999999999E-3</v>
      </c>
      <c r="AN471" s="91">
        <f t="shared" si="53"/>
        <v>0</v>
      </c>
      <c r="AO471" s="92">
        <f t="shared" si="54"/>
        <v>-1741.5625299999999</v>
      </c>
      <c r="AP471" s="27">
        <f t="shared" si="55"/>
        <v>-1178.1788333333334</v>
      </c>
      <c r="AQ471" s="27">
        <f t="shared" si="56"/>
        <v>-1178.1788333333334</v>
      </c>
      <c r="AR471" s="88">
        <v>44880</v>
      </c>
      <c r="AS471" s="89">
        <v>1.7949999999999999</v>
      </c>
    </row>
    <row r="472" spans="1:45" ht="15" customHeight="1" x14ac:dyDescent="0.25">
      <c r="A472">
        <v>244525</v>
      </c>
      <c r="B472" t="s">
        <v>1381</v>
      </c>
      <c r="C472" t="s">
        <v>1382</v>
      </c>
      <c r="D472">
        <v>30714</v>
      </c>
      <c r="E472" t="s">
        <v>16</v>
      </c>
      <c r="F472" t="s">
        <v>240</v>
      </c>
      <c r="G472" t="s">
        <v>19</v>
      </c>
      <c r="H472" t="s">
        <v>1925</v>
      </c>
      <c r="I472" s="21">
        <v>44832</v>
      </c>
      <c r="J472" s="21">
        <v>44834</v>
      </c>
      <c r="K472" s="21">
        <v>44925</v>
      </c>
      <c r="L472" s="21">
        <v>44925</v>
      </c>
      <c r="M472" s="22">
        <v>264704</v>
      </c>
      <c r="N472" t="s">
        <v>14</v>
      </c>
      <c r="O472" t="s">
        <v>242</v>
      </c>
      <c r="P472" t="s">
        <v>15</v>
      </c>
      <c r="Q472" s="37">
        <v>1.6500000000000001E-2</v>
      </c>
      <c r="R472" s="21">
        <v>44832</v>
      </c>
      <c r="S472" s="21">
        <v>44834</v>
      </c>
      <c r="T472" s="21">
        <v>44925</v>
      </c>
      <c r="U472" s="21">
        <v>44925</v>
      </c>
      <c r="V472" s="23">
        <v>0.25277777777777777</v>
      </c>
      <c r="W472">
        <v>91</v>
      </c>
      <c r="X472" s="24">
        <v>0</v>
      </c>
      <c r="Y472" s="24">
        <v>0</v>
      </c>
      <c r="Z472" s="24">
        <v>-798.25167644444457</v>
      </c>
      <c r="AA472" s="24">
        <v>-798.25167644444457</v>
      </c>
      <c r="AB472">
        <v>0</v>
      </c>
      <c r="AC472">
        <v>0</v>
      </c>
      <c r="AD472" s="38">
        <v>264704</v>
      </c>
      <c r="AE472" s="52">
        <v>1.1930000000000001E-2</v>
      </c>
      <c r="AF472" s="5">
        <v>1.6500000000000001E-2</v>
      </c>
      <c r="AG472" s="24">
        <v>0</v>
      </c>
      <c r="AH472" s="24">
        <v>-1104.0362666666665</v>
      </c>
      <c r="AI472" s="27">
        <v>-1902.287943111111</v>
      </c>
      <c r="AJ472" t="s">
        <v>14</v>
      </c>
      <c r="AK472">
        <f t="shared" si="57"/>
        <v>1.1930000000000001</v>
      </c>
      <c r="AL472" s="91">
        <f t="shared" si="51"/>
        <v>2.1930000000000002E-2</v>
      </c>
      <c r="AM472" s="91">
        <f t="shared" si="52"/>
        <v>1.0930000000000002E-2</v>
      </c>
      <c r="AN472" s="91">
        <f t="shared" si="53"/>
        <v>1.0930000000000002E-2</v>
      </c>
      <c r="AO472" s="92">
        <f t="shared" si="54"/>
        <v>-2571.4008320000007</v>
      </c>
      <c r="AP472" s="27">
        <f t="shared" si="55"/>
        <v>-1902.287943111111</v>
      </c>
      <c r="AQ472" s="27">
        <f t="shared" si="56"/>
        <v>-1835.3766542222224</v>
      </c>
      <c r="AR472" s="88">
        <v>44881</v>
      </c>
      <c r="AS472" s="89">
        <v>1.8029999999999999</v>
      </c>
    </row>
    <row r="473" spans="1:45" ht="15" customHeight="1" x14ac:dyDescent="0.25">
      <c r="A473">
        <v>244553</v>
      </c>
      <c r="B473" t="s">
        <v>1383</v>
      </c>
      <c r="C473" t="s">
        <v>1384</v>
      </c>
      <c r="D473">
        <v>30717</v>
      </c>
      <c r="E473" t="s">
        <v>16</v>
      </c>
      <c r="F473" t="s">
        <v>240</v>
      </c>
      <c r="G473" t="s">
        <v>19</v>
      </c>
      <c r="H473" t="s">
        <v>1987</v>
      </c>
      <c r="I473" s="21">
        <v>44686</v>
      </c>
      <c r="J473" s="21">
        <v>44690</v>
      </c>
      <c r="K473" s="21">
        <v>44782</v>
      </c>
      <c r="L473" s="21">
        <v>44782</v>
      </c>
      <c r="M473" s="22">
        <v>4300000</v>
      </c>
      <c r="N473" t="s">
        <v>14</v>
      </c>
      <c r="O473" t="s">
        <v>242</v>
      </c>
      <c r="P473" t="s">
        <v>15</v>
      </c>
      <c r="Q473" s="37">
        <v>1.4999999999999999E-2</v>
      </c>
      <c r="R473" s="21">
        <v>44686</v>
      </c>
      <c r="S473" s="21">
        <v>44690</v>
      </c>
      <c r="T473" s="21">
        <v>44782</v>
      </c>
      <c r="U473" s="21">
        <v>44782</v>
      </c>
      <c r="V473" s="23">
        <v>0.25555555555555554</v>
      </c>
      <c r="W473">
        <v>92</v>
      </c>
      <c r="X473" s="24">
        <v>0</v>
      </c>
      <c r="Y473" s="24">
        <v>0</v>
      </c>
      <c r="Z473" s="24">
        <v>0</v>
      </c>
      <c r="AA473" s="24">
        <v>0</v>
      </c>
      <c r="AB473">
        <v>0</v>
      </c>
      <c r="AC473">
        <v>0</v>
      </c>
      <c r="AD473" s="38">
        <v>4300000</v>
      </c>
      <c r="AE473" s="52">
        <v>0</v>
      </c>
      <c r="AF473" s="5">
        <v>1.4999999999999999E-2</v>
      </c>
      <c r="AG473" s="24">
        <v>0</v>
      </c>
      <c r="AH473" s="24">
        <v>-16483.333333333332</v>
      </c>
      <c r="AI473" s="27">
        <v>-16483.333333333332</v>
      </c>
      <c r="AJ473" t="s">
        <v>14</v>
      </c>
      <c r="AK473">
        <f t="shared" si="57"/>
        <v>-0.42099999999999999</v>
      </c>
      <c r="AL473" s="91">
        <f t="shared" si="51"/>
        <v>5.79E-3</v>
      </c>
      <c r="AM473" s="91">
        <f t="shared" si="52"/>
        <v>-5.2100000000000002E-3</v>
      </c>
      <c r="AN473" s="91">
        <f t="shared" si="53"/>
        <v>0</v>
      </c>
      <c r="AO473" s="92">
        <f t="shared" si="54"/>
        <v>-22845.899999999998</v>
      </c>
      <c r="AP473" s="27">
        <f t="shared" si="55"/>
        <v>-16483.333333333332</v>
      </c>
      <c r="AQ473" s="27">
        <f t="shared" si="56"/>
        <v>-16483.333333333332</v>
      </c>
      <c r="AR473" s="88">
        <v>44882</v>
      </c>
      <c r="AS473" s="89">
        <v>1.802</v>
      </c>
    </row>
    <row r="474" spans="1:45" ht="15" customHeight="1" x14ac:dyDescent="0.25">
      <c r="A474">
        <v>246483</v>
      </c>
      <c r="B474" t="s">
        <v>1395</v>
      </c>
      <c r="C474" t="s">
        <v>1396</v>
      </c>
      <c r="D474">
        <v>30789</v>
      </c>
      <c r="E474" t="s">
        <v>16</v>
      </c>
      <c r="F474" t="s">
        <v>240</v>
      </c>
      <c r="G474" t="s">
        <v>19</v>
      </c>
      <c r="H474" t="s">
        <v>1927</v>
      </c>
      <c r="I474" s="21">
        <v>44679</v>
      </c>
      <c r="J474" s="21">
        <v>44742</v>
      </c>
      <c r="K474" s="21">
        <v>44773</v>
      </c>
      <c r="L474" s="21">
        <v>44773</v>
      </c>
      <c r="M474" s="22">
        <v>147860.64000000001</v>
      </c>
      <c r="N474" t="s">
        <v>14</v>
      </c>
      <c r="O474" t="s">
        <v>242</v>
      </c>
      <c r="P474" t="s">
        <v>138</v>
      </c>
      <c r="Q474" s="37">
        <v>1.55E-2</v>
      </c>
      <c r="R474" s="21">
        <v>44679</v>
      </c>
      <c r="S474" s="21">
        <v>44742</v>
      </c>
      <c r="T474" s="21">
        <v>44773</v>
      </c>
      <c r="U474" s="21">
        <v>44773</v>
      </c>
      <c r="V474" s="23">
        <v>8.3333333333333329E-2</v>
      </c>
      <c r="W474">
        <v>30</v>
      </c>
      <c r="X474" s="24">
        <v>0</v>
      </c>
      <c r="Y474" s="24">
        <v>0</v>
      </c>
      <c r="Z474" s="24">
        <v>0</v>
      </c>
      <c r="AA474" s="24">
        <v>0</v>
      </c>
      <c r="AB474">
        <v>0</v>
      </c>
      <c r="AC474">
        <v>0</v>
      </c>
      <c r="AD474" s="38">
        <v>147860.64000000001</v>
      </c>
      <c r="AE474" s="52">
        <v>0</v>
      </c>
      <c r="AF474" s="5">
        <v>1.55E-2</v>
      </c>
      <c r="AG474" s="24">
        <v>0</v>
      </c>
      <c r="AH474" s="24">
        <v>-190.98666000000003</v>
      </c>
      <c r="AI474" s="27">
        <v>-190.98666000000003</v>
      </c>
      <c r="AJ474" t="s">
        <v>14</v>
      </c>
      <c r="AK474">
        <f t="shared" si="57"/>
        <v>-0.438</v>
      </c>
      <c r="AL474" s="91">
        <f t="shared" si="51"/>
        <v>5.62E-3</v>
      </c>
      <c r="AM474" s="91">
        <f t="shared" si="52"/>
        <v>-5.3800000000000002E-3</v>
      </c>
      <c r="AN474" s="91">
        <f t="shared" si="53"/>
        <v>0</v>
      </c>
      <c r="AO474" s="92">
        <f t="shared" si="54"/>
        <v>-260.2347264</v>
      </c>
      <c r="AP474" s="27">
        <f t="shared" si="55"/>
        <v>-190.98666000000003</v>
      </c>
      <c r="AQ474" s="27">
        <f t="shared" si="56"/>
        <v>-190.98666000000003</v>
      </c>
      <c r="AR474" s="88">
        <v>44883</v>
      </c>
      <c r="AS474" s="89">
        <v>1.821</v>
      </c>
    </row>
    <row r="475" spans="1:45" ht="15" customHeight="1" x14ac:dyDescent="0.25">
      <c r="A475">
        <v>246484</v>
      </c>
      <c r="B475" t="s">
        <v>1395</v>
      </c>
      <c r="C475" t="s">
        <v>1396</v>
      </c>
      <c r="D475">
        <v>30789</v>
      </c>
      <c r="E475" t="s">
        <v>16</v>
      </c>
      <c r="F475" t="s">
        <v>240</v>
      </c>
      <c r="G475" t="s">
        <v>19</v>
      </c>
      <c r="H475" t="s">
        <v>1927</v>
      </c>
      <c r="I475" s="21">
        <v>44770</v>
      </c>
      <c r="J475" s="21">
        <v>44773</v>
      </c>
      <c r="K475" s="21">
        <v>44804</v>
      </c>
      <c r="L475" s="21">
        <v>44804</v>
      </c>
      <c r="M475" s="22">
        <v>143023.65</v>
      </c>
      <c r="N475" t="s">
        <v>14</v>
      </c>
      <c r="O475" t="s">
        <v>242</v>
      </c>
      <c r="P475" t="s">
        <v>138</v>
      </c>
      <c r="Q475" s="37">
        <v>1.55E-2</v>
      </c>
      <c r="R475" s="21">
        <v>44770</v>
      </c>
      <c r="S475" s="21">
        <v>44773</v>
      </c>
      <c r="T475" s="21">
        <v>44804</v>
      </c>
      <c r="U475" s="21">
        <v>44804</v>
      </c>
      <c r="V475" s="23">
        <v>8.3333333333333329E-2</v>
      </c>
      <c r="W475">
        <v>30</v>
      </c>
      <c r="X475" s="24">
        <v>0</v>
      </c>
      <c r="Y475" s="24">
        <v>0</v>
      </c>
      <c r="Z475" s="24">
        <v>-31.822762125000001</v>
      </c>
      <c r="AA475" s="24">
        <v>-31.822762125000001</v>
      </c>
      <c r="AB475">
        <v>0</v>
      </c>
      <c r="AC475">
        <v>0</v>
      </c>
      <c r="AD475" s="38">
        <v>143023.65</v>
      </c>
      <c r="AE475" s="52">
        <v>2.6700000000000001E-3</v>
      </c>
      <c r="AF475" s="5">
        <v>1.55E-2</v>
      </c>
      <c r="AG475" s="24">
        <v>0</v>
      </c>
      <c r="AH475" s="24">
        <v>-184.73888124999999</v>
      </c>
      <c r="AI475" s="27">
        <v>-216.56164337499999</v>
      </c>
      <c r="AJ475" t="s">
        <v>14</v>
      </c>
      <c r="AK475">
        <f t="shared" si="57"/>
        <v>0.26700000000000002</v>
      </c>
      <c r="AL475" s="91">
        <f t="shared" si="51"/>
        <v>1.2670000000000001E-2</v>
      </c>
      <c r="AM475" s="91">
        <f t="shared" si="52"/>
        <v>1.67E-3</v>
      </c>
      <c r="AN475" s="91">
        <f t="shared" si="53"/>
        <v>1.67E-3</v>
      </c>
      <c r="AO475" s="92">
        <f t="shared" si="54"/>
        <v>-335.74801837499996</v>
      </c>
      <c r="AP475" s="27">
        <f t="shared" si="55"/>
        <v>-216.56164337499999</v>
      </c>
      <c r="AQ475" s="27">
        <f t="shared" si="56"/>
        <v>-204.643005875</v>
      </c>
      <c r="AR475" s="88">
        <v>44884</v>
      </c>
      <c r="AS475" s="89">
        <v>1.821</v>
      </c>
    </row>
    <row r="476" spans="1:45" ht="15" customHeight="1" x14ac:dyDescent="0.25">
      <c r="A476">
        <v>246485</v>
      </c>
      <c r="B476" t="s">
        <v>1395</v>
      </c>
      <c r="C476" t="s">
        <v>1396</v>
      </c>
      <c r="D476">
        <v>30789</v>
      </c>
      <c r="E476" t="s">
        <v>16</v>
      </c>
      <c r="F476" t="s">
        <v>240</v>
      </c>
      <c r="G476" t="s">
        <v>19</v>
      </c>
      <c r="H476" t="s">
        <v>1927</v>
      </c>
      <c r="I476" s="21">
        <v>44770</v>
      </c>
      <c r="J476" s="21">
        <v>44804</v>
      </c>
      <c r="K476" s="21">
        <v>44834</v>
      </c>
      <c r="L476" s="21">
        <v>44834</v>
      </c>
      <c r="M476" s="22">
        <v>138180.41</v>
      </c>
      <c r="N476" t="s">
        <v>14</v>
      </c>
      <c r="O476" t="s">
        <v>242</v>
      </c>
      <c r="P476" t="s">
        <v>138</v>
      </c>
      <c r="Q476" s="37">
        <v>1.55E-2</v>
      </c>
      <c r="R476" s="21">
        <v>44770</v>
      </c>
      <c r="S476" s="21">
        <v>44804</v>
      </c>
      <c r="T476" s="21">
        <v>44834</v>
      </c>
      <c r="U476" s="21">
        <v>44834</v>
      </c>
      <c r="V476" s="23">
        <v>8.3333333333333329E-2</v>
      </c>
      <c r="W476">
        <v>30</v>
      </c>
      <c r="X476" s="24">
        <v>0</v>
      </c>
      <c r="Y476" s="24">
        <v>0</v>
      </c>
      <c r="Z476" s="24">
        <v>-30.745141225000001</v>
      </c>
      <c r="AA476" s="24">
        <v>-30.745141225000001</v>
      </c>
      <c r="AB476">
        <v>0</v>
      </c>
      <c r="AC476">
        <v>0</v>
      </c>
      <c r="AD476" s="38">
        <v>138180.41</v>
      </c>
      <c r="AE476" s="52">
        <v>2.6700000000000001E-3</v>
      </c>
      <c r="AF476" s="5">
        <v>1.55E-2</v>
      </c>
      <c r="AG476" s="24">
        <v>0</v>
      </c>
      <c r="AH476" s="24">
        <v>-178.48302958333332</v>
      </c>
      <c r="AI476" s="27">
        <v>-209.22817080833332</v>
      </c>
      <c r="AJ476" t="s">
        <v>14</v>
      </c>
      <c r="AK476">
        <f t="shared" si="57"/>
        <v>0.26700000000000002</v>
      </c>
      <c r="AL476" s="91">
        <f t="shared" si="51"/>
        <v>1.2670000000000001E-2</v>
      </c>
      <c r="AM476" s="91">
        <f t="shared" si="52"/>
        <v>1.67E-3</v>
      </c>
      <c r="AN476" s="91">
        <f t="shared" si="53"/>
        <v>1.67E-3</v>
      </c>
      <c r="AO476" s="92">
        <f t="shared" si="54"/>
        <v>-324.37851247499998</v>
      </c>
      <c r="AP476" s="27">
        <f t="shared" si="55"/>
        <v>-209.22817080833332</v>
      </c>
      <c r="AQ476" s="27">
        <f t="shared" si="56"/>
        <v>-197.71313664166669</v>
      </c>
      <c r="AR476" s="88">
        <v>44885</v>
      </c>
      <c r="AS476" s="89">
        <v>1.821</v>
      </c>
    </row>
    <row r="477" spans="1:45" ht="15" customHeight="1" x14ac:dyDescent="0.25">
      <c r="A477">
        <v>246486</v>
      </c>
      <c r="B477" t="s">
        <v>1395</v>
      </c>
      <c r="C477" t="s">
        <v>1396</v>
      </c>
      <c r="D477">
        <v>30789</v>
      </c>
      <c r="E477" t="s">
        <v>16</v>
      </c>
      <c r="F477" t="s">
        <v>240</v>
      </c>
      <c r="G477" t="s">
        <v>19</v>
      </c>
      <c r="H477" t="s">
        <v>1927</v>
      </c>
      <c r="I477" s="21">
        <v>44770</v>
      </c>
      <c r="J477" s="21">
        <v>44834</v>
      </c>
      <c r="K477" s="21">
        <v>44865</v>
      </c>
      <c r="L477" s="21">
        <v>44865</v>
      </c>
      <c r="M477" s="22">
        <v>133330.91</v>
      </c>
      <c r="N477" t="s">
        <v>14</v>
      </c>
      <c r="O477" t="s">
        <v>242</v>
      </c>
      <c r="P477" t="s">
        <v>138</v>
      </c>
      <c r="Q477" s="37">
        <v>1.55E-2</v>
      </c>
      <c r="R477" s="21">
        <v>44770</v>
      </c>
      <c r="S477" s="21">
        <v>44834</v>
      </c>
      <c r="T477" s="21">
        <v>44865</v>
      </c>
      <c r="U477" s="21">
        <v>44865</v>
      </c>
      <c r="V477" s="23">
        <v>8.3333333333333329E-2</v>
      </c>
      <c r="W477">
        <v>30</v>
      </c>
      <c r="X477" s="24">
        <v>0</v>
      </c>
      <c r="Y477" s="24">
        <v>0</v>
      </c>
      <c r="Z477" s="24">
        <v>-29.666127475</v>
      </c>
      <c r="AA477" s="24">
        <v>-29.666127475</v>
      </c>
      <c r="AB477">
        <v>0</v>
      </c>
      <c r="AC477">
        <v>0</v>
      </c>
      <c r="AD477" s="38">
        <v>133330.91</v>
      </c>
      <c r="AE477" s="52">
        <v>2.6700000000000001E-3</v>
      </c>
      <c r="AF477" s="5">
        <v>1.55E-2</v>
      </c>
      <c r="AG477" s="24">
        <v>0</v>
      </c>
      <c r="AH477" s="24">
        <v>-172.21909208333332</v>
      </c>
      <c r="AI477" s="27">
        <v>-201.88521955833332</v>
      </c>
      <c r="AJ477" t="s">
        <v>14</v>
      </c>
      <c r="AK477">
        <f t="shared" si="57"/>
        <v>0.26700000000000002</v>
      </c>
      <c r="AL477" s="91">
        <f t="shared" si="51"/>
        <v>1.2670000000000001E-2</v>
      </c>
      <c r="AM477" s="91">
        <f t="shared" si="52"/>
        <v>1.67E-3</v>
      </c>
      <c r="AN477" s="91">
        <f t="shared" si="53"/>
        <v>1.67E-3</v>
      </c>
      <c r="AO477" s="92">
        <f t="shared" si="54"/>
        <v>-312.99431122499999</v>
      </c>
      <c r="AP477" s="27">
        <f t="shared" si="55"/>
        <v>-201.88521955833332</v>
      </c>
      <c r="AQ477" s="27">
        <f t="shared" si="56"/>
        <v>-190.77431039166666</v>
      </c>
      <c r="AR477" s="88">
        <v>44886</v>
      </c>
      <c r="AS477" s="89">
        <v>1.8169999999999999</v>
      </c>
    </row>
    <row r="478" spans="1:45" ht="15" customHeight="1" x14ac:dyDescent="0.25">
      <c r="A478">
        <v>246487</v>
      </c>
      <c r="B478" t="s">
        <v>1395</v>
      </c>
      <c r="C478" t="s">
        <v>1396</v>
      </c>
      <c r="D478">
        <v>30789</v>
      </c>
      <c r="E478" t="s">
        <v>16</v>
      </c>
      <c r="F478" t="s">
        <v>240</v>
      </c>
      <c r="G478" t="s">
        <v>19</v>
      </c>
      <c r="H478" t="s">
        <v>1927</v>
      </c>
      <c r="I478" s="21">
        <v>44861</v>
      </c>
      <c r="J478" s="21">
        <v>44865</v>
      </c>
      <c r="K478" s="21">
        <v>44895</v>
      </c>
      <c r="L478" s="21">
        <v>44895</v>
      </c>
      <c r="M478" s="22">
        <v>128475.15</v>
      </c>
      <c r="N478" t="s">
        <v>14</v>
      </c>
      <c r="O478" t="s">
        <v>242</v>
      </c>
      <c r="P478" t="s">
        <v>138</v>
      </c>
      <c r="Q478" s="37">
        <v>1.55E-2</v>
      </c>
      <c r="R478" s="21">
        <v>44861</v>
      </c>
      <c r="S478" s="21">
        <v>44865</v>
      </c>
      <c r="T478" s="21">
        <v>44895</v>
      </c>
      <c r="U478" s="21">
        <v>44895</v>
      </c>
      <c r="V478" s="23">
        <v>8.3333333333333329E-2</v>
      </c>
      <c r="W478">
        <v>30</v>
      </c>
      <c r="X478" s="24">
        <v>0</v>
      </c>
      <c r="Y478" s="24">
        <v>0</v>
      </c>
      <c r="Z478" s="24">
        <v>-171.83551312499995</v>
      </c>
      <c r="AA478" s="24">
        <v>-171.83551312499995</v>
      </c>
      <c r="AB478">
        <v>0</v>
      </c>
      <c r="AC478">
        <v>0</v>
      </c>
      <c r="AD478" s="38">
        <v>128475.15</v>
      </c>
      <c r="AE478" s="52">
        <v>1.6049999999999998E-2</v>
      </c>
      <c r="AF478" s="5">
        <v>1.55E-2</v>
      </c>
      <c r="AG478" s="24">
        <v>0</v>
      </c>
      <c r="AH478" s="24">
        <v>-165.94706874999997</v>
      </c>
      <c r="AI478" s="27">
        <v>-337.78258187499989</v>
      </c>
      <c r="AJ478" t="s">
        <v>14</v>
      </c>
      <c r="AK478">
        <f t="shared" si="57"/>
        <v>1.605</v>
      </c>
      <c r="AL478" s="91">
        <f t="shared" si="51"/>
        <v>2.6049999999999997E-2</v>
      </c>
      <c r="AM478" s="91">
        <f t="shared" si="52"/>
        <v>1.5049999999999997E-2</v>
      </c>
      <c r="AN478" s="91">
        <f t="shared" si="53"/>
        <v>1.5049999999999997E-2</v>
      </c>
      <c r="AO478" s="92">
        <f t="shared" si="54"/>
        <v>-444.84520687499992</v>
      </c>
      <c r="AP478" s="27">
        <f t="shared" si="55"/>
        <v>-337.78258187499989</v>
      </c>
      <c r="AQ478" s="27">
        <f t="shared" si="56"/>
        <v>-327.07631937499991</v>
      </c>
      <c r="AR478" s="88">
        <v>44887</v>
      </c>
      <c r="AS478" s="89">
        <v>1.863</v>
      </c>
    </row>
    <row r="479" spans="1:45" ht="15" customHeight="1" x14ac:dyDescent="0.25">
      <c r="A479">
        <v>246488</v>
      </c>
      <c r="B479" t="s">
        <v>1395</v>
      </c>
      <c r="C479" t="s">
        <v>1396</v>
      </c>
      <c r="D479">
        <v>30789</v>
      </c>
      <c r="E479" t="s">
        <v>16</v>
      </c>
      <c r="F479" t="s">
        <v>240</v>
      </c>
      <c r="G479" t="s">
        <v>19</v>
      </c>
      <c r="H479" t="s">
        <v>1927</v>
      </c>
      <c r="I479" s="21">
        <v>44861</v>
      </c>
      <c r="J479" s="21">
        <v>44895</v>
      </c>
      <c r="K479" s="21">
        <v>44926</v>
      </c>
      <c r="L479" s="21">
        <v>44926</v>
      </c>
      <c r="M479" s="22">
        <v>123619.39</v>
      </c>
      <c r="N479" t="s">
        <v>14</v>
      </c>
      <c r="O479" t="s">
        <v>242</v>
      </c>
      <c r="P479" t="s">
        <v>138</v>
      </c>
      <c r="Q479" s="37">
        <v>1.55E-2</v>
      </c>
      <c r="R479" s="21">
        <v>44861</v>
      </c>
      <c r="S479" s="21">
        <v>44895</v>
      </c>
      <c r="T479" s="21">
        <v>44926</v>
      </c>
      <c r="U479" s="21">
        <v>44926</v>
      </c>
      <c r="V479" s="23">
        <v>8.3333333333333329E-2</v>
      </c>
      <c r="W479">
        <v>30</v>
      </c>
      <c r="X479" s="24">
        <v>-165.33220258761759</v>
      </c>
      <c r="Y479" s="24">
        <v>-165.33220258761759</v>
      </c>
      <c r="Z479" s="24">
        <v>-165.34093412499999</v>
      </c>
      <c r="AA479" s="24">
        <v>-165.34093412499999</v>
      </c>
      <c r="AB479">
        <v>0.99994719070973792</v>
      </c>
      <c r="AC479">
        <v>-10.833865984722221</v>
      </c>
      <c r="AD479" s="38">
        <v>123619.39</v>
      </c>
      <c r="AE479" s="52">
        <v>1.6049999999999998E-2</v>
      </c>
      <c r="AF479" s="5">
        <v>1.55E-2</v>
      </c>
      <c r="AG479" s="24">
        <v>-159.66661309084563</v>
      </c>
      <c r="AH479" s="24">
        <v>-159.67504541666665</v>
      </c>
      <c r="AI479" s="27">
        <v>-324.99881567846319</v>
      </c>
      <c r="AJ479" t="s">
        <v>14</v>
      </c>
      <c r="AK479">
        <f t="shared" si="57"/>
        <v>1.605</v>
      </c>
      <c r="AL479" s="91">
        <f t="shared" si="51"/>
        <v>2.6049999999999997E-2</v>
      </c>
      <c r="AM479" s="91">
        <f t="shared" si="52"/>
        <v>1.5049999999999997E-2</v>
      </c>
      <c r="AN479" s="91">
        <f t="shared" si="53"/>
        <v>1.5049999999999997E-2</v>
      </c>
      <c r="AO479" s="92">
        <f t="shared" si="54"/>
        <v>-428.03213787499999</v>
      </c>
      <c r="AP479" s="27">
        <f t="shared" si="55"/>
        <v>-324.99881567846319</v>
      </c>
      <c r="AQ479" s="27">
        <f t="shared" si="56"/>
        <v>-314.71436370833328</v>
      </c>
      <c r="AR479" s="88">
        <v>44888</v>
      </c>
      <c r="AS479" s="89">
        <v>1.8979999999999999</v>
      </c>
    </row>
    <row r="480" spans="1:45" ht="15" customHeight="1" x14ac:dyDescent="0.25">
      <c r="A480">
        <v>249376</v>
      </c>
      <c r="B480" t="s">
        <v>1403</v>
      </c>
      <c r="C480" t="s">
        <v>1404</v>
      </c>
      <c r="D480">
        <v>30869</v>
      </c>
      <c r="E480" t="s">
        <v>16</v>
      </c>
      <c r="F480" t="s">
        <v>240</v>
      </c>
      <c r="G480" t="s">
        <v>19</v>
      </c>
      <c r="H480" t="s">
        <v>2000</v>
      </c>
      <c r="I480" s="21">
        <v>44740</v>
      </c>
      <c r="J480" s="21">
        <v>44742</v>
      </c>
      <c r="K480" s="21">
        <v>44773</v>
      </c>
      <c r="L480" s="21">
        <v>44773</v>
      </c>
      <c r="M480" s="22">
        <v>96710.080000000002</v>
      </c>
      <c r="N480" t="s">
        <v>14</v>
      </c>
      <c r="O480" t="s">
        <v>1912</v>
      </c>
      <c r="P480" t="s">
        <v>1901</v>
      </c>
      <c r="Q480" s="37">
        <v>3.1E-2</v>
      </c>
      <c r="R480" s="21">
        <v>44740</v>
      </c>
      <c r="S480" s="21">
        <v>44742</v>
      </c>
      <c r="T480" s="21">
        <v>44773</v>
      </c>
      <c r="U480" s="21">
        <v>44773</v>
      </c>
      <c r="V480" s="23">
        <v>8.4931506849315067E-2</v>
      </c>
      <c r="W480">
        <v>31</v>
      </c>
      <c r="X480" s="24">
        <v>0</v>
      </c>
      <c r="Y480" s="24">
        <v>0</v>
      </c>
      <c r="Z480" s="24">
        <v>-18.480898849315071</v>
      </c>
      <c r="AA480" s="24">
        <v>-18.480898849315071</v>
      </c>
      <c r="AB480">
        <v>0</v>
      </c>
      <c r="AC480">
        <v>0</v>
      </c>
      <c r="AD480" s="38">
        <v>96710.080000000002</v>
      </c>
      <c r="AE480" s="52">
        <v>2.2500000000000003E-3</v>
      </c>
      <c r="AF480" s="5">
        <v>3.1E-2</v>
      </c>
      <c r="AG480" s="24">
        <v>0</v>
      </c>
      <c r="AH480" s="24">
        <v>-254.62571747945205</v>
      </c>
      <c r="AI480" s="27">
        <v>-273.10661632876713</v>
      </c>
      <c r="AJ480" t="s">
        <v>14</v>
      </c>
      <c r="AK480">
        <f t="shared" si="57"/>
        <v>-0.21099999999999999</v>
      </c>
      <c r="AL480" s="91">
        <f t="shared" si="51"/>
        <v>7.8900000000000012E-3</v>
      </c>
      <c r="AM480" s="91">
        <f t="shared" si="52"/>
        <v>-3.1099999999999999E-3</v>
      </c>
      <c r="AN480" s="91">
        <f t="shared" si="53"/>
        <v>0</v>
      </c>
      <c r="AO480" s="92">
        <f t="shared" si="54"/>
        <v>-319.43206944438356</v>
      </c>
      <c r="AP480" s="27">
        <f t="shared" si="55"/>
        <v>-273.10661632876713</v>
      </c>
      <c r="AQ480" s="27">
        <f t="shared" si="56"/>
        <v>-254.62571747945205</v>
      </c>
      <c r="AR480" s="88">
        <v>44889</v>
      </c>
      <c r="AS480" s="89">
        <v>1.9079999999999999</v>
      </c>
    </row>
    <row r="481" spans="1:45" ht="15" customHeight="1" x14ac:dyDescent="0.25">
      <c r="A481">
        <v>249377</v>
      </c>
      <c r="B481" t="s">
        <v>1403</v>
      </c>
      <c r="C481" t="s">
        <v>1404</v>
      </c>
      <c r="D481">
        <v>30869</v>
      </c>
      <c r="E481" t="s">
        <v>16</v>
      </c>
      <c r="F481" t="s">
        <v>240</v>
      </c>
      <c r="G481" t="s">
        <v>19</v>
      </c>
      <c r="H481" t="s">
        <v>2000</v>
      </c>
      <c r="I481" s="21">
        <v>44740</v>
      </c>
      <c r="J481" s="21">
        <v>44773</v>
      </c>
      <c r="K481" s="21">
        <v>44804</v>
      </c>
      <c r="L481" s="21">
        <v>44804</v>
      </c>
      <c r="M481" s="22">
        <v>95504.56</v>
      </c>
      <c r="N481" t="s">
        <v>14</v>
      </c>
      <c r="O481" t="s">
        <v>1912</v>
      </c>
      <c r="P481" t="s">
        <v>1901</v>
      </c>
      <c r="Q481" s="37">
        <v>3.1E-2</v>
      </c>
      <c r="R481" s="21">
        <v>44740</v>
      </c>
      <c r="S481" s="21">
        <v>44773</v>
      </c>
      <c r="T481" s="21">
        <v>44804</v>
      </c>
      <c r="U481" s="21">
        <v>44804</v>
      </c>
      <c r="V481" s="23">
        <v>8.4931506849315067E-2</v>
      </c>
      <c r="W481">
        <v>31</v>
      </c>
      <c r="X481" s="24">
        <v>0</v>
      </c>
      <c r="Y481" s="24">
        <v>0</v>
      </c>
      <c r="Z481" s="24">
        <v>-18.25052893150685</v>
      </c>
      <c r="AA481" s="24">
        <v>-18.25052893150685</v>
      </c>
      <c r="AB481">
        <v>0</v>
      </c>
      <c r="AC481">
        <v>0</v>
      </c>
      <c r="AD481" s="38">
        <v>95504.56</v>
      </c>
      <c r="AE481" s="52">
        <v>2.2500000000000003E-3</v>
      </c>
      <c r="AF481" s="5">
        <v>3.1E-2</v>
      </c>
      <c r="AG481" s="24">
        <v>0</v>
      </c>
      <c r="AH481" s="24">
        <v>-251.45173194520547</v>
      </c>
      <c r="AI481" s="27">
        <v>-269.70226087671233</v>
      </c>
      <c r="AJ481" t="s">
        <v>14</v>
      </c>
      <c r="AK481">
        <f t="shared" si="57"/>
        <v>-0.21099999999999999</v>
      </c>
      <c r="AL481" s="91">
        <f t="shared" si="51"/>
        <v>7.8900000000000012E-3</v>
      </c>
      <c r="AM481" s="91">
        <f t="shared" si="52"/>
        <v>-3.1099999999999999E-3</v>
      </c>
      <c r="AN481" s="91">
        <f t="shared" si="53"/>
        <v>0</v>
      </c>
      <c r="AO481" s="92">
        <f t="shared" si="54"/>
        <v>-315.45025339835615</v>
      </c>
      <c r="AP481" s="27">
        <f t="shared" si="55"/>
        <v>-269.70226087671233</v>
      </c>
      <c r="AQ481" s="27">
        <f t="shared" si="56"/>
        <v>-251.45173194520547</v>
      </c>
      <c r="AR481" s="88">
        <v>44890</v>
      </c>
      <c r="AS481" s="89">
        <v>1.9219999999999999</v>
      </c>
    </row>
    <row r="482" spans="1:45" ht="15" customHeight="1" x14ac:dyDescent="0.25">
      <c r="A482">
        <v>249378</v>
      </c>
      <c r="B482" t="s">
        <v>1403</v>
      </c>
      <c r="C482" t="s">
        <v>1404</v>
      </c>
      <c r="D482">
        <v>30869</v>
      </c>
      <c r="E482" t="s">
        <v>16</v>
      </c>
      <c r="F482" t="s">
        <v>240</v>
      </c>
      <c r="G482" t="s">
        <v>19</v>
      </c>
      <c r="H482" t="s">
        <v>2000</v>
      </c>
      <c r="I482" s="21">
        <v>44740</v>
      </c>
      <c r="J482" s="21">
        <v>44804</v>
      </c>
      <c r="K482" s="21">
        <v>44834</v>
      </c>
      <c r="L482" s="21">
        <v>44834</v>
      </c>
      <c r="M482" s="22">
        <v>94295.93</v>
      </c>
      <c r="N482" t="s">
        <v>14</v>
      </c>
      <c r="O482" t="s">
        <v>1912</v>
      </c>
      <c r="P482" t="s">
        <v>1901</v>
      </c>
      <c r="Q482" s="37">
        <v>3.1E-2</v>
      </c>
      <c r="R482" s="21">
        <v>44740</v>
      </c>
      <c r="S482" s="21">
        <v>44804</v>
      </c>
      <c r="T482" s="21">
        <v>44834</v>
      </c>
      <c r="U482" s="21">
        <v>44834</v>
      </c>
      <c r="V482" s="23">
        <v>8.2191780821917804E-2</v>
      </c>
      <c r="W482">
        <v>30</v>
      </c>
      <c r="X482" s="24">
        <v>0</v>
      </c>
      <c r="Y482" s="24">
        <v>0</v>
      </c>
      <c r="Z482" s="24">
        <v>-17.438288424657532</v>
      </c>
      <c r="AA482" s="24">
        <v>-17.438288424657532</v>
      </c>
      <c r="AB482">
        <v>0</v>
      </c>
      <c r="AC482">
        <v>0</v>
      </c>
      <c r="AD482" s="38">
        <v>94295.93</v>
      </c>
      <c r="AE482" s="52">
        <v>2.2500000000000003E-3</v>
      </c>
      <c r="AF482" s="5">
        <v>3.1E-2</v>
      </c>
      <c r="AG482" s="24">
        <v>0</v>
      </c>
      <c r="AH482" s="24">
        <v>-240.26086273972598</v>
      </c>
      <c r="AI482" s="27">
        <v>-257.69915116438352</v>
      </c>
      <c r="AJ482" t="s">
        <v>14</v>
      </c>
      <c r="AK482">
        <f t="shared" si="57"/>
        <v>-0.21099999999999999</v>
      </c>
      <c r="AL482" s="91">
        <f t="shared" si="51"/>
        <v>7.8900000000000012E-3</v>
      </c>
      <c r="AM482" s="91">
        <f t="shared" si="52"/>
        <v>-3.1099999999999999E-3</v>
      </c>
      <c r="AN482" s="91">
        <f t="shared" si="53"/>
        <v>0</v>
      </c>
      <c r="AO482" s="92">
        <f t="shared" si="54"/>
        <v>-301.41112748219177</v>
      </c>
      <c r="AP482" s="27">
        <f t="shared" si="55"/>
        <v>-257.69915116438352</v>
      </c>
      <c r="AQ482" s="27">
        <f t="shared" si="56"/>
        <v>-240.26086273972598</v>
      </c>
      <c r="AR482" s="88">
        <v>44891</v>
      </c>
      <c r="AS482" s="89">
        <v>1.9219999999999999</v>
      </c>
    </row>
    <row r="483" spans="1:45" ht="15" customHeight="1" x14ac:dyDescent="0.25">
      <c r="A483">
        <v>249379</v>
      </c>
      <c r="B483" t="s">
        <v>1403</v>
      </c>
      <c r="C483" t="s">
        <v>1404</v>
      </c>
      <c r="D483">
        <v>30869</v>
      </c>
      <c r="E483" t="s">
        <v>16</v>
      </c>
      <c r="F483" t="s">
        <v>240</v>
      </c>
      <c r="G483" t="s">
        <v>19</v>
      </c>
      <c r="H483" t="s">
        <v>2000</v>
      </c>
      <c r="I483" s="21">
        <v>44740</v>
      </c>
      <c r="J483" s="21">
        <v>44834</v>
      </c>
      <c r="K483" s="21">
        <v>44865</v>
      </c>
      <c r="L483" s="21">
        <v>44865</v>
      </c>
      <c r="M483" s="22">
        <v>93084.18</v>
      </c>
      <c r="N483" t="s">
        <v>14</v>
      </c>
      <c r="O483" t="s">
        <v>1912</v>
      </c>
      <c r="P483" t="s">
        <v>1901</v>
      </c>
      <c r="Q483" s="37">
        <v>3.1E-2</v>
      </c>
      <c r="R483" s="21">
        <v>44740</v>
      </c>
      <c r="S483" s="21">
        <v>44834</v>
      </c>
      <c r="T483" s="21">
        <v>44865</v>
      </c>
      <c r="U483" s="21">
        <v>44865</v>
      </c>
      <c r="V483" s="23">
        <v>8.4931506849315067E-2</v>
      </c>
      <c r="W483">
        <v>31</v>
      </c>
      <c r="X483" s="24">
        <v>0</v>
      </c>
      <c r="Y483" s="24">
        <v>0</v>
      </c>
      <c r="Z483" s="24">
        <v>-17.788004260273976</v>
      </c>
      <c r="AA483" s="24">
        <v>-17.788004260273976</v>
      </c>
      <c r="AB483">
        <v>0</v>
      </c>
      <c r="AC483">
        <v>0</v>
      </c>
      <c r="AD483" s="38">
        <v>93084.18</v>
      </c>
      <c r="AE483" s="52">
        <v>2.2500000000000003E-3</v>
      </c>
      <c r="AF483" s="5">
        <v>3.1E-2</v>
      </c>
      <c r="AG483" s="24">
        <v>0</v>
      </c>
      <c r="AH483" s="24">
        <v>-245.07916980821915</v>
      </c>
      <c r="AI483" s="27">
        <v>-262.86717406849311</v>
      </c>
      <c r="AJ483" t="s">
        <v>14</v>
      </c>
      <c r="AK483">
        <f t="shared" si="57"/>
        <v>-0.21099999999999999</v>
      </c>
      <c r="AL483" s="91">
        <f t="shared" si="51"/>
        <v>7.8900000000000012E-3</v>
      </c>
      <c r="AM483" s="91">
        <f t="shared" si="52"/>
        <v>-3.1099999999999999E-3</v>
      </c>
      <c r="AN483" s="91">
        <f t="shared" si="53"/>
        <v>0</v>
      </c>
      <c r="AO483" s="92">
        <f t="shared" si="54"/>
        <v>-307.45577141424656</v>
      </c>
      <c r="AP483" s="27">
        <f t="shared" si="55"/>
        <v>-262.86717406849311</v>
      </c>
      <c r="AQ483" s="27">
        <f t="shared" si="56"/>
        <v>-245.07916980821915</v>
      </c>
      <c r="AR483" s="88">
        <v>44892</v>
      </c>
      <c r="AS483" s="89">
        <v>1.9219999999999999</v>
      </c>
    </row>
    <row r="484" spans="1:45" ht="15" customHeight="1" x14ac:dyDescent="0.25">
      <c r="A484">
        <v>249380</v>
      </c>
      <c r="B484" t="s">
        <v>1403</v>
      </c>
      <c r="C484" t="s">
        <v>1404</v>
      </c>
      <c r="D484">
        <v>30869</v>
      </c>
      <c r="E484" t="s">
        <v>16</v>
      </c>
      <c r="F484" t="s">
        <v>240</v>
      </c>
      <c r="G484" t="s">
        <v>19</v>
      </c>
      <c r="H484" t="s">
        <v>2000</v>
      </c>
      <c r="I484" s="21">
        <v>44740</v>
      </c>
      <c r="J484" s="21">
        <v>44865</v>
      </c>
      <c r="K484" s="21">
        <v>44895</v>
      </c>
      <c r="L484" s="21">
        <v>44895</v>
      </c>
      <c r="M484" s="22">
        <v>91869.3</v>
      </c>
      <c r="N484" t="s">
        <v>14</v>
      </c>
      <c r="O484" t="s">
        <v>1912</v>
      </c>
      <c r="P484" t="s">
        <v>1901</v>
      </c>
      <c r="Q484" s="37">
        <v>3.1E-2</v>
      </c>
      <c r="R484" s="21">
        <v>44740</v>
      </c>
      <c r="S484" s="21">
        <v>44865</v>
      </c>
      <c r="T484" s="21">
        <v>44895</v>
      </c>
      <c r="U484" s="21">
        <v>44895</v>
      </c>
      <c r="V484" s="23">
        <v>8.2191780821917804E-2</v>
      </c>
      <c r="W484">
        <v>30</v>
      </c>
      <c r="X484" s="24">
        <v>0</v>
      </c>
      <c r="Y484" s="24">
        <v>0</v>
      </c>
      <c r="Z484" s="24">
        <v>-16.989528082191782</v>
      </c>
      <c r="AA484" s="24">
        <v>-16.989528082191782</v>
      </c>
      <c r="AB484">
        <v>0</v>
      </c>
      <c r="AC484">
        <v>0</v>
      </c>
      <c r="AD484" s="38">
        <v>91869.3</v>
      </c>
      <c r="AE484" s="52">
        <v>2.2500000000000003E-3</v>
      </c>
      <c r="AF484" s="5">
        <v>3.1E-2</v>
      </c>
      <c r="AG484" s="24">
        <v>0</v>
      </c>
      <c r="AH484" s="24">
        <v>-234.07794246575341</v>
      </c>
      <c r="AI484" s="27">
        <v>-251.06747054794519</v>
      </c>
      <c r="AJ484" t="s">
        <v>14</v>
      </c>
      <c r="AK484">
        <f t="shared" si="57"/>
        <v>-0.21099999999999999</v>
      </c>
      <c r="AL484" s="91">
        <f t="shared" si="51"/>
        <v>7.8900000000000012E-3</v>
      </c>
      <c r="AM484" s="91">
        <f t="shared" si="52"/>
        <v>-3.1099999999999999E-3</v>
      </c>
      <c r="AN484" s="91">
        <f t="shared" si="53"/>
        <v>0</v>
      </c>
      <c r="AO484" s="92">
        <f t="shared" si="54"/>
        <v>-293.65455427397262</v>
      </c>
      <c r="AP484" s="27">
        <f t="shared" si="55"/>
        <v>-251.06747054794519</v>
      </c>
      <c r="AQ484" s="27">
        <f t="shared" si="56"/>
        <v>-234.07794246575341</v>
      </c>
      <c r="AR484" s="88">
        <v>44893</v>
      </c>
      <c r="AS484" s="89">
        <v>1.954</v>
      </c>
    </row>
    <row r="485" spans="1:45" ht="15" customHeight="1" x14ac:dyDescent="0.25">
      <c r="A485">
        <v>249381</v>
      </c>
      <c r="B485" t="s">
        <v>1403</v>
      </c>
      <c r="C485" t="s">
        <v>1404</v>
      </c>
      <c r="D485">
        <v>30869</v>
      </c>
      <c r="E485" t="s">
        <v>16</v>
      </c>
      <c r="F485" t="s">
        <v>240</v>
      </c>
      <c r="G485" t="s">
        <v>19</v>
      </c>
      <c r="H485" t="s">
        <v>2000</v>
      </c>
      <c r="I485" s="21">
        <v>44740</v>
      </c>
      <c r="J485" s="21">
        <v>44895</v>
      </c>
      <c r="K485" s="21">
        <v>44926</v>
      </c>
      <c r="L485" s="21">
        <v>44926</v>
      </c>
      <c r="M485" s="22">
        <v>90651.28</v>
      </c>
      <c r="N485" t="s">
        <v>14</v>
      </c>
      <c r="O485" t="s">
        <v>1912</v>
      </c>
      <c r="P485" t="s">
        <v>1901</v>
      </c>
      <c r="Q485" s="37">
        <v>3.1E-2</v>
      </c>
      <c r="R485" s="21">
        <v>44740</v>
      </c>
      <c r="S485" s="21">
        <v>44895</v>
      </c>
      <c r="T485" s="21">
        <v>44926</v>
      </c>
      <c r="U485" s="21">
        <v>44926</v>
      </c>
      <c r="V485" s="23">
        <v>8.4931506849315067E-2</v>
      </c>
      <c r="W485">
        <v>31</v>
      </c>
      <c r="X485" s="24">
        <v>-17.322172248559916</v>
      </c>
      <c r="Y485" s="24">
        <v>-17.322172248559916</v>
      </c>
      <c r="Z485" s="24">
        <v>-17.323087068493152</v>
      </c>
      <c r="AA485" s="24">
        <v>-17.323087068493152</v>
      </c>
      <c r="AB485">
        <v>0.99994719070973792</v>
      </c>
      <c r="AC485">
        <v>-8.2579590684931503</v>
      </c>
      <c r="AD485" s="38">
        <v>90651.28</v>
      </c>
      <c r="AE485" s="52">
        <v>2.2500000000000003E-3</v>
      </c>
      <c r="AF485" s="5">
        <v>3.1E-2</v>
      </c>
      <c r="AG485" s="24">
        <v>-238.66103986904773</v>
      </c>
      <c r="AH485" s="24">
        <v>-238.67364405479452</v>
      </c>
      <c r="AI485" s="27">
        <v>-255.98321211760765</v>
      </c>
      <c r="AJ485" t="s">
        <v>14</v>
      </c>
      <c r="AK485">
        <f t="shared" si="57"/>
        <v>-0.21099999999999999</v>
      </c>
      <c r="AL485" s="91">
        <f t="shared" si="51"/>
        <v>7.8900000000000012E-3</v>
      </c>
      <c r="AM485" s="91">
        <f t="shared" si="52"/>
        <v>-3.1099999999999999E-3</v>
      </c>
      <c r="AN485" s="91">
        <f t="shared" si="53"/>
        <v>0</v>
      </c>
      <c r="AO485" s="92">
        <f t="shared" si="54"/>
        <v>-299.41993604164384</v>
      </c>
      <c r="AP485" s="27">
        <f t="shared" si="55"/>
        <v>-255.98321211760765</v>
      </c>
      <c r="AQ485" s="27">
        <f t="shared" si="56"/>
        <v>-238.67364405479452</v>
      </c>
      <c r="AR485" s="88">
        <v>44894</v>
      </c>
      <c r="AS485" s="89">
        <v>1.984</v>
      </c>
    </row>
    <row r="486" spans="1:45" ht="15" customHeight="1" x14ac:dyDescent="0.25">
      <c r="A486">
        <v>250290</v>
      </c>
      <c r="B486" t="s">
        <v>1425</v>
      </c>
      <c r="C486" t="s">
        <v>1426</v>
      </c>
      <c r="D486">
        <v>30897</v>
      </c>
      <c r="E486" t="s">
        <v>16</v>
      </c>
      <c r="F486" t="s">
        <v>240</v>
      </c>
      <c r="G486" t="s">
        <v>19</v>
      </c>
      <c r="H486" t="s">
        <v>1713</v>
      </c>
      <c r="I486" s="21">
        <v>44726</v>
      </c>
      <c r="J486" s="21">
        <v>44728</v>
      </c>
      <c r="K486" s="21">
        <v>44820</v>
      </c>
      <c r="L486" s="21">
        <v>44820</v>
      </c>
      <c r="M486" s="22">
        <v>24893013.969999999</v>
      </c>
      <c r="N486" t="s">
        <v>14</v>
      </c>
      <c r="O486" t="s">
        <v>242</v>
      </c>
      <c r="P486" t="s">
        <v>15</v>
      </c>
      <c r="Q486" s="37">
        <v>1.15E-2</v>
      </c>
      <c r="R486" s="21">
        <v>44726</v>
      </c>
      <c r="S486" s="21">
        <v>44728</v>
      </c>
      <c r="T486" s="21">
        <v>44820</v>
      </c>
      <c r="U486" s="21">
        <v>44820</v>
      </c>
      <c r="V486" s="23">
        <v>0.25555555555555554</v>
      </c>
      <c r="W486">
        <v>92</v>
      </c>
      <c r="X486" s="24">
        <v>0</v>
      </c>
      <c r="Y486" s="24">
        <v>0</v>
      </c>
      <c r="Z486" s="24">
        <v>0</v>
      </c>
      <c r="AA486" s="24">
        <v>0</v>
      </c>
      <c r="AB486">
        <v>0</v>
      </c>
      <c r="AC486">
        <v>0</v>
      </c>
      <c r="AD486" s="38">
        <v>24893013.969999999</v>
      </c>
      <c r="AE486" s="52">
        <v>0</v>
      </c>
      <c r="AF486" s="5">
        <v>1.15E-2</v>
      </c>
      <c r="AG486" s="24">
        <v>0</v>
      </c>
      <c r="AH486" s="24">
        <v>-73157.802167388872</v>
      </c>
      <c r="AI486" s="27">
        <v>-73157.802167388872</v>
      </c>
      <c r="AJ486" t="s">
        <v>14</v>
      </c>
      <c r="AK486">
        <f t="shared" si="57"/>
        <v>-0.24299999999999999</v>
      </c>
      <c r="AL486" s="91">
        <f t="shared" si="51"/>
        <v>7.5700000000000003E-3</v>
      </c>
      <c r="AM486" s="91">
        <f t="shared" si="52"/>
        <v>-3.4299999999999999E-3</v>
      </c>
      <c r="AN486" s="91">
        <f t="shared" si="53"/>
        <v>0</v>
      </c>
      <c r="AO486" s="92">
        <f t="shared" si="54"/>
        <v>-121314.72063757443</v>
      </c>
      <c r="AP486" s="27">
        <f t="shared" si="55"/>
        <v>-73157.802167388872</v>
      </c>
      <c r="AQ486" s="27">
        <f t="shared" si="56"/>
        <v>-73157.802167388872</v>
      </c>
      <c r="AR486" s="88">
        <v>44895</v>
      </c>
      <c r="AS486" s="89">
        <v>1.9730000000000001</v>
      </c>
    </row>
    <row r="487" spans="1:45" ht="15" customHeight="1" x14ac:dyDescent="0.25">
      <c r="A487">
        <v>250291</v>
      </c>
      <c r="B487" t="s">
        <v>1425</v>
      </c>
      <c r="C487" t="s">
        <v>1426</v>
      </c>
      <c r="D487">
        <v>30897</v>
      </c>
      <c r="E487" t="s">
        <v>16</v>
      </c>
      <c r="F487" t="s">
        <v>240</v>
      </c>
      <c r="G487" t="s">
        <v>19</v>
      </c>
      <c r="H487" t="s">
        <v>1713</v>
      </c>
      <c r="I487" s="21">
        <v>44818</v>
      </c>
      <c r="J487" s="21">
        <v>44820</v>
      </c>
      <c r="K487" s="21">
        <v>44911</v>
      </c>
      <c r="L487" s="21">
        <v>44911</v>
      </c>
      <c r="M487" s="22">
        <v>24442883.370000001</v>
      </c>
      <c r="N487" t="s">
        <v>14</v>
      </c>
      <c r="O487" t="s">
        <v>242</v>
      </c>
      <c r="P487" t="s">
        <v>15</v>
      </c>
      <c r="Q487" s="37">
        <v>1.15E-2</v>
      </c>
      <c r="R487" s="21">
        <v>44818</v>
      </c>
      <c r="S487" s="21">
        <v>44820</v>
      </c>
      <c r="T487" s="21">
        <v>44911</v>
      </c>
      <c r="U487" s="21">
        <v>44911</v>
      </c>
      <c r="V487" s="23">
        <v>0.25277777777777777</v>
      </c>
      <c r="W487">
        <v>91</v>
      </c>
      <c r="X487" s="24">
        <v>0</v>
      </c>
      <c r="Y487" s="24">
        <v>0</v>
      </c>
      <c r="Z487" s="24">
        <v>-62589.397713797487</v>
      </c>
      <c r="AA487" s="24">
        <v>-62589.397713797487</v>
      </c>
      <c r="AB487">
        <v>0</v>
      </c>
      <c r="AC487">
        <v>0</v>
      </c>
      <c r="AD487" s="38">
        <v>24442883.370000001</v>
      </c>
      <c r="AE487" s="52">
        <v>1.0129999999999998E-2</v>
      </c>
      <c r="AF487" s="5">
        <v>1.15E-2</v>
      </c>
      <c r="AG487" s="24">
        <v>0</v>
      </c>
      <c r="AH487" s="24">
        <v>-71054.104018624988</v>
      </c>
      <c r="AI487" s="27">
        <v>-133643.50173242248</v>
      </c>
      <c r="AJ487" t="s">
        <v>14</v>
      </c>
      <c r="AK487">
        <f t="shared" si="57"/>
        <v>1.0129999999999999</v>
      </c>
      <c r="AL487" s="91">
        <f t="shared" si="51"/>
        <v>2.0129999999999999E-2</v>
      </c>
      <c r="AM487" s="91">
        <f t="shared" si="52"/>
        <v>9.1299999999999992E-3</v>
      </c>
      <c r="AN487" s="91">
        <f t="shared" si="53"/>
        <v>9.1299999999999992E-3</v>
      </c>
      <c r="AO487" s="92">
        <f t="shared" si="54"/>
        <v>-195429.67913992249</v>
      </c>
      <c r="AP487" s="27">
        <f t="shared" si="55"/>
        <v>-133643.50173242248</v>
      </c>
      <c r="AQ487" s="27">
        <f t="shared" si="56"/>
        <v>-127464.8839916725</v>
      </c>
      <c r="AR487" s="88">
        <v>44896</v>
      </c>
      <c r="AS487" s="89">
        <v>1.972</v>
      </c>
    </row>
    <row r="488" spans="1:45" ht="15" customHeight="1" x14ac:dyDescent="0.25">
      <c r="A488">
        <v>250720</v>
      </c>
      <c r="B488" t="s">
        <v>1427</v>
      </c>
      <c r="C488" t="s">
        <v>1428</v>
      </c>
      <c r="D488">
        <v>30904</v>
      </c>
      <c r="E488" t="s">
        <v>1001</v>
      </c>
      <c r="F488" t="s">
        <v>240</v>
      </c>
      <c r="G488" t="s">
        <v>19</v>
      </c>
      <c r="H488" t="s">
        <v>1908</v>
      </c>
      <c r="I488" s="21">
        <v>44720</v>
      </c>
      <c r="J488" s="21">
        <v>44722</v>
      </c>
      <c r="K488" s="21">
        <v>44753</v>
      </c>
      <c r="L488" s="21">
        <v>44753</v>
      </c>
      <c r="M488" s="22">
        <v>25500000</v>
      </c>
      <c r="N488" t="s">
        <v>14</v>
      </c>
      <c r="O488" t="s">
        <v>1273</v>
      </c>
      <c r="P488" t="s">
        <v>15</v>
      </c>
      <c r="Q488" s="37">
        <v>1.4999999999999999E-2</v>
      </c>
      <c r="R488" s="21">
        <v>44720</v>
      </c>
      <c r="S488" s="21">
        <v>44722</v>
      </c>
      <c r="T488" s="21">
        <v>44753</v>
      </c>
      <c r="U488" s="21">
        <v>44753</v>
      </c>
      <c r="V488" s="23">
        <v>8.611111111111111E-2</v>
      </c>
      <c r="W488">
        <v>31</v>
      </c>
      <c r="X488" s="24">
        <v>0</v>
      </c>
      <c r="Y488" s="24">
        <v>0</v>
      </c>
      <c r="Z488" s="24">
        <v>0</v>
      </c>
      <c r="AA488" s="24">
        <v>0</v>
      </c>
      <c r="AB488">
        <v>0</v>
      </c>
      <c r="AC488">
        <v>0</v>
      </c>
      <c r="AD488" s="38">
        <v>25500000</v>
      </c>
      <c r="AE488" s="52">
        <v>0</v>
      </c>
      <c r="AF488" s="5">
        <v>1.4999999999999999E-2</v>
      </c>
      <c r="AG488" s="24">
        <v>0</v>
      </c>
      <c r="AH488" s="24">
        <v>-32937.5</v>
      </c>
      <c r="AI488" s="27">
        <v>-32937.5</v>
      </c>
      <c r="AJ488" t="s">
        <v>14</v>
      </c>
      <c r="AK488">
        <f t="shared" si="57"/>
        <v>-0.30199999999999999</v>
      </c>
      <c r="AL488" s="91">
        <f t="shared" si="51"/>
        <v>6.9800000000000001E-3</v>
      </c>
      <c r="AM488" s="91">
        <f t="shared" si="52"/>
        <v>-4.0200000000000001E-3</v>
      </c>
      <c r="AN488" s="91">
        <f t="shared" si="53"/>
        <v>0</v>
      </c>
      <c r="AO488" s="92">
        <f t="shared" si="54"/>
        <v>-48264.416666666664</v>
      </c>
      <c r="AP488" s="27">
        <f t="shared" si="55"/>
        <v>-32937.5</v>
      </c>
      <c r="AQ488" s="27">
        <f t="shared" si="56"/>
        <v>-32937.5</v>
      </c>
      <c r="AR488" s="88">
        <v>44897</v>
      </c>
      <c r="AS488" s="89">
        <v>1.9750000000000001</v>
      </c>
    </row>
    <row r="489" spans="1:45" ht="15" customHeight="1" x14ac:dyDescent="0.25">
      <c r="A489">
        <v>252299</v>
      </c>
      <c r="B489" t="s">
        <v>1490</v>
      </c>
      <c r="C489" t="s">
        <v>1491</v>
      </c>
      <c r="D489">
        <v>31008</v>
      </c>
      <c r="E489" t="s">
        <v>16</v>
      </c>
      <c r="F489" t="s">
        <v>240</v>
      </c>
      <c r="G489" t="s">
        <v>19</v>
      </c>
      <c r="H489" t="s">
        <v>1927</v>
      </c>
      <c r="I489" s="21">
        <v>44700</v>
      </c>
      <c r="J489" s="21">
        <v>44704</v>
      </c>
      <c r="K489" s="21">
        <v>44795</v>
      </c>
      <c r="L489" s="21">
        <v>44795</v>
      </c>
      <c r="M489" s="22">
        <v>50000000</v>
      </c>
      <c r="N489" t="s">
        <v>14</v>
      </c>
      <c r="O489" t="s">
        <v>242</v>
      </c>
      <c r="P489" t="s">
        <v>15</v>
      </c>
      <c r="Q489" s="37">
        <v>2.1000000000000001E-2</v>
      </c>
      <c r="R489" s="21">
        <v>44700</v>
      </c>
      <c r="S489" s="21">
        <v>44704</v>
      </c>
      <c r="T489" s="21">
        <v>44795</v>
      </c>
      <c r="U489" s="21">
        <v>44795</v>
      </c>
      <c r="V489" s="23">
        <v>0.25277777777777777</v>
      </c>
      <c r="W489">
        <v>91</v>
      </c>
      <c r="X489" s="24">
        <v>0</v>
      </c>
      <c r="Y489" s="24">
        <v>0</v>
      </c>
      <c r="Z489" s="24">
        <v>0</v>
      </c>
      <c r="AA489" s="24">
        <v>0</v>
      </c>
      <c r="AB489">
        <v>0</v>
      </c>
      <c r="AC489">
        <v>0</v>
      </c>
      <c r="AD489" s="38">
        <v>50000000</v>
      </c>
      <c r="AE489" s="52">
        <v>0</v>
      </c>
      <c r="AF489" s="5">
        <v>2.1000000000000001E-2</v>
      </c>
      <c r="AG489" s="24">
        <v>0</v>
      </c>
      <c r="AH489" s="24">
        <v>-265416.66666666663</v>
      </c>
      <c r="AI489" s="27">
        <v>-265416.66666666663</v>
      </c>
      <c r="AJ489" t="s">
        <v>14</v>
      </c>
      <c r="AK489">
        <f t="shared" si="57"/>
        <v>-0.34799999999999998</v>
      </c>
      <c r="AL489" s="91">
        <f t="shared" si="51"/>
        <v>6.5200000000000006E-3</v>
      </c>
      <c r="AM489" s="91">
        <f t="shared" si="52"/>
        <v>-4.4799999999999996E-3</v>
      </c>
      <c r="AN489" s="91">
        <f t="shared" si="53"/>
        <v>0</v>
      </c>
      <c r="AO489" s="92">
        <f t="shared" si="54"/>
        <v>-347822.22222222225</v>
      </c>
      <c r="AP489" s="27">
        <f t="shared" si="55"/>
        <v>-265416.66666666663</v>
      </c>
      <c r="AQ489" s="27">
        <f t="shared" si="56"/>
        <v>-265416.66666666663</v>
      </c>
      <c r="AR489" s="88">
        <v>44898</v>
      </c>
      <c r="AS489" s="89">
        <v>1.9750000000000001</v>
      </c>
    </row>
    <row r="490" spans="1:45" ht="15" customHeight="1" x14ac:dyDescent="0.25">
      <c r="A490">
        <v>252300</v>
      </c>
      <c r="B490" t="s">
        <v>1490</v>
      </c>
      <c r="C490" t="s">
        <v>1491</v>
      </c>
      <c r="D490">
        <v>31008</v>
      </c>
      <c r="E490" t="s">
        <v>16</v>
      </c>
      <c r="F490" t="s">
        <v>240</v>
      </c>
      <c r="G490" t="s">
        <v>19</v>
      </c>
      <c r="H490" t="s">
        <v>1927</v>
      </c>
      <c r="I490" s="21">
        <v>44791</v>
      </c>
      <c r="J490" s="21">
        <v>44795</v>
      </c>
      <c r="K490" s="21">
        <v>44887</v>
      </c>
      <c r="L490" s="21">
        <v>44887</v>
      </c>
      <c r="M490" s="22">
        <v>50000000</v>
      </c>
      <c r="N490" t="s">
        <v>14</v>
      </c>
      <c r="O490" t="s">
        <v>242</v>
      </c>
      <c r="P490" t="s">
        <v>15</v>
      </c>
      <c r="Q490" s="37">
        <v>2.1000000000000001E-2</v>
      </c>
      <c r="R490" s="21">
        <v>44791</v>
      </c>
      <c r="S490" s="21">
        <v>44795</v>
      </c>
      <c r="T490" s="21">
        <v>44887</v>
      </c>
      <c r="U490" s="21">
        <v>44887</v>
      </c>
      <c r="V490" s="23">
        <v>0.25555555555555554</v>
      </c>
      <c r="W490">
        <v>92</v>
      </c>
      <c r="X490" s="24">
        <v>0</v>
      </c>
      <c r="Y490" s="24">
        <v>0</v>
      </c>
      <c r="Z490" s="24">
        <v>-49961.111111111109</v>
      </c>
      <c r="AA490" s="24">
        <v>-49961.111111111109</v>
      </c>
      <c r="AB490">
        <v>0</v>
      </c>
      <c r="AC490">
        <v>0</v>
      </c>
      <c r="AD490" s="38">
        <v>50000000</v>
      </c>
      <c r="AE490" s="52">
        <v>3.9100000000000003E-3</v>
      </c>
      <c r="AF490" s="5">
        <v>2.1000000000000001E-2</v>
      </c>
      <c r="AG490" s="24">
        <v>0</v>
      </c>
      <c r="AH490" s="24">
        <v>-268333.33333333331</v>
      </c>
      <c r="AI490" s="27">
        <v>-318294.44444444444</v>
      </c>
      <c r="AJ490" t="s">
        <v>14</v>
      </c>
      <c r="AK490">
        <f t="shared" si="57"/>
        <v>0.39100000000000001</v>
      </c>
      <c r="AL490" s="91">
        <f t="shared" si="51"/>
        <v>1.391E-2</v>
      </c>
      <c r="AM490" s="91">
        <f t="shared" si="52"/>
        <v>2.9100000000000003E-3</v>
      </c>
      <c r="AN490" s="91">
        <f t="shared" si="53"/>
        <v>2.9100000000000003E-3</v>
      </c>
      <c r="AO490" s="92">
        <f t="shared" si="54"/>
        <v>-446072.22222222225</v>
      </c>
      <c r="AP490" s="27">
        <f t="shared" si="55"/>
        <v>-318294.44444444444</v>
      </c>
      <c r="AQ490" s="27">
        <f t="shared" si="56"/>
        <v>-305516.66666666663</v>
      </c>
      <c r="AR490" s="88">
        <v>44899</v>
      </c>
      <c r="AS490" s="89">
        <v>1.9750000000000001</v>
      </c>
    </row>
    <row r="491" spans="1:45" ht="15" customHeight="1" x14ac:dyDescent="0.25">
      <c r="A491">
        <v>252301</v>
      </c>
      <c r="B491" t="s">
        <v>1490</v>
      </c>
      <c r="C491" t="s">
        <v>1491</v>
      </c>
      <c r="D491">
        <v>31008</v>
      </c>
      <c r="E491" t="s">
        <v>16</v>
      </c>
      <c r="F491" t="s">
        <v>240</v>
      </c>
      <c r="G491" t="s">
        <v>19</v>
      </c>
      <c r="H491" t="s">
        <v>1927</v>
      </c>
      <c r="I491" s="21">
        <v>44883</v>
      </c>
      <c r="J491" s="21">
        <v>44887</v>
      </c>
      <c r="K491" s="21">
        <v>44979</v>
      </c>
      <c r="L491" s="21">
        <v>44895</v>
      </c>
      <c r="M491" s="22">
        <v>50000000</v>
      </c>
      <c r="N491" t="s">
        <v>14</v>
      </c>
      <c r="O491" t="s">
        <v>242</v>
      </c>
      <c r="P491" t="s">
        <v>15</v>
      </c>
      <c r="R491" s="21">
        <v>44883</v>
      </c>
      <c r="S491" s="21">
        <v>44887</v>
      </c>
      <c r="T491" s="21">
        <v>44979</v>
      </c>
      <c r="U491" s="21">
        <v>44895</v>
      </c>
      <c r="V491" s="23">
        <v>0.25555555555555554</v>
      </c>
      <c r="W491">
        <v>92</v>
      </c>
      <c r="X491" s="24">
        <v>0</v>
      </c>
      <c r="Y491" s="24">
        <v>0</v>
      </c>
      <c r="Z491" s="24">
        <v>-232683.33333333331</v>
      </c>
      <c r="AA491" s="24">
        <v>-232683.33333333331</v>
      </c>
      <c r="AB491">
        <v>0</v>
      </c>
      <c r="AC491">
        <v>-2529.1666666666665</v>
      </c>
      <c r="AD491" s="38">
        <v>50000000</v>
      </c>
      <c r="AE491" s="52">
        <v>1.821E-2</v>
      </c>
      <c r="AF491" s="5">
        <v>0</v>
      </c>
      <c r="AG491" s="24">
        <v>0</v>
      </c>
      <c r="AH491" s="24">
        <v>0</v>
      </c>
      <c r="AI491" s="27">
        <v>-232683.33333333331</v>
      </c>
      <c r="AJ491" t="s">
        <v>14</v>
      </c>
      <c r="AK491">
        <f t="shared" si="57"/>
        <v>1.821</v>
      </c>
      <c r="AL491" s="91">
        <f t="shared" si="51"/>
        <v>2.8209999999999999E-2</v>
      </c>
      <c r="AM491" s="91">
        <f t="shared" si="52"/>
        <v>1.721E-2</v>
      </c>
      <c r="AN491" s="91">
        <f t="shared" si="53"/>
        <v>1.721E-2</v>
      </c>
      <c r="AO491" s="92">
        <f t="shared" si="54"/>
        <v>-360461.11111111107</v>
      </c>
      <c r="AP491" s="27">
        <f t="shared" si="55"/>
        <v>-232683.33333333331</v>
      </c>
      <c r="AQ491" s="27">
        <f t="shared" si="56"/>
        <v>-219905.55555555553</v>
      </c>
      <c r="AR491" s="88">
        <v>44900</v>
      </c>
      <c r="AS491" s="89">
        <v>1.9750000000000001</v>
      </c>
    </row>
    <row r="492" spans="1:45" ht="15" customHeight="1" x14ac:dyDescent="0.25">
      <c r="A492">
        <v>252435</v>
      </c>
      <c r="B492" t="s">
        <v>1492</v>
      </c>
      <c r="C492" t="s">
        <v>1493</v>
      </c>
      <c r="D492">
        <v>31010</v>
      </c>
      <c r="E492" t="s">
        <v>16</v>
      </c>
      <c r="F492" t="s">
        <v>240</v>
      </c>
      <c r="G492" t="s">
        <v>19</v>
      </c>
      <c r="H492" t="s">
        <v>1713</v>
      </c>
      <c r="I492" s="21">
        <v>44740</v>
      </c>
      <c r="J492" s="21">
        <v>44742</v>
      </c>
      <c r="K492" s="21">
        <v>44834</v>
      </c>
      <c r="L492" s="21">
        <v>44830</v>
      </c>
      <c r="M492" s="22">
        <v>145000000</v>
      </c>
      <c r="N492" t="s">
        <v>14</v>
      </c>
      <c r="O492" t="s">
        <v>242</v>
      </c>
      <c r="P492" t="s">
        <v>15</v>
      </c>
      <c r="R492" s="21">
        <v>44740</v>
      </c>
      <c r="S492" s="21">
        <v>44742</v>
      </c>
      <c r="T492" s="21">
        <v>44834</v>
      </c>
      <c r="U492" s="21">
        <v>44830</v>
      </c>
      <c r="V492" s="23">
        <v>0.25555555555555554</v>
      </c>
      <c r="W492">
        <v>92</v>
      </c>
      <c r="X492" s="24">
        <v>0</v>
      </c>
      <c r="Y492" s="24">
        <v>0</v>
      </c>
      <c r="Z492" s="24">
        <v>0</v>
      </c>
      <c r="AA492" s="24">
        <v>0</v>
      </c>
      <c r="AB492">
        <v>0</v>
      </c>
      <c r="AC492">
        <v>0</v>
      </c>
      <c r="AD492" s="38">
        <v>145000000</v>
      </c>
      <c r="AE492" s="52">
        <v>0</v>
      </c>
      <c r="AF492" s="5">
        <v>0</v>
      </c>
      <c r="AG492" s="24">
        <v>0</v>
      </c>
      <c r="AH492" s="24">
        <v>0</v>
      </c>
      <c r="AI492" s="27">
        <v>0</v>
      </c>
      <c r="AJ492" t="s">
        <v>14</v>
      </c>
      <c r="AK492">
        <f t="shared" si="57"/>
        <v>-0.21099999999999999</v>
      </c>
      <c r="AL492" s="91">
        <f t="shared" si="51"/>
        <v>7.8900000000000012E-3</v>
      </c>
      <c r="AM492" s="91">
        <f t="shared" si="52"/>
        <v>-3.1099999999999999E-3</v>
      </c>
      <c r="AN492" s="91">
        <f t="shared" si="53"/>
        <v>0</v>
      </c>
      <c r="AO492" s="92">
        <f t="shared" si="54"/>
        <v>-292368.33333333337</v>
      </c>
      <c r="AP492" s="27">
        <f t="shared" si="55"/>
        <v>0</v>
      </c>
      <c r="AQ492" s="27">
        <f t="shared" si="56"/>
        <v>0</v>
      </c>
      <c r="AR492" s="88">
        <v>44901</v>
      </c>
      <c r="AS492" s="89">
        <v>1.9930000000000001</v>
      </c>
    </row>
    <row r="493" spans="1:45" ht="15" customHeight="1" x14ac:dyDescent="0.25">
      <c r="A493">
        <v>252436</v>
      </c>
      <c r="B493" t="s">
        <v>1492</v>
      </c>
      <c r="C493" t="s">
        <v>1493</v>
      </c>
      <c r="D493">
        <v>31010</v>
      </c>
      <c r="E493" t="s">
        <v>16</v>
      </c>
      <c r="F493" t="s">
        <v>240</v>
      </c>
      <c r="G493" t="s">
        <v>19</v>
      </c>
      <c r="H493" t="s">
        <v>1713</v>
      </c>
      <c r="I493" s="21">
        <v>44740</v>
      </c>
      <c r="J493" s="21">
        <v>44742</v>
      </c>
      <c r="K493" s="21">
        <v>44834</v>
      </c>
      <c r="L493" s="21">
        <v>44834</v>
      </c>
      <c r="M493" s="22">
        <v>120000000</v>
      </c>
      <c r="N493" t="s">
        <v>14</v>
      </c>
      <c r="O493" t="s">
        <v>242</v>
      </c>
      <c r="P493" t="s">
        <v>15</v>
      </c>
      <c r="R493" s="21">
        <v>44740</v>
      </c>
      <c r="S493" s="21">
        <v>44742</v>
      </c>
      <c r="T493" s="21">
        <v>44834</v>
      </c>
      <c r="U493" s="21">
        <v>44834</v>
      </c>
      <c r="V493" s="23">
        <v>0.25555555555555554</v>
      </c>
      <c r="W493">
        <v>92</v>
      </c>
      <c r="X493" s="24">
        <v>0</v>
      </c>
      <c r="Y493" s="24">
        <v>0</v>
      </c>
      <c r="Z493" s="24">
        <v>0</v>
      </c>
      <c r="AA493" s="24">
        <v>0</v>
      </c>
      <c r="AB493">
        <v>0</v>
      </c>
      <c r="AC493">
        <v>0</v>
      </c>
      <c r="AD493" s="38">
        <v>120000000</v>
      </c>
      <c r="AE493" s="52">
        <v>0</v>
      </c>
      <c r="AF493" s="5">
        <v>0</v>
      </c>
      <c r="AG493" s="24">
        <v>0</v>
      </c>
      <c r="AH493" s="24">
        <v>0</v>
      </c>
      <c r="AI493" s="27">
        <v>0</v>
      </c>
      <c r="AJ493" t="s">
        <v>14</v>
      </c>
      <c r="AK493">
        <f t="shared" si="57"/>
        <v>-0.21099999999999999</v>
      </c>
      <c r="AL493" s="91">
        <f t="shared" si="51"/>
        <v>7.8900000000000012E-3</v>
      </c>
      <c r="AM493" s="91">
        <f t="shared" si="52"/>
        <v>-3.1099999999999999E-3</v>
      </c>
      <c r="AN493" s="91">
        <f t="shared" si="53"/>
        <v>0</v>
      </c>
      <c r="AO493" s="92">
        <f t="shared" si="54"/>
        <v>-241960</v>
      </c>
      <c r="AP493" s="27">
        <f t="shared" si="55"/>
        <v>0</v>
      </c>
      <c r="AQ493" s="27">
        <f t="shared" si="56"/>
        <v>0</v>
      </c>
      <c r="AR493" s="88">
        <v>44902</v>
      </c>
      <c r="AS493" s="89">
        <v>1.9770000000000001</v>
      </c>
    </row>
    <row r="494" spans="1:45" ht="15" customHeight="1" x14ac:dyDescent="0.25">
      <c r="A494">
        <v>252437</v>
      </c>
      <c r="B494" t="s">
        <v>1492</v>
      </c>
      <c r="C494" t="s">
        <v>1493</v>
      </c>
      <c r="D494">
        <v>31010</v>
      </c>
      <c r="E494" t="s">
        <v>16</v>
      </c>
      <c r="F494" t="s">
        <v>240</v>
      </c>
      <c r="G494" t="s">
        <v>19</v>
      </c>
      <c r="H494" t="s">
        <v>1713</v>
      </c>
      <c r="I494" s="21">
        <v>44832</v>
      </c>
      <c r="J494" s="21">
        <v>44834</v>
      </c>
      <c r="K494" s="21">
        <v>44881</v>
      </c>
      <c r="L494" s="21">
        <v>44881</v>
      </c>
      <c r="M494" s="22">
        <v>114000000</v>
      </c>
      <c r="N494" t="s">
        <v>14</v>
      </c>
      <c r="O494" t="s">
        <v>242</v>
      </c>
      <c r="P494" t="s">
        <v>15</v>
      </c>
      <c r="Q494" s="37">
        <v>1.6E-2</v>
      </c>
      <c r="R494" s="21">
        <v>44832</v>
      </c>
      <c r="S494" s="21">
        <v>44834</v>
      </c>
      <c r="T494" s="21">
        <v>44881</v>
      </c>
      <c r="U494" s="21">
        <v>44881</v>
      </c>
      <c r="V494" s="23">
        <v>0.13055555555555556</v>
      </c>
      <c r="W494">
        <v>47</v>
      </c>
      <c r="X494" s="24">
        <v>0</v>
      </c>
      <c r="Y494" s="24">
        <v>0</v>
      </c>
      <c r="Z494" s="24">
        <v>-177558.16666666672</v>
      </c>
      <c r="AA494" s="24">
        <v>-177558.16666666672</v>
      </c>
      <c r="AB494">
        <v>0</v>
      </c>
      <c r="AC494">
        <v>0</v>
      </c>
      <c r="AD494" s="38">
        <v>114000000</v>
      </c>
      <c r="AE494" s="52">
        <v>1.1930000000000001E-2</v>
      </c>
      <c r="AF494" s="5">
        <v>1.6E-2</v>
      </c>
      <c r="AG494" s="24">
        <v>0</v>
      </c>
      <c r="AH494" s="24">
        <v>-238133.33333333334</v>
      </c>
      <c r="AI494" s="27">
        <v>-415691.50000000006</v>
      </c>
      <c r="AJ494" t="s">
        <v>14</v>
      </c>
      <c r="AK494">
        <f t="shared" si="57"/>
        <v>1.1930000000000001</v>
      </c>
      <c r="AL494" s="91">
        <f t="shared" si="51"/>
        <v>2.1930000000000002E-2</v>
      </c>
      <c r="AM494" s="91">
        <f t="shared" si="52"/>
        <v>1.0930000000000002E-2</v>
      </c>
      <c r="AN494" s="91">
        <f t="shared" si="53"/>
        <v>1.0930000000000002E-2</v>
      </c>
      <c r="AO494" s="92">
        <f t="shared" si="54"/>
        <v>-564524.83333333349</v>
      </c>
      <c r="AP494" s="27">
        <f t="shared" si="55"/>
        <v>-415691.50000000006</v>
      </c>
      <c r="AQ494" s="27">
        <f t="shared" si="56"/>
        <v>-400808.16666666674</v>
      </c>
      <c r="AR494" s="88">
        <v>44903</v>
      </c>
      <c r="AS494" s="89">
        <v>1.99</v>
      </c>
    </row>
    <row r="495" spans="1:45" ht="15" customHeight="1" x14ac:dyDescent="0.25">
      <c r="A495">
        <v>252501</v>
      </c>
      <c r="B495" t="s">
        <v>1496</v>
      </c>
      <c r="C495" t="s">
        <v>1497</v>
      </c>
      <c r="D495">
        <v>31014</v>
      </c>
      <c r="E495" t="s">
        <v>16</v>
      </c>
      <c r="F495" t="s">
        <v>240</v>
      </c>
      <c r="G495" t="s">
        <v>19</v>
      </c>
      <c r="H495" t="s">
        <v>1969</v>
      </c>
      <c r="I495" s="21">
        <v>44740</v>
      </c>
      <c r="J495" s="21">
        <v>44742</v>
      </c>
      <c r="K495" s="21">
        <v>44834</v>
      </c>
      <c r="L495" s="21">
        <v>44834</v>
      </c>
      <c r="M495" s="22">
        <v>5925000</v>
      </c>
      <c r="N495" t="s">
        <v>14</v>
      </c>
      <c r="O495" t="s">
        <v>242</v>
      </c>
      <c r="P495" t="s">
        <v>15</v>
      </c>
      <c r="Q495" s="37">
        <v>1.2500000000000001E-2</v>
      </c>
      <c r="R495" s="21">
        <v>44740</v>
      </c>
      <c r="S495" s="21">
        <v>44742</v>
      </c>
      <c r="T495" s="21">
        <v>44834</v>
      </c>
      <c r="U495" s="21">
        <v>44834</v>
      </c>
      <c r="V495" s="23">
        <v>0.25555555555555554</v>
      </c>
      <c r="W495">
        <v>92</v>
      </c>
      <c r="X495" s="24">
        <v>0</v>
      </c>
      <c r="Y495" s="24">
        <v>0</v>
      </c>
      <c r="Z495" s="24">
        <v>0</v>
      </c>
      <c r="AA495" s="24">
        <v>0</v>
      </c>
      <c r="AB495">
        <v>0</v>
      </c>
      <c r="AC495">
        <v>0</v>
      </c>
      <c r="AD495" s="38">
        <v>5925000</v>
      </c>
      <c r="AE495" s="52">
        <v>0</v>
      </c>
      <c r="AF495" s="5">
        <v>1.2500000000000001E-2</v>
      </c>
      <c r="AG495" s="24">
        <v>0</v>
      </c>
      <c r="AH495" s="24">
        <v>-18927.083333333332</v>
      </c>
      <c r="AI495" s="27">
        <v>-18927.083333333332</v>
      </c>
      <c r="AJ495" t="s">
        <v>14</v>
      </c>
      <c r="AK495">
        <f t="shared" si="57"/>
        <v>-0.21099999999999999</v>
      </c>
      <c r="AL495" s="91">
        <f t="shared" si="51"/>
        <v>7.8900000000000012E-3</v>
      </c>
      <c r="AM495" s="91">
        <f t="shared" si="52"/>
        <v>-3.1099999999999999E-3</v>
      </c>
      <c r="AN495" s="91">
        <f t="shared" si="53"/>
        <v>0</v>
      </c>
      <c r="AO495" s="92">
        <f t="shared" si="54"/>
        <v>-30873.858333333334</v>
      </c>
      <c r="AP495" s="27">
        <f t="shared" si="55"/>
        <v>-18927.083333333332</v>
      </c>
      <c r="AQ495" s="27">
        <f t="shared" si="56"/>
        <v>-18927.083333333332</v>
      </c>
      <c r="AR495" s="88">
        <v>44904</v>
      </c>
      <c r="AS495" s="89">
        <v>2.0049999999999999</v>
      </c>
    </row>
    <row r="496" spans="1:45" ht="15" customHeight="1" x14ac:dyDescent="0.25">
      <c r="A496">
        <v>252502</v>
      </c>
      <c r="B496" t="s">
        <v>1496</v>
      </c>
      <c r="C496" t="s">
        <v>1497</v>
      </c>
      <c r="D496">
        <v>31014</v>
      </c>
      <c r="E496" t="s">
        <v>16</v>
      </c>
      <c r="F496" t="s">
        <v>240</v>
      </c>
      <c r="G496" t="s">
        <v>19</v>
      </c>
      <c r="H496" t="s">
        <v>1969</v>
      </c>
      <c r="I496" s="21">
        <v>44832</v>
      </c>
      <c r="J496" s="21">
        <v>44834</v>
      </c>
      <c r="K496" s="21">
        <v>44925</v>
      </c>
      <c r="L496" s="21">
        <v>44925</v>
      </c>
      <c r="M496" s="22">
        <v>5850000</v>
      </c>
      <c r="N496" t="s">
        <v>14</v>
      </c>
      <c r="O496" t="s">
        <v>242</v>
      </c>
      <c r="P496" t="s">
        <v>15</v>
      </c>
      <c r="Q496" s="37">
        <v>1.2500000000000001E-2</v>
      </c>
      <c r="R496" s="21">
        <v>44832</v>
      </c>
      <c r="S496" s="21">
        <v>44834</v>
      </c>
      <c r="T496" s="21">
        <v>44925</v>
      </c>
      <c r="U496" s="21">
        <v>44925</v>
      </c>
      <c r="V496" s="23">
        <v>0.25277777777777777</v>
      </c>
      <c r="W496">
        <v>91</v>
      </c>
      <c r="X496" s="24">
        <v>0</v>
      </c>
      <c r="Y496" s="24">
        <v>0</v>
      </c>
      <c r="Z496" s="24">
        <v>-17641.487500000003</v>
      </c>
      <c r="AA496" s="24">
        <v>-17641.487500000003</v>
      </c>
      <c r="AB496">
        <v>0</v>
      </c>
      <c r="AC496">
        <v>0</v>
      </c>
      <c r="AD496" s="38">
        <v>5850000</v>
      </c>
      <c r="AE496" s="52">
        <v>1.1930000000000001E-2</v>
      </c>
      <c r="AF496" s="5">
        <v>1.2500000000000001E-2</v>
      </c>
      <c r="AG496" s="24">
        <v>0</v>
      </c>
      <c r="AH496" s="24">
        <v>-18484.375</v>
      </c>
      <c r="AI496" s="27">
        <v>-36125.862500000003</v>
      </c>
      <c r="AJ496" t="s">
        <v>14</v>
      </c>
      <c r="AK496">
        <f t="shared" si="57"/>
        <v>1.1930000000000001</v>
      </c>
      <c r="AL496" s="91">
        <f t="shared" si="51"/>
        <v>2.1930000000000002E-2</v>
      </c>
      <c r="AM496" s="91">
        <f t="shared" si="52"/>
        <v>1.0930000000000002E-2</v>
      </c>
      <c r="AN496" s="91">
        <f t="shared" si="53"/>
        <v>1.0930000000000002E-2</v>
      </c>
      <c r="AO496" s="92">
        <f t="shared" si="54"/>
        <v>-50913.362499999996</v>
      </c>
      <c r="AP496" s="27">
        <f t="shared" si="55"/>
        <v>-36125.862500000003</v>
      </c>
      <c r="AQ496" s="27">
        <f t="shared" si="56"/>
        <v>-34647.112500000003</v>
      </c>
      <c r="AR496" s="88">
        <v>44905</v>
      </c>
      <c r="AS496" s="89">
        <v>2.0049999999999999</v>
      </c>
    </row>
    <row r="497" spans="1:45" ht="15" customHeight="1" x14ac:dyDescent="0.25">
      <c r="A497">
        <v>252668</v>
      </c>
      <c r="B497" t="s">
        <v>1498</v>
      </c>
      <c r="C497" t="s">
        <v>1499</v>
      </c>
      <c r="D497">
        <v>31015</v>
      </c>
      <c r="E497" t="s">
        <v>16</v>
      </c>
      <c r="F497" t="s">
        <v>240</v>
      </c>
      <c r="G497" t="s">
        <v>19</v>
      </c>
      <c r="H497" t="s">
        <v>1713</v>
      </c>
      <c r="I497" s="21">
        <v>44564</v>
      </c>
      <c r="J497" s="21">
        <v>44566</v>
      </c>
      <c r="K497" s="21">
        <v>44747</v>
      </c>
      <c r="L497" s="21">
        <v>44747</v>
      </c>
      <c r="M497" s="22">
        <v>270000000</v>
      </c>
      <c r="N497" t="s">
        <v>14</v>
      </c>
      <c r="O497" t="s">
        <v>1912</v>
      </c>
      <c r="P497" t="s">
        <v>15</v>
      </c>
      <c r="Q497" s="37">
        <v>1.4E-2</v>
      </c>
      <c r="R497" s="21">
        <v>44564</v>
      </c>
      <c r="S497" s="21">
        <v>44566</v>
      </c>
      <c r="T497" s="21">
        <v>44747</v>
      </c>
      <c r="U497" s="21">
        <v>44747</v>
      </c>
      <c r="V497" s="23">
        <v>0.50277777777777777</v>
      </c>
      <c r="W497">
        <v>181</v>
      </c>
      <c r="X497" s="24">
        <v>0</v>
      </c>
      <c r="Y497" s="24">
        <v>0</v>
      </c>
      <c r="Z497" s="24">
        <v>0</v>
      </c>
      <c r="AA497" s="24">
        <v>0</v>
      </c>
      <c r="AB497">
        <v>0</v>
      </c>
      <c r="AC497">
        <v>0</v>
      </c>
      <c r="AD497" s="38">
        <v>270000000</v>
      </c>
      <c r="AE497" s="52">
        <v>0</v>
      </c>
      <c r="AF497" s="5">
        <v>1.4E-2</v>
      </c>
      <c r="AG497" s="24">
        <v>0</v>
      </c>
      <c r="AH497" s="24">
        <v>-1900500</v>
      </c>
      <c r="AI497" s="27">
        <v>-1900500</v>
      </c>
      <c r="AJ497" t="s">
        <v>14</v>
      </c>
      <c r="AK497">
        <f t="shared" si="57"/>
        <v>-0.56999999999999995</v>
      </c>
      <c r="AL497" s="91">
        <f t="shared" si="51"/>
        <v>4.3000000000000009E-3</v>
      </c>
      <c r="AM497" s="91">
        <f t="shared" si="52"/>
        <v>-6.6999999999999994E-3</v>
      </c>
      <c r="AN497" s="91">
        <f t="shared" si="53"/>
        <v>0</v>
      </c>
      <c r="AO497" s="92">
        <f t="shared" si="54"/>
        <v>-2484225</v>
      </c>
      <c r="AP497" s="27">
        <f t="shared" si="55"/>
        <v>-1900500</v>
      </c>
      <c r="AQ497" s="27">
        <f t="shared" si="56"/>
        <v>-1900500</v>
      </c>
      <c r="AR497" s="88">
        <v>44906</v>
      </c>
      <c r="AS497" s="89">
        <v>2.0049999999999999</v>
      </c>
    </row>
    <row r="498" spans="1:45" ht="15" customHeight="1" x14ac:dyDescent="0.25">
      <c r="A498">
        <v>252816</v>
      </c>
      <c r="B498" t="s">
        <v>1502</v>
      </c>
      <c r="C498" t="s">
        <v>1503</v>
      </c>
      <c r="D498">
        <v>31017</v>
      </c>
      <c r="E498" t="s">
        <v>16</v>
      </c>
      <c r="F498" t="s">
        <v>240</v>
      </c>
      <c r="G498" t="s">
        <v>19</v>
      </c>
      <c r="H498" t="s">
        <v>1713</v>
      </c>
      <c r="I498" s="21">
        <v>44564</v>
      </c>
      <c r="J498" s="21">
        <v>44566</v>
      </c>
      <c r="K498" s="21">
        <v>44747</v>
      </c>
      <c r="L498" s="21">
        <v>44747</v>
      </c>
      <c r="M498" s="22">
        <v>32500000</v>
      </c>
      <c r="N498" t="s">
        <v>14</v>
      </c>
      <c r="O498" t="s">
        <v>1912</v>
      </c>
      <c r="P498" t="s">
        <v>15</v>
      </c>
      <c r="Q498" s="37">
        <v>1.4999999999999999E-2</v>
      </c>
      <c r="R498" s="21">
        <v>44564</v>
      </c>
      <c r="S498" s="21">
        <v>44566</v>
      </c>
      <c r="T498" s="21">
        <v>44747</v>
      </c>
      <c r="U498" s="21">
        <v>44747</v>
      </c>
      <c r="V498" s="23">
        <v>0.50277777777777777</v>
      </c>
      <c r="W498">
        <v>181</v>
      </c>
      <c r="X498" s="24">
        <v>0</v>
      </c>
      <c r="Y498" s="24">
        <v>0</v>
      </c>
      <c r="Z498" s="24">
        <v>0</v>
      </c>
      <c r="AA498" s="24">
        <v>0</v>
      </c>
      <c r="AB498">
        <v>0</v>
      </c>
      <c r="AC498">
        <v>0</v>
      </c>
      <c r="AD498" s="38">
        <v>32500000</v>
      </c>
      <c r="AE498" s="52">
        <v>0</v>
      </c>
      <c r="AF498" s="5">
        <v>1.4999999999999999E-2</v>
      </c>
      <c r="AG498" s="24">
        <v>0</v>
      </c>
      <c r="AH498" s="24">
        <v>-245104.16666666666</v>
      </c>
      <c r="AI498" s="27">
        <v>-245104.16666666666</v>
      </c>
      <c r="AJ498" t="s">
        <v>14</v>
      </c>
      <c r="AK498">
        <f t="shared" si="57"/>
        <v>-0.56999999999999995</v>
      </c>
      <c r="AL498" s="91">
        <f t="shared" si="51"/>
        <v>4.3000000000000009E-3</v>
      </c>
      <c r="AM498" s="91">
        <f t="shared" si="52"/>
        <v>-6.6999999999999994E-3</v>
      </c>
      <c r="AN498" s="91">
        <f t="shared" si="53"/>
        <v>0</v>
      </c>
      <c r="AO498" s="92">
        <f t="shared" si="54"/>
        <v>-315367.36111111112</v>
      </c>
      <c r="AP498" s="27">
        <f t="shared" si="55"/>
        <v>-245104.16666666666</v>
      </c>
      <c r="AQ498" s="27">
        <f t="shared" si="56"/>
        <v>-245104.16666666666</v>
      </c>
      <c r="AR498" s="88">
        <v>44907</v>
      </c>
      <c r="AS498" s="89">
        <v>2.052</v>
      </c>
    </row>
    <row r="499" spans="1:45" ht="15" customHeight="1" x14ac:dyDescent="0.25">
      <c r="A499">
        <v>252869</v>
      </c>
      <c r="B499" t="s">
        <v>1504</v>
      </c>
      <c r="C499" t="s">
        <v>1505</v>
      </c>
      <c r="D499">
        <v>31018</v>
      </c>
      <c r="E499" t="s">
        <v>16</v>
      </c>
      <c r="F499" t="s">
        <v>240</v>
      </c>
      <c r="G499" t="s">
        <v>19</v>
      </c>
      <c r="H499" t="s">
        <v>1713</v>
      </c>
      <c r="I499" s="21">
        <v>44564</v>
      </c>
      <c r="J499" s="21">
        <v>44566</v>
      </c>
      <c r="K499" s="21">
        <v>44747</v>
      </c>
      <c r="L499" s="21">
        <v>44747</v>
      </c>
      <c r="M499" s="22">
        <v>32500000</v>
      </c>
      <c r="N499" t="s">
        <v>14</v>
      </c>
      <c r="O499" t="s">
        <v>1912</v>
      </c>
      <c r="P499" t="s">
        <v>15</v>
      </c>
      <c r="Q499" s="37">
        <v>1.7000000000000001E-2</v>
      </c>
      <c r="R499" s="21">
        <v>44564</v>
      </c>
      <c r="S499" s="21">
        <v>44566</v>
      </c>
      <c r="T499" s="21">
        <v>44747</v>
      </c>
      <c r="U499" s="21">
        <v>44747</v>
      </c>
      <c r="V499" s="23">
        <v>0.50277777777777777</v>
      </c>
      <c r="W499">
        <v>181</v>
      </c>
      <c r="X499" s="24">
        <v>0</v>
      </c>
      <c r="Y499" s="24">
        <v>0</v>
      </c>
      <c r="Z499" s="24">
        <v>0</v>
      </c>
      <c r="AA499" s="24">
        <v>0</v>
      </c>
      <c r="AB499">
        <v>0</v>
      </c>
      <c r="AC499">
        <v>0</v>
      </c>
      <c r="AD499" s="38">
        <v>32500000</v>
      </c>
      <c r="AE499" s="52">
        <v>0</v>
      </c>
      <c r="AF499" s="5">
        <v>1.7000000000000001E-2</v>
      </c>
      <c r="AG499" s="24">
        <v>0</v>
      </c>
      <c r="AH499" s="24">
        <v>-277784.72222222219</v>
      </c>
      <c r="AI499" s="27">
        <v>-277784.72222222219</v>
      </c>
      <c r="AJ499" t="s">
        <v>14</v>
      </c>
      <c r="AK499">
        <f t="shared" si="57"/>
        <v>-0.56999999999999995</v>
      </c>
      <c r="AL499" s="91">
        <f t="shared" si="51"/>
        <v>4.3000000000000009E-3</v>
      </c>
      <c r="AM499" s="91">
        <f t="shared" si="52"/>
        <v>-6.6999999999999994E-3</v>
      </c>
      <c r="AN499" s="91">
        <f t="shared" si="53"/>
        <v>0</v>
      </c>
      <c r="AO499" s="92">
        <f t="shared" si="54"/>
        <v>-348047.91666666674</v>
      </c>
      <c r="AP499" s="27">
        <f t="shared" si="55"/>
        <v>-277784.72222222219</v>
      </c>
      <c r="AQ499" s="27">
        <f t="shared" si="56"/>
        <v>-277784.72222222219</v>
      </c>
      <c r="AR499" s="88">
        <v>44908</v>
      </c>
      <c r="AS499" s="89">
        <v>2.0459999999999998</v>
      </c>
    </row>
    <row r="500" spans="1:45" ht="15" customHeight="1" x14ac:dyDescent="0.25">
      <c r="A500">
        <v>253570</v>
      </c>
      <c r="B500" t="s">
        <v>1516</v>
      </c>
      <c r="C500" t="s">
        <v>1517</v>
      </c>
      <c r="D500">
        <v>31027</v>
      </c>
      <c r="E500" t="s">
        <v>16</v>
      </c>
      <c r="F500" t="s">
        <v>240</v>
      </c>
      <c r="G500" t="s">
        <v>19</v>
      </c>
      <c r="H500" t="s">
        <v>2029</v>
      </c>
      <c r="I500" s="21">
        <v>44740</v>
      </c>
      <c r="J500" s="21">
        <v>44742</v>
      </c>
      <c r="K500" s="21">
        <v>44834</v>
      </c>
      <c r="L500" s="21">
        <v>44834</v>
      </c>
      <c r="M500" s="22">
        <v>2166100</v>
      </c>
      <c r="N500" t="s">
        <v>14</v>
      </c>
      <c r="O500" t="s">
        <v>242</v>
      </c>
      <c r="P500" t="s">
        <v>15</v>
      </c>
      <c r="Q500" s="37">
        <v>1.125E-2</v>
      </c>
      <c r="R500" s="21">
        <v>44740</v>
      </c>
      <c r="S500" s="21">
        <v>44742</v>
      </c>
      <c r="T500" s="21">
        <v>44834</v>
      </c>
      <c r="U500" s="21">
        <v>44834</v>
      </c>
      <c r="V500" s="23">
        <v>0.25555555555555554</v>
      </c>
      <c r="W500">
        <v>92</v>
      </c>
      <c r="X500" s="24">
        <v>0</v>
      </c>
      <c r="Y500" s="24">
        <v>0</v>
      </c>
      <c r="Z500" s="24">
        <v>0</v>
      </c>
      <c r="AA500" s="24">
        <v>0</v>
      </c>
      <c r="AB500">
        <v>0</v>
      </c>
      <c r="AC500">
        <v>0</v>
      </c>
      <c r="AD500" s="38">
        <v>2166100</v>
      </c>
      <c r="AE500" s="52">
        <v>0</v>
      </c>
      <c r="AF500" s="5">
        <v>1.125E-2</v>
      </c>
      <c r="AG500" s="24">
        <v>0</v>
      </c>
      <c r="AH500" s="24">
        <v>-6227.5374999999995</v>
      </c>
      <c r="AI500" s="27">
        <v>-6227.5374999999995</v>
      </c>
      <c r="AJ500" t="s">
        <v>14</v>
      </c>
      <c r="AK500">
        <f t="shared" si="57"/>
        <v>-0.21099999999999999</v>
      </c>
      <c r="AL500" s="91">
        <f t="shared" si="51"/>
        <v>7.8900000000000012E-3</v>
      </c>
      <c r="AM500" s="91">
        <f t="shared" si="52"/>
        <v>-3.1099999999999999E-3</v>
      </c>
      <c r="AN500" s="91">
        <f t="shared" si="53"/>
        <v>0</v>
      </c>
      <c r="AO500" s="92">
        <f t="shared" si="54"/>
        <v>-10595.117133333333</v>
      </c>
      <c r="AP500" s="27">
        <f t="shared" si="55"/>
        <v>-6227.5374999999995</v>
      </c>
      <c r="AQ500" s="27">
        <f t="shared" si="56"/>
        <v>-6227.5374999999995</v>
      </c>
      <c r="AR500" s="88">
        <v>44909</v>
      </c>
      <c r="AS500" s="89">
        <v>2.081</v>
      </c>
    </row>
    <row r="501" spans="1:45" ht="15" customHeight="1" x14ac:dyDescent="0.25">
      <c r="A501">
        <v>253571</v>
      </c>
      <c r="B501" t="s">
        <v>1516</v>
      </c>
      <c r="C501" t="s">
        <v>1517</v>
      </c>
      <c r="D501">
        <v>31027</v>
      </c>
      <c r="E501" t="s">
        <v>16</v>
      </c>
      <c r="F501" t="s">
        <v>240</v>
      </c>
      <c r="G501" t="s">
        <v>19</v>
      </c>
      <c r="H501" t="s">
        <v>2029</v>
      </c>
      <c r="I501" s="21">
        <v>44832</v>
      </c>
      <c r="J501" s="21">
        <v>44834</v>
      </c>
      <c r="K501" s="21">
        <v>44925</v>
      </c>
      <c r="L501" s="21">
        <v>44925</v>
      </c>
      <c r="M501" s="22">
        <v>2166100</v>
      </c>
      <c r="N501" t="s">
        <v>14</v>
      </c>
      <c r="O501" t="s">
        <v>242</v>
      </c>
      <c r="P501" t="s">
        <v>15</v>
      </c>
      <c r="Q501" s="37">
        <v>1.125E-2</v>
      </c>
      <c r="R501" s="21">
        <v>44832</v>
      </c>
      <c r="S501" s="21">
        <v>44834</v>
      </c>
      <c r="T501" s="21">
        <v>44925</v>
      </c>
      <c r="U501" s="21">
        <v>44925</v>
      </c>
      <c r="V501" s="23">
        <v>0.25277777777777777</v>
      </c>
      <c r="W501">
        <v>91</v>
      </c>
      <c r="X501" s="24">
        <v>0</v>
      </c>
      <c r="Y501" s="24">
        <v>0</v>
      </c>
      <c r="Z501" s="24">
        <v>-6532.1753972222232</v>
      </c>
      <c r="AA501" s="24">
        <v>-6532.1753972222232</v>
      </c>
      <c r="AB501">
        <v>0</v>
      </c>
      <c r="AC501">
        <v>0</v>
      </c>
      <c r="AD501" s="38">
        <v>2166100</v>
      </c>
      <c r="AE501" s="52">
        <v>1.1930000000000001E-2</v>
      </c>
      <c r="AF501" s="5">
        <v>1.125E-2</v>
      </c>
      <c r="AG501" s="24">
        <v>0</v>
      </c>
      <c r="AH501" s="24">
        <v>-6159.8468750000002</v>
      </c>
      <c r="AI501" s="27">
        <v>-12692.022272222224</v>
      </c>
      <c r="AJ501" t="s">
        <v>14</v>
      </c>
      <c r="AK501">
        <f t="shared" si="57"/>
        <v>1.1930000000000001</v>
      </c>
      <c r="AL501" s="91">
        <f t="shared" si="51"/>
        <v>2.1930000000000002E-2</v>
      </c>
      <c r="AM501" s="91">
        <f t="shared" si="52"/>
        <v>1.0930000000000002E-2</v>
      </c>
      <c r="AN501" s="91">
        <f t="shared" si="53"/>
        <v>1.0930000000000002E-2</v>
      </c>
      <c r="AO501" s="92">
        <f t="shared" si="54"/>
        <v>-18167.441716666668</v>
      </c>
      <c r="AP501" s="27">
        <f t="shared" si="55"/>
        <v>-12692.022272222224</v>
      </c>
      <c r="AQ501" s="27">
        <f t="shared" si="56"/>
        <v>-12144.480327777779</v>
      </c>
      <c r="AR501" s="88">
        <v>44910</v>
      </c>
      <c r="AS501" s="89">
        <v>2.0619999999999998</v>
      </c>
    </row>
    <row r="502" spans="1:45" ht="15" customHeight="1" x14ac:dyDescent="0.25">
      <c r="A502">
        <v>253875</v>
      </c>
      <c r="B502" t="s">
        <v>1524</v>
      </c>
      <c r="C502" t="s">
        <v>1525</v>
      </c>
      <c r="D502">
        <v>31031</v>
      </c>
      <c r="E502" t="s">
        <v>16</v>
      </c>
      <c r="F502" t="s">
        <v>240</v>
      </c>
      <c r="G502" t="s">
        <v>19</v>
      </c>
      <c r="H502" t="s">
        <v>1991</v>
      </c>
      <c r="I502" s="21">
        <v>44740</v>
      </c>
      <c r="J502" s="21">
        <v>44742</v>
      </c>
      <c r="K502" s="21">
        <v>44834</v>
      </c>
      <c r="L502" s="21">
        <v>44834</v>
      </c>
      <c r="M502" s="22">
        <v>62229.35</v>
      </c>
      <c r="N502" t="s">
        <v>14</v>
      </c>
      <c r="O502" t="s">
        <v>242</v>
      </c>
      <c r="P502" t="s">
        <v>15</v>
      </c>
      <c r="Q502" s="37">
        <v>1.375E-2</v>
      </c>
      <c r="R502" s="21">
        <v>44740</v>
      </c>
      <c r="S502" s="21">
        <v>44742</v>
      </c>
      <c r="T502" s="21">
        <v>44834</v>
      </c>
      <c r="U502" s="21">
        <v>44834</v>
      </c>
      <c r="V502" s="23">
        <v>0.25555555555555554</v>
      </c>
      <c r="W502">
        <v>92</v>
      </c>
      <c r="X502" s="24">
        <v>0</v>
      </c>
      <c r="Y502" s="24">
        <v>0</v>
      </c>
      <c r="Z502" s="24">
        <v>0</v>
      </c>
      <c r="AA502" s="24">
        <v>0</v>
      </c>
      <c r="AB502">
        <v>0</v>
      </c>
      <c r="AC502">
        <v>0</v>
      </c>
      <c r="AD502" s="38">
        <v>62229.35</v>
      </c>
      <c r="AE502" s="52">
        <v>0</v>
      </c>
      <c r="AF502" s="5">
        <v>1.375E-2</v>
      </c>
      <c r="AG502" s="24">
        <v>0</v>
      </c>
      <c r="AH502" s="24">
        <v>-218.66702152777776</v>
      </c>
      <c r="AI502" s="27">
        <v>-218.66702152777776</v>
      </c>
      <c r="AJ502" t="s">
        <v>14</v>
      </c>
      <c r="AK502">
        <f t="shared" si="57"/>
        <v>-0.21099999999999999</v>
      </c>
      <c r="AL502" s="91">
        <f t="shared" si="51"/>
        <v>7.8900000000000012E-3</v>
      </c>
      <c r="AM502" s="91">
        <f t="shared" si="52"/>
        <v>-3.1099999999999999E-3</v>
      </c>
      <c r="AN502" s="91">
        <f t="shared" si="53"/>
        <v>0</v>
      </c>
      <c r="AO502" s="92">
        <f t="shared" si="54"/>
        <v>-344.14213424444438</v>
      </c>
      <c r="AP502" s="27">
        <f t="shared" si="55"/>
        <v>-218.66702152777776</v>
      </c>
      <c r="AQ502" s="27">
        <f t="shared" si="56"/>
        <v>-218.66702152777776</v>
      </c>
      <c r="AR502" s="88">
        <v>44911</v>
      </c>
      <c r="AS502" s="89">
        <v>2.0470000000000002</v>
      </c>
    </row>
    <row r="503" spans="1:45" ht="15" customHeight="1" x14ac:dyDescent="0.25">
      <c r="A503">
        <v>253876</v>
      </c>
      <c r="B503" t="s">
        <v>1524</v>
      </c>
      <c r="C503" t="s">
        <v>1525</v>
      </c>
      <c r="D503">
        <v>31031</v>
      </c>
      <c r="E503" t="s">
        <v>16</v>
      </c>
      <c r="F503" t="s">
        <v>240</v>
      </c>
      <c r="G503" t="s">
        <v>19</v>
      </c>
      <c r="H503" t="s">
        <v>1991</v>
      </c>
      <c r="I503" s="21">
        <v>44832</v>
      </c>
      <c r="J503" s="21">
        <v>44834</v>
      </c>
      <c r="K503" s="21">
        <v>44925</v>
      </c>
      <c r="L503" s="21">
        <v>44925</v>
      </c>
      <c r="M503" s="22">
        <v>41486.22</v>
      </c>
      <c r="N503" t="s">
        <v>14</v>
      </c>
      <c r="O503" t="s">
        <v>242</v>
      </c>
      <c r="P503" t="s">
        <v>15</v>
      </c>
      <c r="Q503" s="37">
        <v>1.375E-2</v>
      </c>
      <c r="R503" s="21">
        <v>44832</v>
      </c>
      <c r="S503" s="21">
        <v>44834</v>
      </c>
      <c r="T503" s="21">
        <v>44925</v>
      </c>
      <c r="U503" s="21">
        <v>44925</v>
      </c>
      <c r="V503" s="23">
        <v>0.25277777777777777</v>
      </c>
      <c r="W503">
        <v>91</v>
      </c>
      <c r="X503" s="24">
        <v>0</v>
      </c>
      <c r="Y503" s="24">
        <v>0</v>
      </c>
      <c r="Z503" s="24">
        <v>-125.10745838500002</v>
      </c>
      <c r="AA503" s="24">
        <v>-125.10745838500002</v>
      </c>
      <c r="AB503">
        <v>0</v>
      </c>
      <c r="AC503">
        <v>0</v>
      </c>
      <c r="AD503" s="38">
        <v>41486.22</v>
      </c>
      <c r="AE503" s="52">
        <v>1.1930000000000001E-2</v>
      </c>
      <c r="AF503" s="5">
        <v>1.375E-2</v>
      </c>
      <c r="AG503" s="24">
        <v>0</v>
      </c>
      <c r="AH503" s="24">
        <v>-144.19342437499998</v>
      </c>
      <c r="AI503" s="27">
        <v>-269.30088275999998</v>
      </c>
      <c r="AJ503" t="s">
        <v>14</v>
      </c>
      <c r="AK503">
        <f t="shared" si="57"/>
        <v>1.1930000000000001</v>
      </c>
      <c r="AL503" s="91">
        <f t="shared" si="51"/>
        <v>2.1930000000000002E-2</v>
      </c>
      <c r="AM503" s="91">
        <f t="shared" si="52"/>
        <v>1.0930000000000002E-2</v>
      </c>
      <c r="AN503" s="91">
        <f t="shared" si="53"/>
        <v>1.0930000000000002E-2</v>
      </c>
      <c r="AO503" s="92">
        <f t="shared" si="54"/>
        <v>-374.16882776000006</v>
      </c>
      <c r="AP503" s="27">
        <f t="shared" si="55"/>
        <v>-269.30088275999998</v>
      </c>
      <c r="AQ503" s="27">
        <f t="shared" si="56"/>
        <v>-258.81408826000001</v>
      </c>
      <c r="AR503" s="88">
        <v>44912</v>
      </c>
      <c r="AS503" s="89">
        <v>2.0470000000000002</v>
      </c>
    </row>
    <row r="504" spans="1:45" ht="15" customHeight="1" x14ac:dyDescent="0.25">
      <c r="A504">
        <v>253923</v>
      </c>
      <c r="B504" t="s">
        <v>1528</v>
      </c>
      <c r="C504" t="s">
        <v>1529</v>
      </c>
      <c r="D504">
        <v>31033</v>
      </c>
      <c r="E504" t="s">
        <v>16</v>
      </c>
      <c r="F504" t="s">
        <v>240</v>
      </c>
      <c r="G504" t="s">
        <v>19</v>
      </c>
      <c r="H504" t="s">
        <v>1947</v>
      </c>
      <c r="I504" s="21">
        <v>44740</v>
      </c>
      <c r="J504" s="21">
        <v>44742</v>
      </c>
      <c r="K504" s="21">
        <v>44834</v>
      </c>
      <c r="L504" s="21">
        <v>44834</v>
      </c>
      <c r="M504" s="22">
        <v>383933.35</v>
      </c>
      <c r="N504" t="s">
        <v>14</v>
      </c>
      <c r="O504" t="s">
        <v>242</v>
      </c>
      <c r="P504" t="s">
        <v>15</v>
      </c>
      <c r="Q504" s="37">
        <v>1.375E-2</v>
      </c>
      <c r="R504" s="21">
        <v>44740</v>
      </c>
      <c r="S504" s="21">
        <v>44742</v>
      </c>
      <c r="T504" s="21">
        <v>44834</v>
      </c>
      <c r="U504" s="21">
        <v>44834</v>
      </c>
      <c r="V504" s="23">
        <v>0.25555555555555554</v>
      </c>
      <c r="W504">
        <v>92</v>
      </c>
      <c r="X504" s="24">
        <v>0</v>
      </c>
      <c r="Y504" s="24">
        <v>0</v>
      </c>
      <c r="Z504" s="24">
        <v>0</v>
      </c>
      <c r="AA504" s="24">
        <v>0</v>
      </c>
      <c r="AB504">
        <v>0</v>
      </c>
      <c r="AC504">
        <v>0</v>
      </c>
      <c r="AD504" s="38">
        <v>383933.35</v>
      </c>
      <c r="AE504" s="52">
        <v>0</v>
      </c>
      <c r="AF504" s="5">
        <v>1.375E-2</v>
      </c>
      <c r="AG504" s="24">
        <v>0</v>
      </c>
      <c r="AH504" s="24">
        <v>-1349.0991326388887</v>
      </c>
      <c r="AI504" s="27">
        <v>-1349.0991326388887</v>
      </c>
      <c r="AJ504" t="s">
        <v>14</v>
      </c>
      <c r="AK504">
        <f t="shared" si="57"/>
        <v>-0.21099999999999999</v>
      </c>
      <c r="AL504" s="91">
        <f t="shared" si="51"/>
        <v>7.8900000000000012E-3</v>
      </c>
      <c r="AM504" s="91">
        <f t="shared" si="52"/>
        <v>-3.1099999999999999E-3</v>
      </c>
      <c r="AN504" s="91">
        <f t="shared" si="53"/>
        <v>0</v>
      </c>
      <c r="AO504" s="92">
        <f t="shared" si="54"/>
        <v>-2123.236744022222</v>
      </c>
      <c r="AP504" s="27">
        <f t="shared" si="55"/>
        <v>-1349.0991326388887</v>
      </c>
      <c r="AQ504" s="27">
        <f t="shared" si="56"/>
        <v>-1349.0991326388887</v>
      </c>
      <c r="AR504" s="88">
        <v>44913</v>
      </c>
      <c r="AS504" s="89">
        <v>2.0470000000000002</v>
      </c>
    </row>
    <row r="505" spans="1:45" ht="15" customHeight="1" x14ac:dyDescent="0.25">
      <c r="A505">
        <v>253924</v>
      </c>
      <c r="B505" t="s">
        <v>1528</v>
      </c>
      <c r="C505" t="s">
        <v>1529</v>
      </c>
      <c r="D505">
        <v>31033</v>
      </c>
      <c r="E505" t="s">
        <v>16</v>
      </c>
      <c r="F505" t="s">
        <v>240</v>
      </c>
      <c r="G505" t="s">
        <v>19</v>
      </c>
      <c r="H505" t="s">
        <v>1947</v>
      </c>
      <c r="I505" s="21">
        <v>44832</v>
      </c>
      <c r="J505" s="21">
        <v>44834</v>
      </c>
      <c r="K505" s="21">
        <v>44925</v>
      </c>
      <c r="L505" s="21">
        <v>44925</v>
      </c>
      <c r="M505" s="22">
        <v>354400.02</v>
      </c>
      <c r="N505" t="s">
        <v>14</v>
      </c>
      <c r="O505" t="s">
        <v>242</v>
      </c>
      <c r="P505" t="s">
        <v>15</v>
      </c>
      <c r="Q505" s="37">
        <v>1.375E-2</v>
      </c>
      <c r="R505" s="21">
        <v>44832</v>
      </c>
      <c r="S505" s="21">
        <v>44834</v>
      </c>
      <c r="T505" s="21">
        <v>44925</v>
      </c>
      <c r="U505" s="21">
        <v>44925</v>
      </c>
      <c r="V505" s="23">
        <v>0.25277777777777777</v>
      </c>
      <c r="W505">
        <v>91</v>
      </c>
      <c r="X505" s="24">
        <v>0</v>
      </c>
      <c r="Y505" s="24">
        <v>0</v>
      </c>
      <c r="Z505" s="24">
        <v>-1068.7424825350001</v>
      </c>
      <c r="AA505" s="24">
        <v>-1068.7424825350001</v>
      </c>
      <c r="AB505">
        <v>0</v>
      </c>
      <c r="AC505">
        <v>0</v>
      </c>
      <c r="AD505" s="38">
        <v>354400.02</v>
      </c>
      <c r="AE505" s="52">
        <v>1.1930000000000001E-2</v>
      </c>
      <c r="AF505" s="5">
        <v>1.375E-2</v>
      </c>
      <c r="AG505" s="24">
        <v>0</v>
      </c>
      <c r="AH505" s="24">
        <v>-1231.786180625</v>
      </c>
      <c r="AI505" s="27">
        <v>-2300.5286631600002</v>
      </c>
      <c r="AJ505" t="s">
        <v>14</v>
      </c>
      <c r="AK505">
        <f t="shared" si="57"/>
        <v>1.1930000000000001</v>
      </c>
      <c r="AL505" s="91">
        <f t="shared" si="51"/>
        <v>2.1930000000000002E-2</v>
      </c>
      <c r="AM505" s="91">
        <f t="shared" si="52"/>
        <v>1.0930000000000002E-2</v>
      </c>
      <c r="AN505" s="91">
        <f t="shared" si="53"/>
        <v>1.0930000000000002E-2</v>
      </c>
      <c r="AO505" s="92">
        <f t="shared" si="54"/>
        <v>-3196.3731581600005</v>
      </c>
      <c r="AP505" s="27">
        <f t="shared" si="55"/>
        <v>-2300.5286631600002</v>
      </c>
      <c r="AQ505" s="27">
        <f t="shared" si="56"/>
        <v>-2210.9442136600001</v>
      </c>
      <c r="AR505" s="88">
        <v>44914</v>
      </c>
      <c r="AS505" s="89">
        <v>2.0630000000000002</v>
      </c>
    </row>
    <row r="506" spans="1:45" ht="15" customHeight="1" x14ac:dyDescent="0.25">
      <c r="A506">
        <v>254070</v>
      </c>
      <c r="B506" t="s">
        <v>1540</v>
      </c>
      <c r="C506" t="s">
        <v>1542</v>
      </c>
      <c r="D506">
        <v>31035</v>
      </c>
      <c r="E506" t="s">
        <v>16</v>
      </c>
      <c r="F506" t="s">
        <v>240</v>
      </c>
      <c r="G506" t="s">
        <v>19</v>
      </c>
      <c r="H506" t="s">
        <v>1991</v>
      </c>
      <c r="I506" s="21">
        <v>44740</v>
      </c>
      <c r="J506" s="21">
        <v>44742</v>
      </c>
      <c r="K506" s="21">
        <v>44834</v>
      </c>
      <c r="L506" s="21">
        <v>44834</v>
      </c>
      <c r="M506" s="22">
        <v>1027777.79</v>
      </c>
      <c r="N506" t="s">
        <v>14</v>
      </c>
      <c r="O506" t="s">
        <v>242</v>
      </c>
      <c r="P506" t="s">
        <v>138</v>
      </c>
      <c r="Q506" s="37">
        <v>0.01</v>
      </c>
      <c r="R506" s="21">
        <v>44740</v>
      </c>
      <c r="S506" s="21">
        <v>44742</v>
      </c>
      <c r="T506" s="21">
        <v>44834</v>
      </c>
      <c r="U506" s="21">
        <v>44834</v>
      </c>
      <c r="V506" s="23">
        <v>0.25</v>
      </c>
      <c r="W506">
        <v>90</v>
      </c>
      <c r="X506" s="24">
        <v>0</v>
      </c>
      <c r="Y506" s="24">
        <v>0</v>
      </c>
      <c r="Z506" s="24">
        <v>0</v>
      </c>
      <c r="AA506" s="24">
        <v>0</v>
      </c>
      <c r="AB506">
        <v>0</v>
      </c>
      <c r="AC506">
        <v>0</v>
      </c>
      <c r="AD506" s="38">
        <v>1027777.79</v>
      </c>
      <c r="AE506" s="52">
        <v>0</v>
      </c>
      <c r="AF506" s="5">
        <v>0.01</v>
      </c>
      <c r="AG506" s="24">
        <v>0</v>
      </c>
      <c r="AH506" s="24">
        <v>-2569.4444750000002</v>
      </c>
      <c r="AI506" s="27">
        <v>-2569.4444750000002</v>
      </c>
      <c r="AJ506" t="s">
        <v>14</v>
      </c>
      <c r="AK506">
        <f t="shared" si="57"/>
        <v>-0.21099999999999999</v>
      </c>
      <c r="AL506" s="91">
        <f t="shared" si="51"/>
        <v>7.8900000000000012E-3</v>
      </c>
      <c r="AM506" s="91">
        <f t="shared" si="52"/>
        <v>-3.1099999999999999E-3</v>
      </c>
      <c r="AN506" s="91">
        <f t="shared" si="53"/>
        <v>0</v>
      </c>
      <c r="AO506" s="92">
        <f t="shared" si="54"/>
        <v>-4596.7361657750007</v>
      </c>
      <c r="AP506" s="27">
        <f t="shared" si="55"/>
        <v>-2569.4444750000002</v>
      </c>
      <c r="AQ506" s="27">
        <f t="shared" si="56"/>
        <v>-2569.4444750000002</v>
      </c>
      <c r="AR506" s="88">
        <v>44915</v>
      </c>
      <c r="AS506" s="89">
        <v>2.081</v>
      </c>
    </row>
    <row r="507" spans="1:45" ht="15" customHeight="1" x14ac:dyDescent="0.25">
      <c r="A507">
        <v>254071</v>
      </c>
      <c r="B507" t="s">
        <v>1540</v>
      </c>
      <c r="C507" t="s">
        <v>1542</v>
      </c>
      <c r="D507">
        <v>31035</v>
      </c>
      <c r="E507" t="s">
        <v>16</v>
      </c>
      <c r="F507" t="s">
        <v>240</v>
      </c>
      <c r="G507" t="s">
        <v>19</v>
      </c>
      <c r="H507" t="s">
        <v>1991</v>
      </c>
      <c r="I507" s="21">
        <v>44832</v>
      </c>
      <c r="J507" s="21">
        <v>44834</v>
      </c>
      <c r="K507" s="21">
        <v>44925</v>
      </c>
      <c r="L507" s="21">
        <v>44925</v>
      </c>
      <c r="M507" s="22">
        <v>990277.79</v>
      </c>
      <c r="N507" t="s">
        <v>14</v>
      </c>
      <c r="O507" t="s">
        <v>242</v>
      </c>
      <c r="P507" t="s">
        <v>138</v>
      </c>
      <c r="Q507" s="37">
        <v>0.01</v>
      </c>
      <c r="R507" s="21">
        <v>44832</v>
      </c>
      <c r="S507" s="21">
        <v>44834</v>
      </c>
      <c r="T507" s="21">
        <v>44925</v>
      </c>
      <c r="U507" s="21">
        <v>44925</v>
      </c>
      <c r="V507" s="23">
        <v>0.25</v>
      </c>
      <c r="W507">
        <v>90</v>
      </c>
      <c r="X507" s="24">
        <v>0</v>
      </c>
      <c r="Y507" s="24">
        <v>0</v>
      </c>
      <c r="Z507" s="24">
        <v>-2953.5035086750004</v>
      </c>
      <c r="AA507" s="24">
        <v>-2953.5035086750004</v>
      </c>
      <c r="AB507">
        <v>0</v>
      </c>
      <c r="AC507">
        <v>0</v>
      </c>
      <c r="AD507" s="38">
        <v>990277.79</v>
      </c>
      <c r="AE507" s="52">
        <v>1.1930000000000001E-2</v>
      </c>
      <c r="AF507" s="5">
        <v>0.01</v>
      </c>
      <c r="AG507" s="24">
        <v>0</v>
      </c>
      <c r="AH507" s="24">
        <v>-2475.6944750000002</v>
      </c>
      <c r="AI507" s="27">
        <v>-5429.1979836750006</v>
      </c>
      <c r="AJ507" t="s">
        <v>14</v>
      </c>
      <c r="AK507">
        <f t="shared" si="57"/>
        <v>1.1930000000000001</v>
      </c>
      <c r="AL507" s="91">
        <f t="shared" si="51"/>
        <v>2.1930000000000002E-2</v>
      </c>
      <c r="AM507" s="91">
        <f t="shared" si="52"/>
        <v>1.0930000000000002E-2</v>
      </c>
      <c r="AN507" s="91">
        <f t="shared" si="53"/>
        <v>1.0930000000000002E-2</v>
      </c>
      <c r="AO507" s="92">
        <f t="shared" si="54"/>
        <v>-7904.8924586749999</v>
      </c>
      <c r="AP507" s="27">
        <f t="shared" si="55"/>
        <v>-5429.1979836750006</v>
      </c>
      <c r="AQ507" s="27">
        <f t="shared" si="56"/>
        <v>-5181.6285361750015</v>
      </c>
      <c r="AR507" s="88">
        <v>44916</v>
      </c>
      <c r="AS507" s="89">
        <v>2.1019999999999999</v>
      </c>
    </row>
    <row r="508" spans="1:45" ht="15" customHeight="1" x14ac:dyDescent="0.25">
      <c r="A508">
        <v>254098</v>
      </c>
      <c r="B508" t="s">
        <v>1550</v>
      </c>
      <c r="C508" t="s">
        <v>1551</v>
      </c>
      <c r="D508">
        <v>31036</v>
      </c>
      <c r="E508" t="s">
        <v>16</v>
      </c>
      <c r="F508" t="s">
        <v>240</v>
      </c>
      <c r="G508" t="s">
        <v>19</v>
      </c>
      <c r="H508" t="s">
        <v>1967</v>
      </c>
      <c r="I508" s="21">
        <v>44740</v>
      </c>
      <c r="J508" s="21">
        <v>44742</v>
      </c>
      <c r="K508" s="21">
        <v>44834</v>
      </c>
      <c r="L508" s="21">
        <v>44834</v>
      </c>
      <c r="M508" s="22">
        <v>12000000</v>
      </c>
      <c r="N508" t="s">
        <v>14</v>
      </c>
      <c r="O508" t="s">
        <v>242</v>
      </c>
      <c r="P508" t="s">
        <v>15</v>
      </c>
      <c r="Q508" s="37">
        <v>1.2999999999999999E-2</v>
      </c>
      <c r="R508" s="21">
        <v>44740</v>
      </c>
      <c r="S508" s="21">
        <v>44742</v>
      </c>
      <c r="T508" s="21">
        <v>44834</v>
      </c>
      <c r="U508" s="21">
        <v>44834</v>
      </c>
      <c r="V508" s="23">
        <v>0.25555555555555554</v>
      </c>
      <c r="W508">
        <v>92</v>
      </c>
      <c r="X508" s="24">
        <v>0</v>
      </c>
      <c r="Y508" s="24">
        <v>0</v>
      </c>
      <c r="Z508" s="24">
        <v>0</v>
      </c>
      <c r="AA508" s="24">
        <v>0</v>
      </c>
      <c r="AB508">
        <v>0</v>
      </c>
      <c r="AC508">
        <v>0</v>
      </c>
      <c r="AD508" s="38">
        <v>12000000</v>
      </c>
      <c r="AE508" s="52">
        <v>0</v>
      </c>
      <c r="AF508" s="5">
        <v>1.2999999999999999E-2</v>
      </c>
      <c r="AG508" s="24">
        <v>0</v>
      </c>
      <c r="AH508" s="24">
        <v>-39866.666666666664</v>
      </c>
      <c r="AI508" s="27">
        <v>-39866.666666666664</v>
      </c>
      <c r="AJ508" t="s">
        <v>14</v>
      </c>
      <c r="AK508">
        <f t="shared" si="57"/>
        <v>-0.21099999999999999</v>
      </c>
      <c r="AL508" s="91">
        <f t="shared" si="51"/>
        <v>7.8900000000000012E-3</v>
      </c>
      <c r="AM508" s="91">
        <f t="shared" si="52"/>
        <v>-3.1099999999999999E-3</v>
      </c>
      <c r="AN508" s="91">
        <f t="shared" si="53"/>
        <v>0</v>
      </c>
      <c r="AO508" s="92">
        <f t="shared" si="54"/>
        <v>-64062.666666666664</v>
      </c>
      <c r="AP508" s="27">
        <f t="shared" si="55"/>
        <v>-39866.666666666664</v>
      </c>
      <c r="AQ508" s="27">
        <f t="shared" si="56"/>
        <v>-39866.666666666664</v>
      </c>
      <c r="AR508" s="88">
        <v>44917</v>
      </c>
      <c r="AS508" s="89">
        <v>2.125</v>
      </c>
    </row>
    <row r="509" spans="1:45" ht="15" customHeight="1" x14ac:dyDescent="0.25">
      <c r="A509">
        <v>254099</v>
      </c>
      <c r="B509" t="s">
        <v>1550</v>
      </c>
      <c r="C509" t="s">
        <v>1551</v>
      </c>
      <c r="D509">
        <v>31036</v>
      </c>
      <c r="E509" t="s">
        <v>16</v>
      </c>
      <c r="F509" t="s">
        <v>240</v>
      </c>
      <c r="G509" t="s">
        <v>19</v>
      </c>
      <c r="H509" t="s">
        <v>1967</v>
      </c>
      <c r="I509" s="21">
        <v>44832</v>
      </c>
      <c r="J509" s="21">
        <v>44834</v>
      </c>
      <c r="K509" s="21">
        <v>44925</v>
      </c>
      <c r="L509" s="21">
        <v>44925</v>
      </c>
      <c r="M509" s="22">
        <v>12000000</v>
      </c>
      <c r="N509" t="s">
        <v>14</v>
      </c>
      <c r="O509" t="s">
        <v>242</v>
      </c>
      <c r="P509" t="s">
        <v>15</v>
      </c>
      <c r="Q509" s="37">
        <v>1.2999999999999999E-2</v>
      </c>
      <c r="R509" s="21">
        <v>44832</v>
      </c>
      <c r="S509" s="21">
        <v>44834</v>
      </c>
      <c r="T509" s="21">
        <v>44925</v>
      </c>
      <c r="U509" s="21">
        <v>44925</v>
      </c>
      <c r="V509" s="23">
        <v>0.25277777777777777</v>
      </c>
      <c r="W509">
        <v>91</v>
      </c>
      <c r="X509" s="24">
        <v>0</v>
      </c>
      <c r="Y509" s="24">
        <v>0</v>
      </c>
      <c r="Z509" s="24">
        <v>-36187.666666666672</v>
      </c>
      <c r="AA509" s="24">
        <v>-36187.666666666672</v>
      </c>
      <c r="AB509">
        <v>0</v>
      </c>
      <c r="AC509">
        <v>0</v>
      </c>
      <c r="AD509" s="38">
        <v>12000000</v>
      </c>
      <c r="AE509" s="52">
        <v>1.1930000000000001E-2</v>
      </c>
      <c r="AF509" s="5">
        <v>1.2999999999999999E-2</v>
      </c>
      <c r="AG509" s="24">
        <v>0</v>
      </c>
      <c r="AH509" s="24">
        <v>-39433.333333333328</v>
      </c>
      <c r="AI509" s="27">
        <v>-75621</v>
      </c>
      <c r="AJ509" t="s">
        <v>14</v>
      </c>
      <c r="AK509">
        <f t="shared" si="57"/>
        <v>1.1930000000000001</v>
      </c>
      <c r="AL509" s="91">
        <f t="shared" si="51"/>
        <v>2.1930000000000002E-2</v>
      </c>
      <c r="AM509" s="91">
        <f t="shared" si="52"/>
        <v>1.0930000000000002E-2</v>
      </c>
      <c r="AN509" s="91">
        <f t="shared" si="53"/>
        <v>1.0930000000000002E-2</v>
      </c>
      <c r="AO509" s="92">
        <f t="shared" si="54"/>
        <v>-105954.33333333334</v>
      </c>
      <c r="AP509" s="27">
        <f t="shared" si="55"/>
        <v>-75621</v>
      </c>
      <c r="AQ509" s="27">
        <f t="shared" si="56"/>
        <v>-72587.666666666657</v>
      </c>
      <c r="AR509" s="88">
        <v>44918</v>
      </c>
      <c r="AS509" s="89">
        <v>2.141</v>
      </c>
    </row>
    <row r="510" spans="1:45" ht="15" customHeight="1" x14ac:dyDescent="0.25">
      <c r="A510">
        <v>254197</v>
      </c>
      <c r="B510" t="s">
        <v>1553</v>
      </c>
      <c r="C510" t="s">
        <v>1554</v>
      </c>
      <c r="D510">
        <v>31037</v>
      </c>
      <c r="E510" t="s">
        <v>16</v>
      </c>
      <c r="F510" t="s">
        <v>240</v>
      </c>
      <c r="G510" t="s">
        <v>19</v>
      </c>
      <c r="H510" t="s">
        <v>1978</v>
      </c>
      <c r="I510" s="21">
        <v>44740</v>
      </c>
      <c r="J510" s="21">
        <v>44742</v>
      </c>
      <c r="K510" s="21">
        <v>44834</v>
      </c>
      <c r="L510" s="21">
        <v>44834</v>
      </c>
      <c r="M510" s="22">
        <v>8325000</v>
      </c>
      <c r="N510" t="s">
        <v>14</v>
      </c>
      <c r="O510" t="s">
        <v>242</v>
      </c>
      <c r="P510" t="s">
        <v>15</v>
      </c>
      <c r="Q510" s="37">
        <v>1.2E-2</v>
      </c>
      <c r="R510" s="21">
        <v>44740</v>
      </c>
      <c r="S510" s="21">
        <v>44742</v>
      </c>
      <c r="T510" s="21">
        <v>44834</v>
      </c>
      <c r="U510" s="21">
        <v>44834</v>
      </c>
      <c r="V510" s="23">
        <v>0.25555555555555554</v>
      </c>
      <c r="W510">
        <v>92</v>
      </c>
      <c r="X510" s="24">
        <v>0</v>
      </c>
      <c r="Y510" s="24">
        <v>0</v>
      </c>
      <c r="Z510" s="24">
        <v>0</v>
      </c>
      <c r="AA510" s="24">
        <v>0</v>
      </c>
      <c r="AB510">
        <v>0</v>
      </c>
      <c r="AC510">
        <v>0</v>
      </c>
      <c r="AD510" s="38">
        <v>8325000</v>
      </c>
      <c r="AE510" s="52">
        <v>0</v>
      </c>
      <c r="AF510" s="5">
        <v>1.2E-2</v>
      </c>
      <c r="AG510" s="24">
        <v>0</v>
      </c>
      <c r="AH510" s="24">
        <v>-25529.999999999996</v>
      </c>
      <c r="AI510" s="27">
        <v>-25529.999999999996</v>
      </c>
      <c r="AJ510" t="s">
        <v>14</v>
      </c>
      <c r="AK510">
        <f t="shared" si="57"/>
        <v>-0.21099999999999999</v>
      </c>
      <c r="AL510" s="91">
        <f t="shared" si="51"/>
        <v>7.8900000000000012E-3</v>
      </c>
      <c r="AM510" s="91">
        <f t="shared" si="52"/>
        <v>-3.1099999999999999E-3</v>
      </c>
      <c r="AN510" s="91">
        <f t="shared" si="53"/>
        <v>0</v>
      </c>
      <c r="AO510" s="92">
        <f t="shared" si="54"/>
        <v>-42315.974999999999</v>
      </c>
      <c r="AP510" s="27">
        <f t="shared" si="55"/>
        <v>-25529.999999999996</v>
      </c>
      <c r="AQ510" s="27">
        <f t="shared" si="56"/>
        <v>-25529.999999999996</v>
      </c>
      <c r="AR510" s="88">
        <v>44919</v>
      </c>
      <c r="AS510" s="89">
        <v>2.141</v>
      </c>
    </row>
    <row r="511" spans="1:45" ht="15" customHeight="1" x14ac:dyDescent="0.25">
      <c r="A511">
        <v>254198</v>
      </c>
      <c r="B511" t="s">
        <v>1553</v>
      </c>
      <c r="C511" t="s">
        <v>1554</v>
      </c>
      <c r="D511">
        <v>31037</v>
      </c>
      <c r="E511" t="s">
        <v>16</v>
      </c>
      <c r="F511" t="s">
        <v>240</v>
      </c>
      <c r="G511" t="s">
        <v>19</v>
      </c>
      <c r="H511" t="s">
        <v>1978</v>
      </c>
      <c r="I511" s="21">
        <v>44832</v>
      </c>
      <c r="J511" s="21">
        <v>44834</v>
      </c>
      <c r="K511" s="21">
        <v>44925</v>
      </c>
      <c r="L511" s="21">
        <v>44925</v>
      </c>
      <c r="M511" s="22">
        <v>8325000</v>
      </c>
      <c r="N511" t="s">
        <v>14</v>
      </c>
      <c r="O511" t="s">
        <v>242</v>
      </c>
      <c r="P511" t="s">
        <v>15</v>
      </c>
      <c r="Q511" s="37">
        <v>1.2E-2</v>
      </c>
      <c r="R511" s="21">
        <v>44832</v>
      </c>
      <c r="S511" s="21">
        <v>44834</v>
      </c>
      <c r="T511" s="21">
        <v>44925</v>
      </c>
      <c r="U511" s="21">
        <v>44925</v>
      </c>
      <c r="V511" s="23">
        <v>0.25277777777777777</v>
      </c>
      <c r="W511">
        <v>91</v>
      </c>
      <c r="X511" s="24">
        <v>0</v>
      </c>
      <c r="Y511" s="24">
        <v>0</v>
      </c>
      <c r="Z511" s="24">
        <v>-25105.193750000002</v>
      </c>
      <c r="AA511" s="24">
        <v>-25105.193750000002</v>
      </c>
      <c r="AB511">
        <v>0</v>
      </c>
      <c r="AC511">
        <v>0</v>
      </c>
      <c r="AD511" s="38">
        <v>8325000</v>
      </c>
      <c r="AE511" s="52">
        <v>1.1930000000000001E-2</v>
      </c>
      <c r="AF511" s="5">
        <v>1.2E-2</v>
      </c>
      <c r="AG511" s="24">
        <v>0</v>
      </c>
      <c r="AH511" s="24">
        <v>-25252.5</v>
      </c>
      <c r="AI511" s="27">
        <v>-50357.693750000006</v>
      </c>
      <c r="AJ511" t="s">
        <v>14</v>
      </c>
      <c r="AK511">
        <f t="shared" si="57"/>
        <v>1.1930000000000001</v>
      </c>
      <c r="AL511" s="91">
        <f t="shared" si="51"/>
        <v>2.1930000000000002E-2</v>
      </c>
      <c r="AM511" s="91">
        <f t="shared" si="52"/>
        <v>1.0930000000000002E-2</v>
      </c>
      <c r="AN511" s="91">
        <f t="shared" si="53"/>
        <v>1.0930000000000002E-2</v>
      </c>
      <c r="AO511" s="92">
        <f t="shared" si="54"/>
        <v>-71401.443749999991</v>
      </c>
      <c r="AP511" s="27">
        <f t="shared" si="55"/>
        <v>-50357.693750000006</v>
      </c>
      <c r="AQ511" s="27">
        <f t="shared" si="56"/>
        <v>-48253.318750000006</v>
      </c>
      <c r="AR511" s="88">
        <v>44920</v>
      </c>
      <c r="AS511" s="89">
        <v>2.141</v>
      </c>
    </row>
    <row r="512" spans="1:45" ht="15" customHeight="1" x14ac:dyDescent="0.25">
      <c r="A512">
        <v>254740</v>
      </c>
      <c r="B512" t="s">
        <v>1567</v>
      </c>
      <c r="C512" t="s">
        <v>1568</v>
      </c>
      <c r="D512">
        <v>31048</v>
      </c>
      <c r="E512" t="s">
        <v>16</v>
      </c>
      <c r="F512" t="s">
        <v>240</v>
      </c>
      <c r="G512" t="s">
        <v>19</v>
      </c>
      <c r="H512" t="s">
        <v>104</v>
      </c>
      <c r="I512" s="21">
        <v>44664</v>
      </c>
      <c r="J512" s="21">
        <v>44670</v>
      </c>
      <c r="K512" s="21">
        <v>44761</v>
      </c>
      <c r="L512" s="21">
        <v>44761</v>
      </c>
      <c r="M512" s="22">
        <v>46000000</v>
      </c>
      <c r="N512" t="s">
        <v>14</v>
      </c>
      <c r="O512" t="s">
        <v>242</v>
      </c>
      <c r="P512" t="s">
        <v>15</v>
      </c>
      <c r="Q512" s="37">
        <v>1.35E-2</v>
      </c>
      <c r="R512" s="21">
        <v>44664</v>
      </c>
      <c r="S512" s="21">
        <v>44670</v>
      </c>
      <c r="T512" s="21">
        <v>44761</v>
      </c>
      <c r="U512" s="21">
        <v>44761</v>
      </c>
      <c r="V512" s="23">
        <v>0.25277777777777777</v>
      </c>
      <c r="W512">
        <v>91</v>
      </c>
      <c r="X512" s="24">
        <v>0</v>
      </c>
      <c r="Y512" s="24">
        <v>0</v>
      </c>
      <c r="Z512" s="24">
        <v>0</v>
      </c>
      <c r="AA512" s="24">
        <v>0</v>
      </c>
      <c r="AB512">
        <v>0</v>
      </c>
      <c r="AC512">
        <v>0</v>
      </c>
      <c r="AD512" s="38">
        <v>46000000</v>
      </c>
      <c r="AE512" s="52">
        <v>0</v>
      </c>
      <c r="AF512" s="5">
        <v>1.35E-2</v>
      </c>
      <c r="AG512" s="24">
        <v>0</v>
      </c>
      <c r="AH512" s="24">
        <v>-156975</v>
      </c>
      <c r="AI512" s="27">
        <v>-156975</v>
      </c>
      <c r="AJ512" t="s">
        <v>14</v>
      </c>
      <c r="AK512">
        <f t="shared" si="57"/>
        <v>-0.44800000000000001</v>
      </c>
      <c r="AL512" s="91">
        <f t="shared" si="51"/>
        <v>5.5199999999999997E-3</v>
      </c>
      <c r="AM512" s="91">
        <f t="shared" si="52"/>
        <v>-5.4800000000000005E-3</v>
      </c>
      <c r="AN512" s="91">
        <f t="shared" si="53"/>
        <v>0</v>
      </c>
      <c r="AO512" s="92">
        <f t="shared" si="54"/>
        <v>-221160.33333333328</v>
      </c>
      <c r="AP512" s="27">
        <f t="shared" si="55"/>
        <v>-156975</v>
      </c>
      <c r="AQ512" s="27">
        <f t="shared" si="56"/>
        <v>-156975</v>
      </c>
      <c r="AR512" s="88">
        <v>44922</v>
      </c>
      <c r="AS512" s="89">
        <v>2.1280000000000001</v>
      </c>
    </row>
    <row r="513" spans="1:45" ht="15" customHeight="1" x14ac:dyDescent="0.25">
      <c r="A513">
        <v>254741</v>
      </c>
      <c r="B513" t="s">
        <v>1567</v>
      </c>
      <c r="C513" t="s">
        <v>1568</v>
      </c>
      <c r="D513">
        <v>31048</v>
      </c>
      <c r="E513" t="s">
        <v>16</v>
      </c>
      <c r="F513" t="s">
        <v>240</v>
      </c>
      <c r="G513" t="s">
        <v>19</v>
      </c>
      <c r="H513" t="s">
        <v>104</v>
      </c>
      <c r="I513" s="21">
        <v>44757</v>
      </c>
      <c r="J513" s="21">
        <v>44761</v>
      </c>
      <c r="K513" s="21">
        <v>44853</v>
      </c>
      <c r="L513" s="21">
        <v>44853</v>
      </c>
      <c r="M513" s="22">
        <v>45000000</v>
      </c>
      <c r="N513" t="s">
        <v>14</v>
      </c>
      <c r="O513" t="s">
        <v>242</v>
      </c>
      <c r="P513" t="s">
        <v>15</v>
      </c>
      <c r="Q513" s="37">
        <v>1.35E-2</v>
      </c>
      <c r="R513" s="21">
        <v>44757</v>
      </c>
      <c r="S513" s="21">
        <v>44761</v>
      </c>
      <c r="T513" s="21">
        <v>44853</v>
      </c>
      <c r="U513" s="21">
        <v>44853</v>
      </c>
      <c r="V513" s="23">
        <v>0.25555555555555554</v>
      </c>
      <c r="W513">
        <v>92</v>
      </c>
      <c r="X513" s="24">
        <v>0</v>
      </c>
      <c r="Y513" s="24">
        <v>0</v>
      </c>
      <c r="Z513" s="24">
        <v>-8279.9999999999982</v>
      </c>
      <c r="AA513" s="24">
        <v>-8279.9999999999982</v>
      </c>
      <c r="AB513">
        <v>0</v>
      </c>
      <c r="AC513">
        <v>0</v>
      </c>
      <c r="AD513" s="38">
        <v>45000000</v>
      </c>
      <c r="AE513" s="52">
        <v>7.1999999999999994E-4</v>
      </c>
      <c r="AF513" s="5">
        <v>1.35E-2</v>
      </c>
      <c r="AG513" s="24">
        <v>0</v>
      </c>
      <c r="AH513" s="24">
        <v>-155250</v>
      </c>
      <c r="AI513" s="27">
        <v>-163530</v>
      </c>
      <c r="AJ513" t="s">
        <v>14</v>
      </c>
      <c r="AK513">
        <f t="shared" si="57"/>
        <v>7.1999999999999995E-2</v>
      </c>
      <c r="AL513" s="91">
        <f t="shared" si="51"/>
        <v>1.072E-2</v>
      </c>
      <c r="AM513" s="91">
        <f t="shared" si="52"/>
        <v>-2.8000000000000008E-4</v>
      </c>
      <c r="AN513" s="91">
        <f t="shared" si="53"/>
        <v>0</v>
      </c>
      <c r="AO513" s="92">
        <f t="shared" si="54"/>
        <v>-278530</v>
      </c>
      <c r="AP513" s="27">
        <f t="shared" si="55"/>
        <v>-163530</v>
      </c>
      <c r="AQ513" s="27">
        <f t="shared" si="56"/>
        <v>-155250</v>
      </c>
      <c r="AR513" s="88">
        <v>44923</v>
      </c>
      <c r="AS513" s="89">
        <v>2.202</v>
      </c>
    </row>
    <row r="514" spans="1:45" ht="15" customHeight="1" x14ac:dyDescent="0.25">
      <c r="A514">
        <v>254787</v>
      </c>
      <c r="B514" t="s">
        <v>1569</v>
      </c>
      <c r="C514" t="s">
        <v>1570</v>
      </c>
      <c r="D514">
        <v>31051</v>
      </c>
      <c r="E514" t="s">
        <v>16</v>
      </c>
      <c r="F514" t="s">
        <v>240</v>
      </c>
      <c r="G514" t="s">
        <v>19</v>
      </c>
      <c r="H514" t="s">
        <v>1895</v>
      </c>
      <c r="I514" s="21">
        <v>44690</v>
      </c>
      <c r="J514" s="21">
        <v>44692</v>
      </c>
      <c r="K514" s="21">
        <v>44784</v>
      </c>
      <c r="L514" s="21">
        <v>44784</v>
      </c>
      <c r="M514" s="22">
        <v>50000000</v>
      </c>
      <c r="N514" t="s">
        <v>14</v>
      </c>
      <c r="O514" t="s">
        <v>242</v>
      </c>
      <c r="P514" t="s">
        <v>15</v>
      </c>
      <c r="Q514" s="37">
        <v>1.4E-2</v>
      </c>
      <c r="R514" s="21">
        <v>44690</v>
      </c>
      <c r="S514" s="21">
        <v>44692</v>
      </c>
      <c r="T514" s="21">
        <v>44784</v>
      </c>
      <c r="U514" s="21">
        <v>44784</v>
      </c>
      <c r="V514" s="23">
        <v>0.25555555555555554</v>
      </c>
      <c r="W514">
        <v>92</v>
      </c>
      <c r="X514" s="24">
        <v>0</v>
      </c>
      <c r="Y514" s="24">
        <v>0</v>
      </c>
      <c r="Z514" s="24">
        <v>0</v>
      </c>
      <c r="AA514" s="24">
        <v>0</v>
      </c>
      <c r="AB514">
        <v>0</v>
      </c>
      <c r="AC514">
        <v>0</v>
      </c>
      <c r="AD514" s="38">
        <v>50000000</v>
      </c>
      <c r="AE514" s="52">
        <v>0</v>
      </c>
      <c r="AF514" s="5">
        <v>1.4E-2</v>
      </c>
      <c r="AG514" s="24">
        <v>0</v>
      </c>
      <c r="AH514" s="24">
        <v>-178888.88888888888</v>
      </c>
      <c r="AI514" s="27">
        <v>-178888.88888888888</v>
      </c>
      <c r="AJ514" t="s">
        <v>14</v>
      </c>
      <c r="AK514">
        <f t="shared" si="57"/>
        <v>-0.40200000000000002</v>
      </c>
      <c r="AL514" s="91">
        <f t="shared" si="51"/>
        <v>5.9800000000000001E-3</v>
      </c>
      <c r="AM514" s="91">
        <f t="shared" si="52"/>
        <v>-5.0200000000000002E-3</v>
      </c>
      <c r="AN514" s="91">
        <f t="shared" si="53"/>
        <v>0</v>
      </c>
      <c r="AO514" s="92">
        <f t="shared" si="54"/>
        <v>-255300</v>
      </c>
      <c r="AP514" s="27">
        <f t="shared" si="55"/>
        <v>-178888.88888888888</v>
      </c>
      <c r="AQ514" s="27">
        <f t="shared" si="56"/>
        <v>-178888.88888888888</v>
      </c>
      <c r="AR514" s="88">
        <v>44924</v>
      </c>
      <c r="AS514" s="89">
        <v>2.1840000000000002</v>
      </c>
    </row>
    <row r="515" spans="1:45" ht="15" customHeight="1" x14ac:dyDescent="0.25">
      <c r="A515">
        <v>254788</v>
      </c>
      <c r="B515" t="s">
        <v>1571</v>
      </c>
      <c r="C515" t="s">
        <v>1572</v>
      </c>
      <c r="D515">
        <v>31052</v>
      </c>
      <c r="E515" t="s">
        <v>1001</v>
      </c>
      <c r="F515" t="s">
        <v>240</v>
      </c>
      <c r="G515" t="s">
        <v>19</v>
      </c>
      <c r="H515" t="s">
        <v>1895</v>
      </c>
      <c r="I515" s="21">
        <v>44782</v>
      </c>
      <c r="J515" s="21">
        <v>44784</v>
      </c>
      <c r="K515" s="21">
        <v>44792</v>
      </c>
      <c r="L515" s="21">
        <v>44792</v>
      </c>
      <c r="M515" s="22">
        <v>50000000</v>
      </c>
      <c r="N515" t="s">
        <v>14</v>
      </c>
      <c r="O515" t="s">
        <v>1273</v>
      </c>
      <c r="P515" t="s">
        <v>15</v>
      </c>
      <c r="Q515" s="37">
        <v>1.4E-2</v>
      </c>
      <c r="R515" s="21">
        <v>44782</v>
      </c>
      <c r="S515" s="21">
        <v>44784</v>
      </c>
      <c r="T515" s="21">
        <v>44792</v>
      </c>
      <c r="U515" s="21">
        <v>44792</v>
      </c>
      <c r="V515" s="23">
        <v>2.2222222222222223E-2</v>
      </c>
      <c r="W515">
        <v>8</v>
      </c>
      <c r="X515" s="24">
        <v>0</v>
      </c>
      <c r="Y515" s="24">
        <v>0</v>
      </c>
      <c r="Z515" s="24">
        <v>0</v>
      </c>
      <c r="AA515" s="24">
        <v>0</v>
      </c>
      <c r="AB515">
        <v>0</v>
      </c>
      <c r="AC515">
        <v>0</v>
      </c>
      <c r="AD515" s="38">
        <v>50000000</v>
      </c>
      <c r="AE515" s="52">
        <v>0</v>
      </c>
      <c r="AF515" s="5">
        <v>1.4E-2</v>
      </c>
      <c r="AG515" s="24">
        <v>0</v>
      </c>
      <c r="AH515" s="24">
        <v>-15555.555555555557</v>
      </c>
      <c r="AI515" s="27">
        <v>-15555.555555555557</v>
      </c>
      <c r="AJ515" t="s">
        <v>14</v>
      </c>
      <c r="AK515">
        <f t="shared" si="57"/>
        <v>0.32100000000000001</v>
      </c>
      <c r="AL515" s="91">
        <f t="shared" ref="AL515:AL573" si="58">AK515/100+$AT$1</f>
        <v>1.321E-2</v>
      </c>
      <c r="AM515" s="91">
        <f t="shared" ref="AM515:AM573" si="59">AK515/100-0.1%</f>
        <v>2.2100000000000002E-3</v>
      </c>
      <c r="AN515" s="91">
        <f t="shared" ref="AN515:AN573" si="60">IF(AM515&lt;0,0,AM515)</f>
        <v>2.2100000000000002E-3</v>
      </c>
      <c r="AO515" s="92">
        <f t="shared" ref="AO515:AO573" si="61">-(((AL515+AF515)*AD515*V515))</f>
        <v>-30233.333333333336</v>
      </c>
      <c r="AP515" s="27">
        <f t="shared" ref="AP515:AP573" si="62">AI515</f>
        <v>-15555.555555555557</v>
      </c>
      <c r="AQ515" s="27">
        <f t="shared" ref="AQ515:AQ573" si="63">-(((AN515+AF515)*AD515*V515))</f>
        <v>-18011.111111111113</v>
      </c>
      <c r="AR515" s="88">
        <v>44925</v>
      </c>
      <c r="AS515" s="89">
        <v>2.1320000000000001</v>
      </c>
    </row>
    <row r="516" spans="1:45" ht="15" customHeight="1" x14ac:dyDescent="0.25">
      <c r="A516">
        <v>254791</v>
      </c>
      <c r="B516" t="s">
        <v>1573</v>
      </c>
      <c r="C516" t="s">
        <v>1574</v>
      </c>
      <c r="D516">
        <v>31056</v>
      </c>
      <c r="E516" t="s">
        <v>16</v>
      </c>
      <c r="F516" t="s">
        <v>240</v>
      </c>
      <c r="G516" t="s">
        <v>19</v>
      </c>
      <c r="H516" t="s">
        <v>1907</v>
      </c>
      <c r="I516" s="21">
        <v>44620</v>
      </c>
      <c r="J516" s="21">
        <v>44622</v>
      </c>
      <c r="K516" s="21">
        <v>44806</v>
      </c>
      <c r="L516" s="21">
        <v>44806</v>
      </c>
      <c r="M516" s="22">
        <v>30000000</v>
      </c>
      <c r="N516" t="s">
        <v>14</v>
      </c>
      <c r="O516" t="s">
        <v>1912</v>
      </c>
      <c r="P516" t="s">
        <v>15</v>
      </c>
      <c r="R516" s="21">
        <v>44620</v>
      </c>
      <c r="S516" s="21">
        <v>44622</v>
      </c>
      <c r="T516" s="21">
        <v>44806</v>
      </c>
      <c r="U516" s="21">
        <v>44806</v>
      </c>
      <c r="V516" s="23">
        <v>0.51111111111111107</v>
      </c>
      <c r="W516">
        <v>184</v>
      </c>
      <c r="X516" s="24">
        <v>0</v>
      </c>
      <c r="Y516" s="24">
        <v>0</v>
      </c>
      <c r="Z516" s="24">
        <v>0</v>
      </c>
      <c r="AA516" s="24">
        <v>0</v>
      </c>
      <c r="AB516">
        <v>0</v>
      </c>
      <c r="AC516">
        <v>0</v>
      </c>
      <c r="AD516" s="38">
        <v>30000000</v>
      </c>
      <c r="AE516" s="52">
        <v>0</v>
      </c>
      <c r="AF516" s="5">
        <v>0</v>
      </c>
      <c r="AG516" s="24">
        <v>0</v>
      </c>
      <c r="AH516" s="24">
        <v>0</v>
      </c>
      <c r="AI516" s="27">
        <v>0</v>
      </c>
      <c r="AJ516" t="s">
        <v>14</v>
      </c>
      <c r="AK516">
        <f t="shared" si="57"/>
        <v>-0.53300000000000003</v>
      </c>
      <c r="AL516" s="91">
        <f t="shared" si="58"/>
        <v>4.6699999999999997E-3</v>
      </c>
      <c r="AM516" s="91">
        <f t="shared" si="59"/>
        <v>-6.3300000000000006E-3</v>
      </c>
      <c r="AN516" s="91">
        <f t="shared" si="60"/>
        <v>0</v>
      </c>
      <c r="AO516" s="92">
        <f t="shared" si="61"/>
        <v>-71606.666666666657</v>
      </c>
      <c r="AP516" s="27">
        <f t="shared" si="62"/>
        <v>0</v>
      </c>
      <c r="AQ516" s="27">
        <f t="shared" si="63"/>
        <v>0</v>
      </c>
      <c r="AR516" s="88">
        <v>44926</v>
      </c>
      <c r="AS516" s="89">
        <v>2.1320000000000001</v>
      </c>
    </row>
    <row r="517" spans="1:45" ht="15" customHeight="1" x14ac:dyDescent="0.25">
      <c r="A517">
        <v>254793</v>
      </c>
      <c r="B517" t="s">
        <v>1575</v>
      </c>
      <c r="C517" t="s">
        <v>1576</v>
      </c>
      <c r="D517">
        <v>31058</v>
      </c>
      <c r="E517" t="s">
        <v>16</v>
      </c>
      <c r="F517" t="s">
        <v>240</v>
      </c>
      <c r="G517" t="s">
        <v>19</v>
      </c>
      <c r="H517" t="s">
        <v>1907</v>
      </c>
      <c r="I517" s="21">
        <v>44804</v>
      </c>
      <c r="J517" s="21">
        <v>44806</v>
      </c>
      <c r="K517" s="21">
        <v>44895</v>
      </c>
      <c r="L517" s="21">
        <v>44895</v>
      </c>
      <c r="M517" s="22">
        <v>18582176.489999998</v>
      </c>
      <c r="N517" t="s">
        <v>14</v>
      </c>
      <c r="O517" t="s">
        <v>1912</v>
      </c>
      <c r="P517" t="s">
        <v>15</v>
      </c>
      <c r="R517" s="21">
        <v>44804</v>
      </c>
      <c r="S517" s="21">
        <v>44806</v>
      </c>
      <c r="T517" s="21">
        <v>44895</v>
      </c>
      <c r="U517" s="21">
        <v>44895</v>
      </c>
      <c r="V517" s="23">
        <v>0.24722222222222223</v>
      </c>
      <c r="W517">
        <v>89</v>
      </c>
      <c r="X517" s="24">
        <v>0</v>
      </c>
      <c r="Y517" s="24">
        <v>0</v>
      </c>
      <c r="Z517" s="24">
        <v>-55264.9413959675</v>
      </c>
      <c r="AA517" s="24">
        <v>-55264.9413959675</v>
      </c>
      <c r="AB517">
        <v>0</v>
      </c>
      <c r="AC517">
        <v>0</v>
      </c>
      <c r="AD517" s="38">
        <v>18582176.489999998</v>
      </c>
      <c r="AE517" s="52">
        <v>1.2030000000000001E-2</v>
      </c>
      <c r="AF517" s="5">
        <v>0</v>
      </c>
      <c r="AG517" s="24">
        <v>0</v>
      </c>
      <c r="AH517" s="24">
        <v>0</v>
      </c>
      <c r="AI517" s="27">
        <v>-55264.9413959675</v>
      </c>
      <c r="AJ517" t="s">
        <v>14</v>
      </c>
      <c r="AK517">
        <f t="shared" si="57"/>
        <v>0.65400000000000003</v>
      </c>
      <c r="AL517" s="91">
        <f t="shared" si="58"/>
        <v>1.6539999999999999E-2</v>
      </c>
      <c r="AM517" s="91">
        <f t="shared" si="59"/>
        <v>5.5400000000000007E-3</v>
      </c>
      <c r="AN517" s="91">
        <f t="shared" si="60"/>
        <v>5.5400000000000007E-3</v>
      </c>
      <c r="AO517" s="92">
        <f t="shared" si="61"/>
        <v>-75983.552010748332</v>
      </c>
      <c r="AP517" s="27">
        <f t="shared" si="62"/>
        <v>-55264.9413959675</v>
      </c>
      <c r="AQ517" s="27">
        <f t="shared" si="63"/>
        <v>-25450.355389331671</v>
      </c>
      <c r="AR517" s="88">
        <v>44927</v>
      </c>
      <c r="AS517" s="89">
        <v>2.1320000000000001</v>
      </c>
    </row>
    <row r="518" spans="1:45" ht="15" customHeight="1" x14ac:dyDescent="0.25">
      <c r="A518">
        <v>254806</v>
      </c>
      <c r="B518" t="s">
        <v>1579</v>
      </c>
      <c r="C518" t="s">
        <v>1580</v>
      </c>
      <c r="D518">
        <v>31060</v>
      </c>
      <c r="E518" t="s">
        <v>16</v>
      </c>
      <c r="F518" t="s">
        <v>240</v>
      </c>
      <c r="G518" t="s">
        <v>19</v>
      </c>
      <c r="H518" t="s">
        <v>1967</v>
      </c>
      <c r="I518" s="21">
        <v>44740</v>
      </c>
      <c r="J518" s="21">
        <v>44742</v>
      </c>
      <c r="K518" s="21">
        <v>44834</v>
      </c>
      <c r="L518" s="21">
        <v>44834</v>
      </c>
      <c r="M518" s="22">
        <v>2497500</v>
      </c>
      <c r="N518" t="s">
        <v>14</v>
      </c>
      <c r="O518" t="s">
        <v>242</v>
      </c>
      <c r="P518" t="s">
        <v>15</v>
      </c>
      <c r="Q518" s="37">
        <v>1.2999999999999999E-2</v>
      </c>
      <c r="R518" s="21">
        <v>44740</v>
      </c>
      <c r="S518" s="21">
        <v>44742</v>
      </c>
      <c r="T518" s="21">
        <v>44834</v>
      </c>
      <c r="U518" s="21">
        <v>44834</v>
      </c>
      <c r="V518" s="23">
        <v>0.25555555555555554</v>
      </c>
      <c r="W518">
        <v>92</v>
      </c>
      <c r="X518" s="24">
        <v>0</v>
      </c>
      <c r="Y518" s="24">
        <v>0</v>
      </c>
      <c r="Z518" s="24">
        <v>0</v>
      </c>
      <c r="AA518" s="24">
        <v>0</v>
      </c>
      <c r="AB518">
        <v>0</v>
      </c>
      <c r="AC518">
        <v>0</v>
      </c>
      <c r="AD518" s="38">
        <v>2497500</v>
      </c>
      <c r="AE518" s="52">
        <v>0</v>
      </c>
      <c r="AF518" s="5">
        <v>1.2999999999999999E-2</v>
      </c>
      <c r="AG518" s="24">
        <v>0</v>
      </c>
      <c r="AH518" s="24">
        <v>-8297.25</v>
      </c>
      <c r="AI518" s="27">
        <v>-8297.25</v>
      </c>
      <c r="AJ518" t="s">
        <v>14</v>
      </c>
      <c r="AK518">
        <f t="shared" si="57"/>
        <v>-0.21099999999999999</v>
      </c>
      <c r="AL518" s="91">
        <f t="shared" si="58"/>
        <v>7.8900000000000012E-3</v>
      </c>
      <c r="AM518" s="91">
        <f t="shared" si="59"/>
        <v>-3.1099999999999999E-3</v>
      </c>
      <c r="AN518" s="91">
        <f t="shared" si="60"/>
        <v>0</v>
      </c>
      <c r="AO518" s="92">
        <f t="shared" si="61"/>
        <v>-13333.042499999998</v>
      </c>
      <c r="AP518" s="27">
        <f t="shared" si="62"/>
        <v>-8297.25</v>
      </c>
      <c r="AQ518" s="27">
        <f t="shared" si="63"/>
        <v>-8297.25</v>
      </c>
    </row>
    <row r="519" spans="1:45" ht="15" customHeight="1" x14ac:dyDescent="0.25">
      <c r="A519">
        <v>254807</v>
      </c>
      <c r="B519" t="s">
        <v>1579</v>
      </c>
      <c r="C519" t="s">
        <v>1580</v>
      </c>
      <c r="D519">
        <v>31060</v>
      </c>
      <c r="E519" t="s">
        <v>16</v>
      </c>
      <c r="F519" t="s">
        <v>240</v>
      </c>
      <c r="G519" t="s">
        <v>19</v>
      </c>
      <c r="H519" t="s">
        <v>1967</v>
      </c>
      <c r="I519" s="21">
        <v>44832</v>
      </c>
      <c r="J519" s="21">
        <v>44834</v>
      </c>
      <c r="K519" s="21">
        <v>44926</v>
      </c>
      <c r="L519" s="21">
        <v>44926</v>
      </c>
      <c r="M519" s="22">
        <v>2497500</v>
      </c>
      <c r="N519" t="s">
        <v>14</v>
      </c>
      <c r="O519" t="s">
        <v>242</v>
      </c>
      <c r="P519" t="s">
        <v>15</v>
      </c>
      <c r="Q519" s="37">
        <v>1.2999999999999999E-2</v>
      </c>
      <c r="R519" s="21">
        <v>44832</v>
      </c>
      <c r="S519" s="21">
        <v>44834</v>
      </c>
      <c r="T519" s="21">
        <v>44926</v>
      </c>
      <c r="U519" s="21">
        <v>44926</v>
      </c>
      <c r="V519" s="23">
        <v>0.25555555555555554</v>
      </c>
      <c r="W519">
        <v>92</v>
      </c>
      <c r="X519" s="24">
        <v>-7613.9203930329486</v>
      </c>
      <c r="Y519" s="24">
        <v>-7613.9203930329486</v>
      </c>
      <c r="Z519" s="24">
        <v>-7614.3225000000002</v>
      </c>
      <c r="AA519" s="24">
        <v>-7614.3225000000002</v>
      </c>
      <c r="AB519">
        <v>0.99994719070973792</v>
      </c>
      <c r="AC519">
        <v>-172.951875</v>
      </c>
      <c r="AD519" s="38">
        <v>2497500</v>
      </c>
      <c r="AE519" s="52">
        <v>1.1930000000000001E-2</v>
      </c>
      <c r="AF519" s="5">
        <v>1.2999999999999999E-2</v>
      </c>
      <c r="AG519" s="24">
        <v>-8296.8118281163734</v>
      </c>
      <c r="AH519" s="24">
        <v>-8297.25</v>
      </c>
      <c r="AI519" s="27">
        <v>-15910.732221149323</v>
      </c>
      <c r="AJ519" t="s">
        <v>14</v>
      </c>
      <c r="AK519">
        <f t="shared" si="57"/>
        <v>1.1930000000000001</v>
      </c>
      <c r="AL519" s="91">
        <f t="shared" si="58"/>
        <v>2.1930000000000002E-2</v>
      </c>
      <c r="AM519" s="91">
        <f t="shared" si="59"/>
        <v>1.0930000000000002E-2</v>
      </c>
      <c r="AN519" s="91">
        <f t="shared" si="60"/>
        <v>1.0930000000000002E-2</v>
      </c>
      <c r="AO519" s="92">
        <f t="shared" si="61"/>
        <v>-22294.072499999998</v>
      </c>
      <c r="AP519" s="27">
        <f t="shared" si="62"/>
        <v>-15910.732221149323</v>
      </c>
      <c r="AQ519" s="27">
        <f t="shared" si="63"/>
        <v>-15273.3225</v>
      </c>
    </row>
    <row r="520" spans="1:45" ht="15" customHeight="1" x14ac:dyDescent="0.25">
      <c r="A520">
        <v>254885</v>
      </c>
      <c r="B520" t="s">
        <v>1581</v>
      </c>
      <c r="C520" t="s">
        <v>1582</v>
      </c>
      <c r="D520">
        <v>31061</v>
      </c>
      <c r="E520" t="s">
        <v>16</v>
      </c>
      <c r="F520" t="s">
        <v>240</v>
      </c>
      <c r="G520" t="s">
        <v>19</v>
      </c>
      <c r="H520" t="s">
        <v>1713</v>
      </c>
      <c r="I520" s="21">
        <v>44697</v>
      </c>
      <c r="J520" s="21">
        <v>44699</v>
      </c>
      <c r="K520" s="21">
        <v>44883</v>
      </c>
      <c r="L520" s="21">
        <v>44883</v>
      </c>
      <c r="M520" s="22">
        <v>14000000</v>
      </c>
      <c r="N520" t="s">
        <v>14</v>
      </c>
      <c r="O520" t="s">
        <v>1912</v>
      </c>
      <c r="P520" t="s">
        <v>15</v>
      </c>
      <c r="Q520" s="37">
        <v>1.4E-2</v>
      </c>
      <c r="R520" s="21">
        <v>44697</v>
      </c>
      <c r="S520" s="21">
        <v>44699</v>
      </c>
      <c r="T520" s="21">
        <v>44883</v>
      </c>
      <c r="U520" s="21">
        <v>44883</v>
      </c>
      <c r="V520" s="23">
        <v>0.51111111111111107</v>
      </c>
      <c r="W520">
        <v>184</v>
      </c>
      <c r="X520" s="24">
        <v>0</v>
      </c>
      <c r="Y520" s="24">
        <v>0</v>
      </c>
      <c r="Z520" s="24">
        <v>0</v>
      </c>
      <c r="AA520" s="24">
        <v>0</v>
      </c>
      <c r="AB520">
        <v>0</v>
      </c>
      <c r="AC520">
        <v>0</v>
      </c>
      <c r="AD520" s="38">
        <v>14000000</v>
      </c>
      <c r="AE520" s="52">
        <v>0</v>
      </c>
      <c r="AF520" s="5">
        <v>1.4E-2</v>
      </c>
      <c r="AG520" s="24">
        <v>0</v>
      </c>
      <c r="AH520" s="24">
        <v>-100177.77777777777</v>
      </c>
      <c r="AI520" s="27">
        <v>-100177.77777777777</v>
      </c>
      <c r="AJ520" t="s">
        <v>14</v>
      </c>
      <c r="AK520">
        <f t="shared" si="57"/>
        <v>-0.40300000000000002</v>
      </c>
      <c r="AL520" s="91">
        <f t="shared" si="58"/>
        <v>5.9699999999999996E-3</v>
      </c>
      <c r="AM520" s="91">
        <f t="shared" si="59"/>
        <v>-5.0300000000000006E-3</v>
      </c>
      <c r="AN520" s="91">
        <f t="shared" si="60"/>
        <v>0</v>
      </c>
      <c r="AO520" s="92">
        <f t="shared" si="61"/>
        <v>-142896.44444444444</v>
      </c>
      <c r="AP520" s="27">
        <f t="shared" si="62"/>
        <v>-100177.77777777777</v>
      </c>
      <c r="AQ520" s="27">
        <f t="shared" si="63"/>
        <v>-100177.77777777777</v>
      </c>
    </row>
    <row r="521" spans="1:45" ht="15" customHeight="1" x14ac:dyDescent="0.25">
      <c r="A521">
        <v>254900</v>
      </c>
      <c r="B521" t="s">
        <v>1585</v>
      </c>
      <c r="C521" t="s">
        <v>1586</v>
      </c>
      <c r="D521">
        <v>31063</v>
      </c>
      <c r="E521" t="s">
        <v>16</v>
      </c>
      <c r="F521" t="s">
        <v>240</v>
      </c>
      <c r="G521" t="s">
        <v>19</v>
      </c>
      <c r="H521" t="s">
        <v>1992</v>
      </c>
      <c r="I521" s="21">
        <v>44697</v>
      </c>
      <c r="J521" s="21">
        <v>44699</v>
      </c>
      <c r="K521" s="21">
        <v>44883</v>
      </c>
      <c r="L521" s="21">
        <v>44883</v>
      </c>
      <c r="M521" s="22">
        <v>5000000</v>
      </c>
      <c r="N521" t="s">
        <v>14</v>
      </c>
      <c r="O521" t="s">
        <v>1912</v>
      </c>
      <c r="P521" t="s">
        <v>15</v>
      </c>
      <c r="Q521" s="37">
        <v>1.4999999999999999E-2</v>
      </c>
      <c r="R521" s="21">
        <v>44697</v>
      </c>
      <c r="S521" s="21">
        <v>44699</v>
      </c>
      <c r="T521" s="21">
        <v>44883</v>
      </c>
      <c r="U521" s="21">
        <v>44883</v>
      </c>
      <c r="V521" s="23">
        <v>0.51111111111111107</v>
      </c>
      <c r="W521">
        <v>184</v>
      </c>
      <c r="X521" s="24">
        <v>0</v>
      </c>
      <c r="Y521" s="24">
        <v>0</v>
      </c>
      <c r="Z521" s="24">
        <v>0</v>
      </c>
      <c r="AA521" s="24">
        <v>0</v>
      </c>
      <c r="AB521">
        <v>0</v>
      </c>
      <c r="AC521">
        <v>0</v>
      </c>
      <c r="AD521" s="38">
        <v>5000000</v>
      </c>
      <c r="AE521" s="52">
        <v>0</v>
      </c>
      <c r="AF521" s="5">
        <v>1.4999999999999999E-2</v>
      </c>
      <c r="AG521" s="24">
        <v>0</v>
      </c>
      <c r="AH521" s="24">
        <v>-38333.333333333328</v>
      </c>
      <c r="AI521" s="27">
        <v>-38333.333333333328</v>
      </c>
      <c r="AJ521" t="s">
        <v>14</v>
      </c>
      <c r="AK521">
        <f t="shared" si="57"/>
        <v>-0.40300000000000002</v>
      </c>
      <c r="AL521" s="91">
        <f t="shared" si="58"/>
        <v>5.9699999999999996E-3</v>
      </c>
      <c r="AM521" s="91">
        <f t="shared" si="59"/>
        <v>-5.0300000000000006E-3</v>
      </c>
      <c r="AN521" s="91">
        <f t="shared" si="60"/>
        <v>0</v>
      </c>
      <c r="AO521" s="92">
        <f t="shared" si="61"/>
        <v>-53589.999999999993</v>
      </c>
      <c r="AP521" s="27">
        <f t="shared" si="62"/>
        <v>-38333.333333333328</v>
      </c>
      <c r="AQ521" s="27">
        <f t="shared" si="63"/>
        <v>-38333.333333333328</v>
      </c>
    </row>
    <row r="522" spans="1:45" ht="15" customHeight="1" x14ac:dyDescent="0.25">
      <c r="A522">
        <v>254960</v>
      </c>
      <c r="B522" t="s">
        <v>1591</v>
      </c>
      <c r="C522" t="s">
        <v>1592</v>
      </c>
      <c r="D522">
        <v>31066</v>
      </c>
      <c r="E522" t="s">
        <v>16</v>
      </c>
      <c r="F522" t="s">
        <v>240</v>
      </c>
      <c r="G522" t="s">
        <v>19</v>
      </c>
      <c r="H522" t="s">
        <v>1910</v>
      </c>
      <c r="I522" s="21">
        <v>44706</v>
      </c>
      <c r="J522" s="21">
        <v>44711</v>
      </c>
      <c r="K522" s="21">
        <v>44802</v>
      </c>
      <c r="L522" s="21">
        <v>44802</v>
      </c>
      <c r="M522" s="22">
        <v>28709677.420000002</v>
      </c>
      <c r="N522" t="s">
        <v>14</v>
      </c>
      <c r="O522" t="s">
        <v>242</v>
      </c>
      <c r="P522" t="s">
        <v>15</v>
      </c>
      <c r="Q522" s="37">
        <v>1.6500000000000001E-2</v>
      </c>
      <c r="R522" s="21">
        <v>44706</v>
      </c>
      <c r="S522" s="21">
        <v>44711</v>
      </c>
      <c r="T522" s="21">
        <v>44802</v>
      </c>
      <c r="U522" s="21">
        <v>44802</v>
      </c>
      <c r="V522" s="23">
        <v>0.25277777777777777</v>
      </c>
      <c r="W522">
        <v>91</v>
      </c>
      <c r="X522" s="24">
        <v>0</v>
      </c>
      <c r="Y522" s="24">
        <v>0</v>
      </c>
      <c r="Z522" s="24">
        <v>0</v>
      </c>
      <c r="AA522" s="24">
        <v>0</v>
      </c>
      <c r="AB522">
        <v>0</v>
      </c>
      <c r="AC522">
        <v>0</v>
      </c>
      <c r="AD522" s="38">
        <v>28709677.420000002</v>
      </c>
      <c r="AE522" s="52">
        <v>0</v>
      </c>
      <c r="AF522" s="5">
        <v>1.6500000000000001E-2</v>
      </c>
      <c r="AG522" s="24">
        <v>0</v>
      </c>
      <c r="AH522" s="24">
        <v>-119743.27957258334</v>
      </c>
      <c r="AI522" s="27">
        <v>-119743.27957258334</v>
      </c>
      <c r="AJ522" t="s">
        <v>14</v>
      </c>
      <c r="AK522">
        <f t="shared" si="57"/>
        <v>-0.35099999999999998</v>
      </c>
      <c r="AL522" s="91">
        <f t="shared" si="58"/>
        <v>6.490000000000001E-3</v>
      </c>
      <c r="AM522" s="91">
        <f t="shared" si="59"/>
        <v>-4.5100000000000001E-3</v>
      </c>
      <c r="AN522" s="91">
        <f t="shared" si="60"/>
        <v>0</v>
      </c>
      <c r="AO522" s="92">
        <f t="shared" si="61"/>
        <v>-166842.30287113279</v>
      </c>
      <c r="AP522" s="27">
        <f t="shared" si="62"/>
        <v>-119743.27957258334</v>
      </c>
      <c r="AQ522" s="27">
        <f t="shared" si="63"/>
        <v>-119743.27957258334</v>
      </c>
    </row>
    <row r="523" spans="1:45" ht="15" customHeight="1" x14ac:dyDescent="0.25">
      <c r="A523">
        <v>254961</v>
      </c>
      <c r="B523" t="s">
        <v>1591</v>
      </c>
      <c r="C523" t="s">
        <v>1592</v>
      </c>
      <c r="D523">
        <v>31066</v>
      </c>
      <c r="E523" t="s">
        <v>16</v>
      </c>
      <c r="F523" t="s">
        <v>240</v>
      </c>
      <c r="G523" t="s">
        <v>19</v>
      </c>
      <c r="H523" t="s">
        <v>1910</v>
      </c>
      <c r="I523" s="21">
        <v>44798</v>
      </c>
      <c r="J523" s="21">
        <v>44802</v>
      </c>
      <c r="K523" s="21">
        <v>44893</v>
      </c>
      <c r="L523" s="21">
        <v>44893</v>
      </c>
      <c r="M523" s="22">
        <v>28064516.129999999</v>
      </c>
      <c r="N523" t="s">
        <v>14</v>
      </c>
      <c r="O523" t="s">
        <v>242</v>
      </c>
      <c r="P523" t="s">
        <v>15</v>
      </c>
      <c r="Q523" s="37">
        <v>1.6500000000000001E-2</v>
      </c>
      <c r="R523" s="21">
        <v>44798</v>
      </c>
      <c r="S523" s="21">
        <v>44802</v>
      </c>
      <c r="T523" s="21">
        <v>44893</v>
      </c>
      <c r="U523" s="21">
        <v>44893</v>
      </c>
      <c r="V523" s="23">
        <v>0.25277777777777777</v>
      </c>
      <c r="W523">
        <v>91</v>
      </c>
      <c r="X523" s="24">
        <v>0</v>
      </c>
      <c r="Y523" s="24">
        <v>0</v>
      </c>
      <c r="Z523" s="24">
        <v>-36747.365592665003</v>
      </c>
      <c r="AA523" s="24">
        <v>-36747.365592665003</v>
      </c>
      <c r="AB523">
        <v>0</v>
      </c>
      <c r="AC523">
        <v>0</v>
      </c>
      <c r="AD523" s="38">
        <v>28064516.129999999</v>
      </c>
      <c r="AE523" s="52">
        <v>5.1800000000000006E-3</v>
      </c>
      <c r="AF523" s="5">
        <v>1.6500000000000001E-2</v>
      </c>
      <c r="AG523" s="24">
        <v>0</v>
      </c>
      <c r="AH523" s="24">
        <v>-117052.41935887499</v>
      </c>
      <c r="AI523" s="27">
        <v>-153799.78495154</v>
      </c>
      <c r="AJ523" t="s">
        <v>14</v>
      </c>
      <c r="AK523">
        <f t="shared" si="57"/>
        <v>0.51800000000000002</v>
      </c>
      <c r="AL523" s="91">
        <f t="shared" si="58"/>
        <v>1.5180000000000001E-2</v>
      </c>
      <c r="AM523" s="91">
        <f t="shared" si="59"/>
        <v>4.1800000000000006E-3</v>
      </c>
      <c r="AN523" s="91">
        <f t="shared" si="60"/>
        <v>4.1800000000000006E-3</v>
      </c>
      <c r="AO523" s="92">
        <f t="shared" si="61"/>
        <v>-224740.64516903996</v>
      </c>
      <c r="AP523" s="27">
        <f t="shared" si="62"/>
        <v>-153799.78495154</v>
      </c>
      <c r="AQ523" s="27">
        <f t="shared" si="63"/>
        <v>-146705.69892979</v>
      </c>
    </row>
    <row r="524" spans="1:45" ht="15" customHeight="1" x14ac:dyDescent="0.25">
      <c r="A524">
        <v>254962</v>
      </c>
      <c r="B524" t="s">
        <v>1591</v>
      </c>
      <c r="C524" t="s">
        <v>1592</v>
      </c>
      <c r="D524">
        <v>31066</v>
      </c>
      <c r="E524" t="s">
        <v>16</v>
      </c>
      <c r="F524" t="s">
        <v>240</v>
      </c>
      <c r="G524" t="s">
        <v>19</v>
      </c>
      <c r="H524" t="s">
        <v>1910</v>
      </c>
      <c r="I524" s="21">
        <v>44889</v>
      </c>
      <c r="J524" s="21">
        <v>44893</v>
      </c>
      <c r="K524" s="21">
        <v>44985</v>
      </c>
      <c r="L524" s="21">
        <v>44895</v>
      </c>
      <c r="M524" s="22">
        <v>27419354.84</v>
      </c>
      <c r="N524" t="s">
        <v>14</v>
      </c>
      <c r="O524" t="s">
        <v>242</v>
      </c>
      <c r="P524" t="s">
        <v>15</v>
      </c>
      <c r="R524" s="21">
        <v>44889</v>
      </c>
      <c r="S524" s="21">
        <v>44893</v>
      </c>
      <c r="T524" s="21">
        <v>44985</v>
      </c>
      <c r="U524" s="21">
        <v>44895</v>
      </c>
      <c r="V524" s="23">
        <v>0.25555555555555554</v>
      </c>
      <c r="W524">
        <v>92</v>
      </c>
      <c r="X524" s="24">
        <v>0</v>
      </c>
      <c r="Y524" s="24">
        <v>0</v>
      </c>
      <c r="Z524" s="24">
        <v>-133696.77419984</v>
      </c>
      <c r="AA524" s="24">
        <v>-133696.77419984</v>
      </c>
      <c r="AB524">
        <v>0</v>
      </c>
      <c r="AC524">
        <v>-1453.2258065200001</v>
      </c>
      <c r="AD524" s="38">
        <v>27419354.84</v>
      </c>
      <c r="AE524" s="52">
        <v>1.908E-2</v>
      </c>
      <c r="AF524" s="5">
        <v>0</v>
      </c>
      <c r="AG524" s="24">
        <v>0</v>
      </c>
      <c r="AH524" s="24">
        <v>0</v>
      </c>
      <c r="AI524" s="27">
        <v>-133696.77419984</v>
      </c>
      <c r="AJ524" t="s">
        <v>14</v>
      </c>
      <c r="AK524">
        <f t="shared" si="57"/>
        <v>1.9079999999999999</v>
      </c>
      <c r="AL524" s="91">
        <f t="shared" si="58"/>
        <v>2.9080000000000002E-2</v>
      </c>
      <c r="AM524" s="91">
        <f t="shared" si="59"/>
        <v>1.8079999999999999E-2</v>
      </c>
      <c r="AN524" s="91">
        <f t="shared" si="60"/>
        <v>1.8079999999999999E-2</v>
      </c>
      <c r="AO524" s="92">
        <f t="shared" si="61"/>
        <v>-203768.45879095112</v>
      </c>
      <c r="AP524" s="27">
        <f t="shared" si="62"/>
        <v>-133696.77419984</v>
      </c>
      <c r="AQ524" s="27">
        <f t="shared" si="63"/>
        <v>-126689.60574072888</v>
      </c>
    </row>
    <row r="525" spans="1:45" ht="15" customHeight="1" x14ac:dyDescent="0.25">
      <c r="A525">
        <v>254993</v>
      </c>
      <c r="B525" t="s">
        <v>1593</v>
      </c>
      <c r="C525" t="s">
        <v>1594</v>
      </c>
      <c r="D525">
        <v>31067</v>
      </c>
      <c r="E525" t="s">
        <v>16</v>
      </c>
      <c r="F525" t="s">
        <v>240</v>
      </c>
      <c r="G525" t="s">
        <v>19</v>
      </c>
      <c r="H525" t="s">
        <v>1898</v>
      </c>
      <c r="I525" s="21">
        <v>44725</v>
      </c>
      <c r="J525" s="21">
        <v>44727</v>
      </c>
      <c r="K525" s="21">
        <v>44792</v>
      </c>
      <c r="L525" s="21">
        <v>44792</v>
      </c>
      <c r="M525" s="22">
        <v>46013502.020000003</v>
      </c>
      <c r="N525" t="s">
        <v>14</v>
      </c>
      <c r="O525" t="s">
        <v>1912</v>
      </c>
      <c r="P525" t="s">
        <v>138</v>
      </c>
      <c r="Q525" s="37">
        <v>1.6E-2</v>
      </c>
      <c r="R525" s="21">
        <v>44725</v>
      </c>
      <c r="S525" s="21">
        <v>44727</v>
      </c>
      <c r="T525" s="21">
        <v>44792</v>
      </c>
      <c r="U525" s="21">
        <v>44792</v>
      </c>
      <c r="V525" s="23">
        <v>0.17777777777777778</v>
      </c>
      <c r="W525">
        <v>64</v>
      </c>
      <c r="X525" s="24">
        <v>0</v>
      </c>
      <c r="Y525" s="24">
        <v>0</v>
      </c>
      <c r="Z525" s="24">
        <v>-8834.5923878400008</v>
      </c>
      <c r="AA525" s="24">
        <v>-8834.5923878400008</v>
      </c>
      <c r="AB525">
        <v>0</v>
      </c>
      <c r="AC525">
        <v>0</v>
      </c>
      <c r="AD525" s="38">
        <v>46013502.020000003</v>
      </c>
      <c r="AE525" s="52">
        <v>1.08E-3</v>
      </c>
      <c r="AF525" s="5">
        <v>1.6E-2</v>
      </c>
      <c r="AG525" s="24">
        <v>0</v>
      </c>
      <c r="AH525" s="24">
        <v>-130882.85019022225</v>
      </c>
      <c r="AI525" s="27">
        <v>-139717.44257806224</v>
      </c>
      <c r="AJ525" t="s">
        <v>14</v>
      </c>
      <c r="AK525">
        <f t="shared" si="57"/>
        <v>-0.28100000000000003</v>
      </c>
      <c r="AL525" s="91">
        <f t="shared" si="58"/>
        <v>7.1900000000000002E-3</v>
      </c>
      <c r="AM525" s="91">
        <f t="shared" si="59"/>
        <v>-3.8100000000000005E-3</v>
      </c>
      <c r="AN525" s="91">
        <f t="shared" si="60"/>
        <v>0</v>
      </c>
      <c r="AO525" s="92">
        <f t="shared" si="61"/>
        <v>-189698.33099445337</v>
      </c>
      <c r="AP525" s="27">
        <f t="shared" si="62"/>
        <v>-139717.44257806224</v>
      </c>
      <c r="AQ525" s="27">
        <f t="shared" si="63"/>
        <v>-130882.85019022225</v>
      </c>
    </row>
    <row r="526" spans="1:45" ht="15" customHeight="1" x14ac:dyDescent="0.25">
      <c r="A526">
        <v>254997</v>
      </c>
      <c r="B526" t="s">
        <v>1597</v>
      </c>
      <c r="C526" t="s">
        <v>1598</v>
      </c>
      <c r="D526">
        <v>31070</v>
      </c>
      <c r="E526" t="s">
        <v>16</v>
      </c>
      <c r="F526" t="s">
        <v>240</v>
      </c>
      <c r="G526" t="s">
        <v>19</v>
      </c>
      <c r="H526" t="s">
        <v>1914</v>
      </c>
      <c r="I526" s="21">
        <v>44652</v>
      </c>
      <c r="J526" s="21">
        <v>44656</v>
      </c>
      <c r="K526" s="21">
        <v>44747</v>
      </c>
      <c r="L526" s="21">
        <v>44747</v>
      </c>
      <c r="M526" s="22">
        <v>9598695.7300000004</v>
      </c>
      <c r="N526" t="s">
        <v>14</v>
      </c>
      <c r="O526" t="s">
        <v>242</v>
      </c>
      <c r="P526" t="s">
        <v>15</v>
      </c>
      <c r="Q526" s="37">
        <v>1.2999999999999999E-2</v>
      </c>
      <c r="R526" s="21">
        <v>44652</v>
      </c>
      <c r="S526" s="21">
        <v>44656</v>
      </c>
      <c r="T526" s="21">
        <v>44747</v>
      </c>
      <c r="U526" s="21">
        <v>44747</v>
      </c>
      <c r="V526" s="23">
        <v>0.25277777777777777</v>
      </c>
      <c r="W526">
        <v>91</v>
      </c>
      <c r="X526" s="24">
        <v>0</v>
      </c>
      <c r="Y526" s="24">
        <v>0</v>
      </c>
      <c r="Z526" s="24">
        <v>0</v>
      </c>
      <c r="AA526" s="24">
        <v>0</v>
      </c>
      <c r="AB526">
        <v>0</v>
      </c>
      <c r="AC526">
        <v>0</v>
      </c>
      <c r="AD526" s="38">
        <v>9598695.7300000004</v>
      </c>
      <c r="AE526" s="52">
        <v>0</v>
      </c>
      <c r="AF526" s="5">
        <v>1.2999999999999999E-2</v>
      </c>
      <c r="AG526" s="24">
        <v>0</v>
      </c>
      <c r="AH526" s="24">
        <v>-31542.380690527778</v>
      </c>
      <c r="AI526" s="27">
        <v>-31542.380690527778</v>
      </c>
      <c r="AJ526" t="s">
        <v>14</v>
      </c>
      <c r="AK526">
        <f t="shared" si="57"/>
        <v>-0.46100000000000002</v>
      </c>
      <c r="AL526" s="91">
        <f t="shared" si="58"/>
        <v>5.3899999999999998E-3</v>
      </c>
      <c r="AM526" s="91">
        <f t="shared" si="59"/>
        <v>-5.6100000000000004E-3</v>
      </c>
      <c r="AN526" s="91">
        <f t="shared" si="60"/>
        <v>0</v>
      </c>
      <c r="AO526" s="92">
        <f t="shared" si="61"/>
        <v>-44620.336992215831</v>
      </c>
      <c r="AP526" s="27">
        <f t="shared" si="62"/>
        <v>-31542.380690527778</v>
      </c>
      <c r="AQ526" s="27">
        <f t="shared" si="63"/>
        <v>-31542.380690527778</v>
      </c>
    </row>
    <row r="527" spans="1:45" ht="15" customHeight="1" x14ac:dyDescent="0.25">
      <c r="A527">
        <v>254998</v>
      </c>
      <c r="B527" t="s">
        <v>1597</v>
      </c>
      <c r="C527" t="s">
        <v>1598</v>
      </c>
      <c r="D527">
        <v>31070</v>
      </c>
      <c r="E527" t="s">
        <v>16</v>
      </c>
      <c r="F527" t="s">
        <v>240</v>
      </c>
      <c r="G527" t="s">
        <v>19</v>
      </c>
      <c r="H527" t="s">
        <v>1914</v>
      </c>
      <c r="I527" s="21">
        <v>44743</v>
      </c>
      <c r="J527" s="21">
        <v>44747</v>
      </c>
      <c r="K527" s="21">
        <v>44792</v>
      </c>
      <c r="L527" s="21">
        <v>44792</v>
      </c>
      <c r="M527" s="22">
        <v>9196087.2200000007</v>
      </c>
      <c r="N527" t="s">
        <v>14</v>
      </c>
      <c r="O527" t="s">
        <v>242</v>
      </c>
      <c r="P527" t="s">
        <v>15</v>
      </c>
      <c r="Q527" s="37">
        <v>1.2999999999999999E-2</v>
      </c>
      <c r="R527" s="21">
        <v>44743</v>
      </c>
      <c r="S527" s="21">
        <v>44747</v>
      </c>
      <c r="T527" s="21">
        <v>44792</v>
      </c>
      <c r="U527" s="21">
        <v>44792</v>
      </c>
      <c r="V527" s="23">
        <v>0.125</v>
      </c>
      <c r="W527">
        <v>45</v>
      </c>
      <c r="X527" s="24">
        <v>0</v>
      </c>
      <c r="Y527" s="24">
        <v>0</v>
      </c>
      <c r="Z527" s="24">
        <v>0</v>
      </c>
      <c r="AA527" s="24">
        <v>0</v>
      </c>
      <c r="AB527">
        <v>0</v>
      </c>
      <c r="AC527">
        <v>0</v>
      </c>
      <c r="AD527" s="38">
        <v>9196087.2200000007</v>
      </c>
      <c r="AE527" s="52">
        <v>0</v>
      </c>
      <c r="AF527" s="5">
        <v>1.2999999999999999E-2</v>
      </c>
      <c r="AG527" s="24">
        <v>0</v>
      </c>
      <c r="AH527" s="24">
        <v>-14943.6417325</v>
      </c>
      <c r="AI527" s="27">
        <v>-14943.6417325</v>
      </c>
      <c r="AJ527" t="s">
        <v>14</v>
      </c>
      <c r="AK527">
        <f t="shared" ref="AK527:AK590" si="64">VLOOKUP(I527,$AR$2:$AS$603,2,FALSE)</f>
        <v>-0.17599999999999999</v>
      </c>
      <c r="AL527" s="91">
        <f t="shared" si="58"/>
        <v>8.2400000000000008E-3</v>
      </c>
      <c r="AM527" s="91">
        <f t="shared" si="59"/>
        <v>-2.7599999999999999E-3</v>
      </c>
      <c r="AN527" s="91">
        <f t="shared" si="60"/>
        <v>0</v>
      </c>
      <c r="AO527" s="92">
        <f t="shared" si="61"/>
        <v>-24415.611569100005</v>
      </c>
      <c r="AP527" s="27">
        <f t="shared" si="62"/>
        <v>-14943.6417325</v>
      </c>
      <c r="AQ527" s="27">
        <f t="shared" si="63"/>
        <v>-14943.6417325</v>
      </c>
    </row>
    <row r="528" spans="1:45" ht="15" customHeight="1" x14ac:dyDescent="0.25">
      <c r="A528">
        <v>255003</v>
      </c>
      <c r="B528" t="s">
        <v>1599</v>
      </c>
      <c r="C528" t="s">
        <v>1600</v>
      </c>
      <c r="D528">
        <v>31071</v>
      </c>
      <c r="E528" t="s">
        <v>16</v>
      </c>
      <c r="F528" t="s">
        <v>240</v>
      </c>
      <c r="G528" t="s">
        <v>19</v>
      </c>
      <c r="H528" t="s">
        <v>2011</v>
      </c>
      <c r="I528" s="21">
        <v>44740</v>
      </c>
      <c r="J528" s="21">
        <v>44742</v>
      </c>
      <c r="K528" s="21">
        <v>44834</v>
      </c>
      <c r="L528" s="21">
        <v>44834</v>
      </c>
      <c r="M528" s="22">
        <v>4645000</v>
      </c>
      <c r="N528" t="s">
        <v>14</v>
      </c>
      <c r="O528" t="s">
        <v>242</v>
      </c>
      <c r="P528" t="s">
        <v>15</v>
      </c>
      <c r="Q528" s="37">
        <v>1.4999999999999999E-2</v>
      </c>
      <c r="R528" s="21">
        <v>44740</v>
      </c>
      <c r="S528" s="21">
        <v>44742</v>
      </c>
      <c r="T528" s="21">
        <v>44834</v>
      </c>
      <c r="U528" s="21">
        <v>44834</v>
      </c>
      <c r="V528" s="23">
        <v>0.25555555555555554</v>
      </c>
      <c r="W528">
        <v>92</v>
      </c>
      <c r="X528" s="24">
        <v>0</v>
      </c>
      <c r="Y528" s="24">
        <v>0</v>
      </c>
      <c r="Z528" s="24">
        <v>0</v>
      </c>
      <c r="AA528" s="24">
        <v>0</v>
      </c>
      <c r="AB528">
        <v>0</v>
      </c>
      <c r="AC528">
        <v>0</v>
      </c>
      <c r="AD528" s="38">
        <v>4645000</v>
      </c>
      <c r="AE528" s="52">
        <v>0</v>
      </c>
      <c r="AF528" s="5">
        <v>1.4999999999999999E-2</v>
      </c>
      <c r="AG528" s="24">
        <v>0</v>
      </c>
      <c r="AH528" s="24">
        <v>-17805.833333333332</v>
      </c>
      <c r="AI528" s="27">
        <v>-17805.833333333332</v>
      </c>
      <c r="AJ528" t="s">
        <v>14</v>
      </c>
      <c r="AK528">
        <f t="shared" si="64"/>
        <v>-0.21099999999999999</v>
      </c>
      <c r="AL528" s="91">
        <f t="shared" si="58"/>
        <v>7.8900000000000012E-3</v>
      </c>
      <c r="AM528" s="91">
        <f t="shared" si="59"/>
        <v>-3.1099999999999999E-3</v>
      </c>
      <c r="AN528" s="91">
        <f t="shared" si="60"/>
        <v>0</v>
      </c>
      <c r="AO528" s="92">
        <f t="shared" si="61"/>
        <v>-27171.701666666664</v>
      </c>
      <c r="AP528" s="27">
        <f t="shared" si="62"/>
        <v>-17805.833333333332</v>
      </c>
      <c r="AQ528" s="27">
        <f t="shared" si="63"/>
        <v>-17805.833333333332</v>
      </c>
    </row>
    <row r="529" spans="1:43" ht="15" customHeight="1" x14ac:dyDescent="0.25">
      <c r="A529">
        <v>255004</v>
      </c>
      <c r="B529" t="s">
        <v>1599</v>
      </c>
      <c r="C529" t="s">
        <v>1600</v>
      </c>
      <c r="D529">
        <v>31071</v>
      </c>
      <c r="E529" t="s">
        <v>16</v>
      </c>
      <c r="F529" t="s">
        <v>240</v>
      </c>
      <c r="G529" t="s">
        <v>19</v>
      </c>
      <c r="H529" t="s">
        <v>2011</v>
      </c>
      <c r="I529" s="21">
        <v>44832</v>
      </c>
      <c r="J529" s="21">
        <v>44834</v>
      </c>
      <c r="K529" s="21">
        <v>44925</v>
      </c>
      <c r="L529" s="21">
        <v>44925</v>
      </c>
      <c r="M529" s="22">
        <v>4645000</v>
      </c>
      <c r="N529" t="s">
        <v>14</v>
      </c>
      <c r="O529" t="s">
        <v>242</v>
      </c>
      <c r="P529" t="s">
        <v>15</v>
      </c>
      <c r="Q529" s="37">
        <v>1.4999999999999999E-2</v>
      </c>
      <c r="R529" s="21">
        <v>44832</v>
      </c>
      <c r="S529" s="21">
        <v>44834</v>
      </c>
      <c r="T529" s="21">
        <v>44925</v>
      </c>
      <c r="U529" s="21">
        <v>44925</v>
      </c>
      <c r="V529" s="23">
        <v>0.25277777777777777</v>
      </c>
      <c r="W529">
        <v>91</v>
      </c>
      <c r="X529" s="24">
        <v>0</v>
      </c>
      <c r="Y529" s="24">
        <v>0</v>
      </c>
      <c r="Z529" s="24">
        <v>-14007.64263888889</v>
      </c>
      <c r="AA529" s="24">
        <v>-14007.64263888889</v>
      </c>
      <c r="AB529">
        <v>0</v>
      </c>
      <c r="AC529">
        <v>0</v>
      </c>
      <c r="AD529" s="38">
        <v>4645000</v>
      </c>
      <c r="AE529" s="52">
        <v>1.1930000000000001E-2</v>
      </c>
      <c r="AF529" s="5">
        <v>1.4999999999999999E-2</v>
      </c>
      <c r="AG529" s="24">
        <v>0</v>
      </c>
      <c r="AH529" s="24">
        <v>-17612.291666666664</v>
      </c>
      <c r="AI529" s="27">
        <v>-31619.934305555555</v>
      </c>
      <c r="AJ529" t="s">
        <v>14</v>
      </c>
      <c r="AK529">
        <f t="shared" si="64"/>
        <v>1.1930000000000001</v>
      </c>
      <c r="AL529" s="91">
        <f t="shared" si="58"/>
        <v>2.1930000000000002E-2</v>
      </c>
      <c r="AM529" s="91">
        <f t="shared" si="59"/>
        <v>1.0930000000000002E-2</v>
      </c>
      <c r="AN529" s="91">
        <f t="shared" si="60"/>
        <v>1.0930000000000002E-2</v>
      </c>
      <c r="AO529" s="92">
        <f t="shared" si="61"/>
        <v>-43361.462083333339</v>
      </c>
      <c r="AP529" s="27">
        <f t="shared" si="62"/>
        <v>-31619.934305555555</v>
      </c>
      <c r="AQ529" s="27">
        <f t="shared" si="63"/>
        <v>-30445.781527777777</v>
      </c>
    </row>
    <row r="530" spans="1:43" ht="15" customHeight="1" x14ac:dyDescent="0.25">
      <c r="A530">
        <v>255267</v>
      </c>
      <c r="B530" t="s">
        <v>1607</v>
      </c>
      <c r="C530" t="s">
        <v>1608</v>
      </c>
      <c r="D530">
        <v>31076</v>
      </c>
      <c r="E530" t="s">
        <v>16</v>
      </c>
      <c r="F530" t="s">
        <v>240</v>
      </c>
      <c r="G530" t="s">
        <v>19</v>
      </c>
      <c r="H530" t="s">
        <v>1913</v>
      </c>
      <c r="I530" s="21">
        <v>44573</v>
      </c>
      <c r="J530" s="21">
        <v>44575</v>
      </c>
      <c r="K530" s="21">
        <v>44747</v>
      </c>
      <c r="L530" s="21">
        <v>44747</v>
      </c>
      <c r="M530" s="22">
        <v>50000000</v>
      </c>
      <c r="N530" t="s">
        <v>14</v>
      </c>
      <c r="O530" t="s">
        <v>1912</v>
      </c>
      <c r="P530" t="s">
        <v>15</v>
      </c>
      <c r="Q530" s="37">
        <v>1.4E-2</v>
      </c>
      <c r="R530" s="21">
        <v>44573</v>
      </c>
      <c r="S530" s="21">
        <v>44575</v>
      </c>
      <c r="T530" s="21">
        <v>44747</v>
      </c>
      <c r="U530" s="21">
        <v>44747</v>
      </c>
      <c r="V530" s="23">
        <v>0.4777777777777778</v>
      </c>
      <c r="W530">
        <v>172</v>
      </c>
      <c r="X530" s="24">
        <v>0</v>
      </c>
      <c r="Y530" s="24">
        <v>0</v>
      </c>
      <c r="Z530" s="24">
        <v>0</v>
      </c>
      <c r="AA530" s="24">
        <v>0</v>
      </c>
      <c r="AB530">
        <v>0</v>
      </c>
      <c r="AC530">
        <v>0</v>
      </c>
      <c r="AD530" s="38">
        <v>50000000</v>
      </c>
      <c r="AE530" s="52">
        <v>0</v>
      </c>
      <c r="AF530" s="5">
        <v>1.4E-2</v>
      </c>
      <c r="AG530" s="24">
        <v>0</v>
      </c>
      <c r="AH530" s="24">
        <v>-334444.44444444444</v>
      </c>
      <c r="AI530" s="27">
        <v>-334444.44444444444</v>
      </c>
      <c r="AJ530" t="s">
        <v>14</v>
      </c>
      <c r="AK530">
        <f t="shared" si="64"/>
        <v>-0.56299999999999994</v>
      </c>
      <c r="AL530" s="91">
        <f t="shared" si="58"/>
        <v>4.3700000000000006E-3</v>
      </c>
      <c r="AM530" s="91">
        <f t="shared" si="59"/>
        <v>-6.6299999999999996E-3</v>
      </c>
      <c r="AN530" s="91">
        <f t="shared" si="60"/>
        <v>0</v>
      </c>
      <c r="AO530" s="92">
        <f t="shared" si="61"/>
        <v>-438838.88888888893</v>
      </c>
      <c r="AP530" s="27">
        <f t="shared" si="62"/>
        <v>-334444.44444444444</v>
      </c>
      <c r="AQ530" s="27">
        <f t="shared" si="63"/>
        <v>-334444.44444444444</v>
      </c>
    </row>
    <row r="531" spans="1:43" ht="15" customHeight="1" x14ac:dyDescent="0.25">
      <c r="A531">
        <v>255281</v>
      </c>
      <c r="B531" t="s">
        <v>1609</v>
      </c>
      <c r="C531" t="s">
        <v>1610</v>
      </c>
      <c r="D531">
        <v>31077</v>
      </c>
      <c r="E531" t="s">
        <v>16</v>
      </c>
      <c r="F531" t="s">
        <v>240</v>
      </c>
      <c r="G531" t="s">
        <v>19</v>
      </c>
      <c r="H531" t="s">
        <v>1997</v>
      </c>
      <c r="I531" s="21">
        <v>44679</v>
      </c>
      <c r="J531" s="21">
        <v>44683</v>
      </c>
      <c r="K531" s="21">
        <v>44775</v>
      </c>
      <c r="L531" s="21">
        <v>44775</v>
      </c>
      <c r="M531" s="22">
        <v>9753419.3399999999</v>
      </c>
      <c r="N531" t="s">
        <v>14</v>
      </c>
      <c r="O531" t="s">
        <v>242</v>
      </c>
      <c r="P531" t="s">
        <v>15</v>
      </c>
      <c r="Q531" s="37">
        <v>2.8000000000000001E-2</v>
      </c>
      <c r="R531" s="21">
        <v>44679</v>
      </c>
      <c r="S531" s="21">
        <v>44683</v>
      </c>
      <c r="T531" s="21">
        <v>44775</v>
      </c>
      <c r="U531" s="21">
        <v>44775</v>
      </c>
      <c r="V531" s="23">
        <v>0.25555555555555554</v>
      </c>
      <c r="W531">
        <v>92</v>
      </c>
      <c r="X531" s="24">
        <v>0</v>
      </c>
      <c r="Y531" s="24">
        <v>0</v>
      </c>
      <c r="Z531" s="24">
        <v>0</v>
      </c>
      <c r="AA531" s="24">
        <v>0</v>
      </c>
      <c r="AB531">
        <v>0</v>
      </c>
      <c r="AC531">
        <v>0</v>
      </c>
      <c r="AD531" s="38">
        <v>9753419.3399999999</v>
      </c>
      <c r="AE531" s="52">
        <v>0</v>
      </c>
      <c r="AF531" s="5">
        <v>2.8000000000000001E-2</v>
      </c>
      <c r="AG531" s="24">
        <v>0</v>
      </c>
      <c r="AH531" s="24">
        <v>-69791.133943999987</v>
      </c>
      <c r="AI531" s="27">
        <v>-69791.133943999987</v>
      </c>
      <c r="AJ531" t="s">
        <v>14</v>
      </c>
      <c r="AK531">
        <f t="shared" si="64"/>
        <v>-0.438</v>
      </c>
      <c r="AL531" s="91">
        <f t="shared" si="58"/>
        <v>5.62E-3</v>
      </c>
      <c r="AM531" s="91">
        <f t="shared" si="59"/>
        <v>-5.3800000000000002E-3</v>
      </c>
      <c r="AN531" s="91">
        <f t="shared" si="60"/>
        <v>0</v>
      </c>
      <c r="AO531" s="92">
        <f t="shared" si="61"/>
        <v>-83799.211542759978</v>
      </c>
      <c r="AP531" s="27">
        <f t="shared" si="62"/>
        <v>-69791.133943999987</v>
      </c>
      <c r="AQ531" s="27">
        <f t="shared" si="63"/>
        <v>-69791.133943999987</v>
      </c>
    </row>
    <row r="532" spans="1:43" ht="15" customHeight="1" x14ac:dyDescent="0.25">
      <c r="A532">
        <v>255282</v>
      </c>
      <c r="B532" t="s">
        <v>1609</v>
      </c>
      <c r="C532" t="s">
        <v>1610</v>
      </c>
      <c r="D532">
        <v>31077</v>
      </c>
      <c r="E532" t="s">
        <v>16</v>
      </c>
      <c r="F532" t="s">
        <v>240</v>
      </c>
      <c r="G532" t="s">
        <v>19</v>
      </c>
      <c r="H532" t="s">
        <v>1997</v>
      </c>
      <c r="I532" s="21">
        <v>44771</v>
      </c>
      <c r="J532" s="21">
        <v>44775</v>
      </c>
      <c r="K532" s="21">
        <v>44867</v>
      </c>
      <c r="L532" s="21">
        <v>44867</v>
      </c>
      <c r="M532" s="22">
        <v>9523419.3399999999</v>
      </c>
      <c r="N532" t="s">
        <v>14</v>
      </c>
      <c r="O532" t="s">
        <v>242</v>
      </c>
      <c r="P532" t="s">
        <v>15</v>
      </c>
      <c r="Q532" s="37">
        <v>2.8000000000000001E-2</v>
      </c>
      <c r="R532" s="21">
        <v>44771</v>
      </c>
      <c r="S532" s="21">
        <v>44775</v>
      </c>
      <c r="T532" s="21">
        <v>44867</v>
      </c>
      <c r="U532" s="21">
        <v>44867</v>
      </c>
      <c r="V532" s="23">
        <v>0.25555555555555554</v>
      </c>
      <c r="W532">
        <v>92</v>
      </c>
      <c r="X532" s="24">
        <v>0</v>
      </c>
      <c r="Y532" s="24">
        <v>0</v>
      </c>
      <c r="Z532" s="24">
        <v>-5646.3295109155551</v>
      </c>
      <c r="AA532" s="24">
        <v>-5646.3295109155551</v>
      </c>
      <c r="AB532">
        <v>0</v>
      </c>
      <c r="AC532">
        <v>0</v>
      </c>
      <c r="AD532" s="38">
        <v>9523419.3399999999</v>
      </c>
      <c r="AE532" s="52">
        <v>2.32E-3</v>
      </c>
      <c r="AF532" s="5">
        <v>2.8000000000000001E-2</v>
      </c>
      <c r="AG532" s="24">
        <v>0</v>
      </c>
      <c r="AH532" s="24">
        <v>-68145.356166222206</v>
      </c>
      <c r="AI532" s="27">
        <v>-73791.685677137764</v>
      </c>
      <c r="AJ532" t="s">
        <v>14</v>
      </c>
      <c r="AK532">
        <f t="shared" si="64"/>
        <v>0.23200000000000001</v>
      </c>
      <c r="AL532" s="91">
        <f t="shared" si="58"/>
        <v>1.2320000000000001E-2</v>
      </c>
      <c r="AM532" s="91">
        <f t="shared" si="59"/>
        <v>1.32E-3</v>
      </c>
      <c r="AN532" s="91">
        <f t="shared" si="60"/>
        <v>1.32E-3</v>
      </c>
      <c r="AO532" s="92">
        <f t="shared" si="61"/>
        <v>-98129.31287935999</v>
      </c>
      <c r="AP532" s="27">
        <f t="shared" si="62"/>
        <v>-73791.685677137764</v>
      </c>
      <c r="AQ532" s="27">
        <f t="shared" si="63"/>
        <v>-71357.922956915543</v>
      </c>
    </row>
    <row r="533" spans="1:43" ht="15" customHeight="1" x14ac:dyDescent="0.25">
      <c r="A533">
        <v>255289</v>
      </c>
      <c r="B533" t="s">
        <v>1611</v>
      </c>
      <c r="C533" t="s">
        <v>1612</v>
      </c>
      <c r="D533">
        <v>31078</v>
      </c>
      <c r="E533" t="s">
        <v>16</v>
      </c>
      <c r="F533" t="s">
        <v>240</v>
      </c>
      <c r="G533" t="s">
        <v>19</v>
      </c>
      <c r="H533" t="s">
        <v>1997</v>
      </c>
      <c r="I533" s="21">
        <v>44707</v>
      </c>
      <c r="J533" s="21">
        <v>44711</v>
      </c>
      <c r="K533" s="21">
        <v>44803</v>
      </c>
      <c r="L533" s="21">
        <v>44803</v>
      </c>
      <c r="M533" s="22">
        <v>8015328</v>
      </c>
      <c r="N533" t="s">
        <v>14</v>
      </c>
      <c r="O533" t="s">
        <v>242</v>
      </c>
      <c r="P533" t="s">
        <v>1901</v>
      </c>
      <c r="Q533" s="37">
        <v>2.8000000000000001E-2</v>
      </c>
      <c r="R533" s="21">
        <v>44707</v>
      </c>
      <c r="S533" s="21">
        <v>44711</v>
      </c>
      <c r="T533" s="21">
        <v>44803</v>
      </c>
      <c r="U533" s="21">
        <v>44803</v>
      </c>
      <c r="V533" s="23">
        <v>0.25205479452054796</v>
      </c>
      <c r="W533">
        <v>92</v>
      </c>
      <c r="X533" s="24">
        <v>0</v>
      </c>
      <c r="Y533" s="24">
        <v>0</v>
      </c>
      <c r="Z533" s="24">
        <v>0</v>
      </c>
      <c r="AA533" s="24">
        <v>0</v>
      </c>
      <c r="AB533">
        <v>0</v>
      </c>
      <c r="AC533">
        <v>0</v>
      </c>
      <c r="AD533" s="38">
        <v>8015328</v>
      </c>
      <c r="AE533" s="52">
        <v>0</v>
      </c>
      <c r="AF533" s="5">
        <v>2.8000000000000001E-2</v>
      </c>
      <c r="AG533" s="24">
        <v>0</v>
      </c>
      <c r="AH533" s="24">
        <v>-56568.451857534252</v>
      </c>
      <c r="AI533" s="27">
        <v>-56568.451857534252</v>
      </c>
      <c r="AJ533" t="s">
        <v>14</v>
      </c>
      <c r="AK533">
        <f t="shared" si="64"/>
        <v>-0.35199999999999998</v>
      </c>
      <c r="AL533" s="91">
        <f t="shared" si="58"/>
        <v>6.4800000000000005E-3</v>
      </c>
      <c r="AM533" s="91">
        <f t="shared" si="59"/>
        <v>-4.5199999999999997E-3</v>
      </c>
      <c r="AN533" s="91">
        <f t="shared" si="60"/>
        <v>0</v>
      </c>
      <c r="AO533" s="92">
        <f t="shared" si="61"/>
        <v>-69660.007858849334</v>
      </c>
      <c r="AP533" s="27">
        <f t="shared" si="62"/>
        <v>-56568.451857534252</v>
      </c>
      <c r="AQ533" s="27">
        <f t="shared" si="63"/>
        <v>-56568.451857534252</v>
      </c>
    </row>
    <row r="534" spans="1:43" ht="15" customHeight="1" x14ac:dyDescent="0.25">
      <c r="A534">
        <v>255290</v>
      </c>
      <c r="B534" t="s">
        <v>1611</v>
      </c>
      <c r="C534" t="s">
        <v>1612</v>
      </c>
      <c r="D534">
        <v>31078</v>
      </c>
      <c r="E534" t="s">
        <v>16</v>
      </c>
      <c r="F534" t="s">
        <v>240</v>
      </c>
      <c r="G534" t="s">
        <v>19</v>
      </c>
      <c r="H534" t="s">
        <v>1997</v>
      </c>
      <c r="I534" s="21">
        <v>44799</v>
      </c>
      <c r="J534" s="21">
        <v>44803</v>
      </c>
      <c r="K534" s="21">
        <v>44895</v>
      </c>
      <c r="L534" s="21">
        <v>44895</v>
      </c>
      <c r="M534" s="22">
        <v>7836661</v>
      </c>
      <c r="N534" t="s">
        <v>14</v>
      </c>
      <c r="O534" t="s">
        <v>242</v>
      </c>
      <c r="P534" t="s">
        <v>1901</v>
      </c>
      <c r="Q534" s="37">
        <v>2.8000000000000001E-2</v>
      </c>
      <c r="R534" s="21">
        <v>44799</v>
      </c>
      <c r="S534" s="21">
        <v>44803</v>
      </c>
      <c r="T534" s="21">
        <v>44895</v>
      </c>
      <c r="U534" s="21">
        <v>44895</v>
      </c>
      <c r="V534" s="23">
        <v>0.25205479452054796</v>
      </c>
      <c r="W534">
        <v>92</v>
      </c>
      <c r="X534" s="24">
        <v>0</v>
      </c>
      <c r="Y534" s="24">
        <v>0</v>
      </c>
      <c r="Z534" s="24">
        <v>-10705.952441205482</v>
      </c>
      <c r="AA534" s="24">
        <v>-10705.952441205482</v>
      </c>
      <c r="AB534">
        <v>0</v>
      </c>
      <c r="AC534">
        <v>0</v>
      </c>
      <c r="AD534" s="38">
        <v>7836661</v>
      </c>
      <c r="AE534" s="52">
        <v>5.4200000000000003E-3</v>
      </c>
      <c r="AF534" s="5">
        <v>2.8000000000000001E-2</v>
      </c>
      <c r="AG534" s="24">
        <v>0</v>
      </c>
      <c r="AH534" s="24">
        <v>-55307.503386301374</v>
      </c>
      <c r="AI534" s="27">
        <v>-66013.455827506856</v>
      </c>
      <c r="AJ534" t="s">
        <v>14</v>
      </c>
      <c r="AK534">
        <f t="shared" si="64"/>
        <v>0.54200000000000004</v>
      </c>
      <c r="AL534" s="91">
        <f t="shared" si="58"/>
        <v>1.542E-2</v>
      </c>
      <c r="AM534" s="91">
        <f t="shared" si="59"/>
        <v>4.4200000000000003E-3</v>
      </c>
      <c r="AN534" s="91">
        <f t="shared" si="60"/>
        <v>4.4200000000000003E-3</v>
      </c>
      <c r="AO534" s="92">
        <f t="shared" si="61"/>
        <v>-85766.135608328783</v>
      </c>
      <c r="AP534" s="27">
        <f t="shared" si="62"/>
        <v>-66013.455827506856</v>
      </c>
      <c r="AQ534" s="27">
        <f t="shared" si="63"/>
        <v>-64038.18784942467</v>
      </c>
    </row>
    <row r="535" spans="1:43" ht="15" customHeight="1" x14ac:dyDescent="0.25">
      <c r="A535">
        <v>255296</v>
      </c>
      <c r="B535" t="s">
        <v>1613</v>
      </c>
      <c r="C535" t="s">
        <v>1614</v>
      </c>
      <c r="D535">
        <v>31079</v>
      </c>
      <c r="E535" t="s">
        <v>16</v>
      </c>
      <c r="F535" t="s">
        <v>240</v>
      </c>
      <c r="G535" t="s">
        <v>19</v>
      </c>
      <c r="H535" t="s">
        <v>1997</v>
      </c>
      <c r="I535" s="21">
        <v>44708</v>
      </c>
      <c r="J535" s="21">
        <v>44712</v>
      </c>
      <c r="K535" s="21">
        <v>44804</v>
      </c>
      <c r="L535" s="21">
        <v>44804</v>
      </c>
      <c r="M535" s="22">
        <v>6308408</v>
      </c>
      <c r="N535" t="s">
        <v>14</v>
      </c>
      <c r="O535" t="s">
        <v>242</v>
      </c>
      <c r="P535" t="s">
        <v>1901</v>
      </c>
      <c r="Q535" s="37">
        <v>2.8000000000000001E-2</v>
      </c>
      <c r="R535" s="21">
        <v>44708</v>
      </c>
      <c r="S535" s="21">
        <v>44712</v>
      </c>
      <c r="T535" s="21">
        <v>44804</v>
      </c>
      <c r="U535" s="21">
        <v>44804</v>
      </c>
      <c r="V535" s="23">
        <v>0.25205479452054796</v>
      </c>
      <c r="W535">
        <v>92</v>
      </c>
      <c r="X535" s="24">
        <v>0</v>
      </c>
      <c r="Y535" s="24">
        <v>0</v>
      </c>
      <c r="Z535" s="24">
        <v>0</v>
      </c>
      <c r="AA535" s="24">
        <v>0</v>
      </c>
      <c r="AB535">
        <v>0</v>
      </c>
      <c r="AC535">
        <v>0</v>
      </c>
      <c r="AD535" s="38">
        <v>6308408</v>
      </c>
      <c r="AE535" s="52">
        <v>0</v>
      </c>
      <c r="AF535" s="5">
        <v>2.8000000000000001E-2</v>
      </c>
      <c r="AG535" s="24">
        <v>0</v>
      </c>
      <c r="AH535" s="24">
        <v>-44521.805501369869</v>
      </c>
      <c r="AI535" s="27">
        <v>-44521.805501369869</v>
      </c>
      <c r="AJ535" t="s">
        <v>14</v>
      </c>
      <c r="AK535">
        <f t="shared" si="64"/>
        <v>-0.36799999999999999</v>
      </c>
      <c r="AL535" s="91">
        <f t="shared" si="58"/>
        <v>6.3200000000000001E-3</v>
      </c>
      <c r="AM535" s="91">
        <f t="shared" si="59"/>
        <v>-4.6800000000000001E-3</v>
      </c>
      <c r="AN535" s="91">
        <f t="shared" si="60"/>
        <v>0</v>
      </c>
      <c r="AO535" s="92">
        <f t="shared" si="61"/>
        <v>-54571.01302882193</v>
      </c>
      <c r="AP535" s="27">
        <f t="shared" si="62"/>
        <v>-44521.805501369869</v>
      </c>
      <c r="AQ535" s="27">
        <f t="shared" si="63"/>
        <v>-44521.805501369869</v>
      </c>
    </row>
    <row r="536" spans="1:43" ht="15" customHeight="1" x14ac:dyDescent="0.25">
      <c r="A536">
        <v>255297</v>
      </c>
      <c r="B536" t="s">
        <v>1613</v>
      </c>
      <c r="C536" t="s">
        <v>1614</v>
      </c>
      <c r="D536">
        <v>31079</v>
      </c>
      <c r="E536" t="s">
        <v>16</v>
      </c>
      <c r="F536" t="s">
        <v>240</v>
      </c>
      <c r="G536" t="s">
        <v>19</v>
      </c>
      <c r="H536" t="s">
        <v>1997</v>
      </c>
      <c r="I536" s="21">
        <v>44802</v>
      </c>
      <c r="J536" s="21">
        <v>44804</v>
      </c>
      <c r="K536" s="21">
        <v>44895</v>
      </c>
      <c r="L536" s="21">
        <v>44895</v>
      </c>
      <c r="M536" s="22">
        <v>6179901</v>
      </c>
      <c r="N536" t="s">
        <v>14</v>
      </c>
      <c r="O536" t="s">
        <v>242</v>
      </c>
      <c r="P536" t="s">
        <v>1901</v>
      </c>
      <c r="Q536" s="37">
        <v>2.8000000000000001E-2</v>
      </c>
      <c r="R536" s="21">
        <v>44802</v>
      </c>
      <c r="S536" s="21">
        <v>44804</v>
      </c>
      <c r="T536" s="21">
        <v>44895</v>
      </c>
      <c r="U536" s="21">
        <v>44895</v>
      </c>
      <c r="V536" s="23">
        <v>0.24931506849315069</v>
      </c>
      <c r="W536">
        <v>91</v>
      </c>
      <c r="X536" s="24">
        <v>0</v>
      </c>
      <c r="Y536" s="24">
        <v>0</v>
      </c>
      <c r="Z536" s="24">
        <v>-8967.1210071780806</v>
      </c>
      <c r="AA536" s="24">
        <v>-8967.1210071780806</v>
      </c>
      <c r="AB536">
        <v>0</v>
      </c>
      <c r="AC536">
        <v>0</v>
      </c>
      <c r="AD536" s="38">
        <v>6179901</v>
      </c>
      <c r="AE536" s="52">
        <v>5.8199999999999997E-3</v>
      </c>
      <c r="AF536" s="5">
        <v>2.8000000000000001E-2</v>
      </c>
      <c r="AG536" s="24">
        <v>0</v>
      </c>
      <c r="AH536" s="24">
        <v>-43140.788350684932</v>
      </c>
      <c r="AI536" s="27">
        <v>-52107.909357863013</v>
      </c>
      <c r="AJ536" t="s">
        <v>14</v>
      </c>
      <c r="AK536">
        <f t="shared" si="64"/>
        <v>0.58199999999999996</v>
      </c>
      <c r="AL536" s="91">
        <f t="shared" si="58"/>
        <v>1.5820000000000001E-2</v>
      </c>
      <c r="AM536" s="91">
        <f t="shared" si="59"/>
        <v>4.8199999999999996E-3</v>
      </c>
      <c r="AN536" s="91">
        <f t="shared" si="60"/>
        <v>4.8199999999999996E-3</v>
      </c>
      <c r="AO536" s="92">
        <f t="shared" si="61"/>
        <v>-67515.333768821918</v>
      </c>
      <c r="AP536" s="27">
        <f t="shared" si="62"/>
        <v>-52107.909357863013</v>
      </c>
      <c r="AQ536" s="27">
        <f t="shared" si="63"/>
        <v>-50567.166916767128</v>
      </c>
    </row>
    <row r="537" spans="1:43" ht="15" customHeight="1" x14ac:dyDescent="0.25">
      <c r="A537">
        <v>255303</v>
      </c>
      <c r="B537" t="s">
        <v>1615</v>
      </c>
      <c r="C537" t="s">
        <v>1616</v>
      </c>
      <c r="D537">
        <v>31080</v>
      </c>
      <c r="E537" t="s">
        <v>16</v>
      </c>
      <c r="F537" t="s">
        <v>240</v>
      </c>
      <c r="G537" t="s">
        <v>19</v>
      </c>
      <c r="H537" t="s">
        <v>1997</v>
      </c>
      <c r="I537" s="21">
        <v>44708</v>
      </c>
      <c r="J537" s="21">
        <v>44712</v>
      </c>
      <c r="K537" s="21">
        <v>44804</v>
      </c>
      <c r="L537" s="21">
        <v>44804</v>
      </c>
      <c r="M537" s="22">
        <v>9278069</v>
      </c>
      <c r="N537" t="s">
        <v>14</v>
      </c>
      <c r="O537" t="s">
        <v>242</v>
      </c>
      <c r="P537" t="s">
        <v>1901</v>
      </c>
      <c r="Q537" s="37">
        <v>2.8000000000000001E-2</v>
      </c>
      <c r="R537" s="21">
        <v>44708</v>
      </c>
      <c r="S537" s="21">
        <v>44712</v>
      </c>
      <c r="T537" s="21">
        <v>44804</v>
      </c>
      <c r="U537" s="21">
        <v>44804</v>
      </c>
      <c r="V537" s="23">
        <v>0.25205479452054796</v>
      </c>
      <c r="W537">
        <v>92</v>
      </c>
      <c r="X537" s="24">
        <v>0</v>
      </c>
      <c r="Y537" s="24">
        <v>0</v>
      </c>
      <c r="Z537" s="24">
        <v>0</v>
      </c>
      <c r="AA537" s="24">
        <v>0</v>
      </c>
      <c r="AB537">
        <v>0</v>
      </c>
      <c r="AC537">
        <v>0</v>
      </c>
      <c r="AD537" s="38">
        <v>9278069</v>
      </c>
      <c r="AE537" s="52">
        <v>0</v>
      </c>
      <c r="AF537" s="5">
        <v>2.8000000000000001E-2</v>
      </c>
      <c r="AG537" s="24">
        <v>0</v>
      </c>
      <c r="AH537" s="24">
        <v>-65480.289709589044</v>
      </c>
      <c r="AI537" s="27">
        <v>-65480.289709589044</v>
      </c>
      <c r="AJ537" t="s">
        <v>14</v>
      </c>
      <c r="AK537">
        <f t="shared" si="64"/>
        <v>-0.36799999999999999</v>
      </c>
      <c r="AL537" s="91">
        <f t="shared" si="58"/>
        <v>6.3200000000000001E-3</v>
      </c>
      <c r="AM537" s="91">
        <f t="shared" si="59"/>
        <v>-4.6800000000000001E-3</v>
      </c>
      <c r="AN537" s="91">
        <f t="shared" si="60"/>
        <v>0</v>
      </c>
      <c r="AO537" s="92">
        <f t="shared" si="61"/>
        <v>-80260.126529753426</v>
      </c>
      <c r="AP537" s="27">
        <f t="shared" si="62"/>
        <v>-65480.289709589044</v>
      </c>
      <c r="AQ537" s="27">
        <f t="shared" si="63"/>
        <v>-65480.289709589044</v>
      </c>
    </row>
    <row r="538" spans="1:43" ht="15" customHeight="1" x14ac:dyDescent="0.25">
      <c r="A538">
        <v>255304</v>
      </c>
      <c r="B538" t="s">
        <v>1615</v>
      </c>
      <c r="C538" t="s">
        <v>1616</v>
      </c>
      <c r="D538">
        <v>31080</v>
      </c>
      <c r="E538" t="s">
        <v>16</v>
      </c>
      <c r="F538" t="s">
        <v>240</v>
      </c>
      <c r="G538" t="s">
        <v>19</v>
      </c>
      <c r="H538" t="s">
        <v>1997</v>
      </c>
      <c r="I538" s="21">
        <v>44802</v>
      </c>
      <c r="J538" s="21">
        <v>44804</v>
      </c>
      <c r="K538" s="21">
        <v>44895</v>
      </c>
      <c r="L538" s="21">
        <v>44895</v>
      </c>
      <c r="M538" s="22">
        <v>9096061</v>
      </c>
      <c r="N538" t="s">
        <v>14</v>
      </c>
      <c r="O538" t="s">
        <v>242</v>
      </c>
      <c r="P538" t="s">
        <v>1901</v>
      </c>
      <c r="Q538" s="37">
        <v>2.8000000000000001E-2</v>
      </c>
      <c r="R538" s="21">
        <v>44802</v>
      </c>
      <c r="S538" s="21">
        <v>44804</v>
      </c>
      <c r="T538" s="21">
        <v>44895</v>
      </c>
      <c r="U538" s="21">
        <v>44895</v>
      </c>
      <c r="V538" s="23">
        <v>0.24931506849315069</v>
      </c>
      <c r="W538">
        <v>91</v>
      </c>
      <c r="X538" s="24">
        <v>0</v>
      </c>
      <c r="Y538" s="24">
        <v>0</v>
      </c>
      <c r="Z538" s="24">
        <v>-13198.509114575341</v>
      </c>
      <c r="AA538" s="24">
        <v>-13198.509114575341</v>
      </c>
      <c r="AB538">
        <v>0</v>
      </c>
      <c r="AC538">
        <v>0</v>
      </c>
      <c r="AD538" s="38">
        <v>9096061</v>
      </c>
      <c r="AE538" s="52">
        <v>5.8199999999999997E-3</v>
      </c>
      <c r="AF538" s="5">
        <v>2.8000000000000001E-2</v>
      </c>
      <c r="AG538" s="24">
        <v>0</v>
      </c>
      <c r="AH538" s="24">
        <v>-63497.981994520553</v>
      </c>
      <c r="AI538" s="27">
        <v>-76696.491109095892</v>
      </c>
      <c r="AJ538" t="s">
        <v>14</v>
      </c>
      <c r="AK538">
        <f t="shared" si="64"/>
        <v>0.58199999999999996</v>
      </c>
      <c r="AL538" s="91">
        <f t="shared" si="58"/>
        <v>1.5820000000000001E-2</v>
      </c>
      <c r="AM538" s="91">
        <f t="shared" si="59"/>
        <v>4.8199999999999996E-3</v>
      </c>
      <c r="AN538" s="91">
        <f t="shared" si="60"/>
        <v>4.8199999999999996E-3</v>
      </c>
      <c r="AO538" s="92">
        <f t="shared" si="61"/>
        <v>-99374.341821424649</v>
      </c>
      <c r="AP538" s="27">
        <f t="shared" si="62"/>
        <v>-76696.491109095892</v>
      </c>
      <c r="AQ538" s="27">
        <f t="shared" si="63"/>
        <v>-74428.706037863027</v>
      </c>
    </row>
    <row r="539" spans="1:43" ht="15" customHeight="1" x14ac:dyDescent="0.25">
      <c r="A539">
        <v>255309</v>
      </c>
      <c r="B539" t="s">
        <v>1617</v>
      </c>
      <c r="C539" t="s">
        <v>1618</v>
      </c>
      <c r="D539">
        <v>31081</v>
      </c>
      <c r="E539" t="s">
        <v>16</v>
      </c>
      <c r="F539" t="s">
        <v>240</v>
      </c>
      <c r="G539" t="s">
        <v>19</v>
      </c>
      <c r="H539" t="s">
        <v>1997</v>
      </c>
      <c r="I539" s="21">
        <v>44650</v>
      </c>
      <c r="J539" s="21">
        <v>44652</v>
      </c>
      <c r="K539" s="21">
        <v>44743</v>
      </c>
      <c r="L539" s="21">
        <v>44743</v>
      </c>
      <c r="M539" s="22">
        <v>24700001</v>
      </c>
      <c r="N539" t="s">
        <v>14</v>
      </c>
      <c r="O539" t="s">
        <v>242</v>
      </c>
      <c r="P539" t="s">
        <v>15</v>
      </c>
      <c r="Q539" s="37">
        <v>2.8000000000000001E-2</v>
      </c>
      <c r="R539" s="21">
        <v>44650</v>
      </c>
      <c r="S539" s="21">
        <v>44652</v>
      </c>
      <c r="T539" s="21">
        <v>44743</v>
      </c>
      <c r="U539" s="21">
        <v>44743</v>
      </c>
      <c r="V539" s="23">
        <v>0.25277777777777777</v>
      </c>
      <c r="W539">
        <v>91</v>
      </c>
      <c r="X539" s="24">
        <v>0</v>
      </c>
      <c r="Y539" s="24">
        <v>0</v>
      </c>
      <c r="Z539" s="24">
        <v>0</v>
      </c>
      <c r="AA539" s="24">
        <v>0</v>
      </c>
      <c r="AB539">
        <v>0</v>
      </c>
      <c r="AC539">
        <v>0</v>
      </c>
      <c r="AD539" s="38">
        <v>24700001</v>
      </c>
      <c r="AE539" s="52">
        <v>0</v>
      </c>
      <c r="AF539" s="5">
        <v>2.8000000000000001E-2</v>
      </c>
      <c r="AG539" s="24">
        <v>0</v>
      </c>
      <c r="AH539" s="24">
        <v>-174821.11818888888</v>
      </c>
      <c r="AI539" s="27">
        <v>-174821.11818888888</v>
      </c>
      <c r="AJ539" t="s">
        <v>14</v>
      </c>
      <c r="AK539">
        <f t="shared" si="64"/>
        <v>-0.46400000000000002</v>
      </c>
      <c r="AL539" s="91">
        <f t="shared" si="58"/>
        <v>5.3600000000000002E-3</v>
      </c>
      <c r="AM539" s="91">
        <f t="shared" si="59"/>
        <v>-5.64E-3</v>
      </c>
      <c r="AN539" s="91">
        <f t="shared" si="60"/>
        <v>0</v>
      </c>
      <c r="AO539" s="92">
        <f t="shared" si="61"/>
        <v>-208286.87509933332</v>
      </c>
      <c r="AP539" s="27">
        <f t="shared" si="62"/>
        <v>-174821.11818888888</v>
      </c>
      <c r="AQ539" s="27">
        <f t="shared" si="63"/>
        <v>-174821.11818888888</v>
      </c>
    </row>
    <row r="540" spans="1:43" ht="15" customHeight="1" x14ac:dyDescent="0.25">
      <c r="A540">
        <v>255310</v>
      </c>
      <c r="B540" t="s">
        <v>1617</v>
      </c>
      <c r="C540" t="s">
        <v>1618</v>
      </c>
      <c r="D540">
        <v>31081</v>
      </c>
      <c r="E540" t="s">
        <v>16</v>
      </c>
      <c r="F540" t="s">
        <v>240</v>
      </c>
      <c r="G540" t="s">
        <v>19</v>
      </c>
      <c r="H540" t="s">
        <v>1997</v>
      </c>
      <c r="I540" s="21">
        <v>44741</v>
      </c>
      <c r="J540" s="21">
        <v>44743</v>
      </c>
      <c r="K540" s="21">
        <v>44837</v>
      </c>
      <c r="L540" s="21">
        <v>44837</v>
      </c>
      <c r="M540" s="22">
        <v>24266668</v>
      </c>
      <c r="N540" t="s">
        <v>14</v>
      </c>
      <c r="O540" t="s">
        <v>242</v>
      </c>
      <c r="P540" t="s">
        <v>15</v>
      </c>
      <c r="Q540" s="37">
        <v>2.8000000000000001E-2</v>
      </c>
      <c r="R540" s="21">
        <v>44741</v>
      </c>
      <c r="S540" s="21">
        <v>44743</v>
      </c>
      <c r="T540" s="21">
        <v>44837</v>
      </c>
      <c r="U540" s="21">
        <v>44837</v>
      </c>
      <c r="V540" s="23">
        <v>0.26111111111111113</v>
      </c>
      <c r="W540">
        <v>94</v>
      </c>
      <c r="X540" s="24">
        <v>0</v>
      </c>
      <c r="Y540" s="24">
        <v>0</v>
      </c>
      <c r="Z540" s="24">
        <v>0</v>
      </c>
      <c r="AA540" s="24">
        <v>0</v>
      </c>
      <c r="AB540">
        <v>0</v>
      </c>
      <c r="AC540">
        <v>0</v>
      </c>
      <c r="AD540" s="38">
        <v>24266668</v>
      </c>
      <c r="AE540" s="52">
        <v>0</v>
      </c>
      <c r="AF540" s="5">
        <v>2.8000000000000001E-2</v>
      </c>
      <c r="AG540" s="24">
        <v>0</v>
      </c>
      <c r="AH540" s="24">
        <v>-177416.30604444447</v>
      </c>
      <c r="AI540" s="27">
        <v>-177416.30604444447</v>
      </c>
      <c r="AJ540" t="s">
        <v>14</v>
      </c>
      <c r="AK540">
        <f t="shared" si="64"/>
        <v>-0.191</v>
      </c>
      <c r="AL540" s="91">
        <f t="shared" si="58"/>
        <v>8.09E-3</v>
      </c>
      <c r="AM540" s="91">
        <f t="shared" si="59"/>
        <v>-2.9100000000000003E-3</v>
      </c>
      <c r="AN540" s="91">
        <f t="shared" si="60"/>
        <v>0</v>
      </c>
      <c r="AO540" s="92">
        <f t="shared" si="61"/>
        <v>-228676.94589800001</v>
      </c>
      <c r="AP540" s="27">
        <f t="shared" si="62"/>
        <v>-177416.30604444447</v>
      </c>
      <c r="AQ540" s="27">
        <f t="shared" si="63"/>
        <v>-177416.30604444447</v>
      </c>
    </row>
    <row r="541" spans="1:43" ht="15" customHeight="1" x14ac:dyDescent="0.25">
      <c r="A541">
        <v>255315</v>
      </c>
      <c r="B541" t="s">
        <v>1619</v>
      </c>
      <c r="C541" t="s">
        <v>1620</v>
      </c>
      <c r="D541">
        <v>31082</v>
      </c>
      <c r="E541" t="s">
        <v>16</v>
      </c>
      <c r="F541" t="s">
        <v>240</v>
      </c>
      <c r="G541" t="s">
        <v>19</v>
      </c>
      <c r="H541" t="s">
        <v>1943</v>
      </c>
      <c r="I541" s="21">
        <v>44741</v>
      </c>
      <c r="J541" s="21">
        <v>44742</v>
      </c>
      <c r="K541" s="21">
        <v>44834</v>
      </c>
      <c r="L541" s="21">
        <v>44834</v>
      </c>
      <c r="M541" s="22">
        <v>8500000</v>
      </c>
      <c r="N541" t="s">
        <v>14</v>
      </c>
      <c r="O541" t="s">
        <v>242</v>
      </c>
      <c r="P541" t="s">
        <v>15</v>
      </c>
      <c r="Q541" s="37">
        <v>1.7000000000000001E-2</v>
      </c>
      <c r="R541" s="21">
        <v>44741</v>
      </c>
      <c r="S541" s="21">
        <v>44742</v>
      </c>
      <c r="T541" s="21">
        <v>44834</v>
      </c>
      <c r="U541" s="21">
        <v>44834</v>
      </c>
      <c r="V541" s="23">
        <v>0.25555555555555554</v>
      </c>
      <c r="W541">
        <v>92</v>
      </c>
      <c r="X541" s="24">
        <v>0</v>
      </c>
      <c r="Y541" s="24">
        <v>0</v>
      </c>
      <c r="Z541" s="24">
        <v>0</v>
      </c>
      <c r="AA541" s="24">
        <v>0</v>
      </c>
      <c r="AB541">
        <v>0</v>
      </c>
      <c r="AC541">
        <v>0</v>
      </c>
      <c r="AD541" s="38">
        <v>8500000</v>
      </c>
      <c r="AE541" s="52">
        <v>0</v>
      </c>
      <c r="AF541" s="5">
        <v>1.7000000000000001E-2</v>
      </c>
      <c r="AG541" s="24">
        <v>0</v>
      </c>
      <c r="AH541" s="24">
        <v>-36927.777777777774</v>
      </c>
      <c r="AI541" s="27">
        <v>-36927.777777777774</v>
      </c>
      <c r="AJ541" t="s">
        <v>14</v>
      </c>
      <c r="AK541">
        <f t="shared" si="64"/>
        <v>-0.191</v>
      </c>
      <c r="AL541" s="91">
        <f t="shared" si="58"/>
        <v>8.09E-3</v>
      </c>
      <c r="AM541" s="91">
        <f t="shared" si="59"/>
        <v>-2.9100000000000003E-3</v>
      </c>
      <c r="AN541" s="91">
        <f t="shared" si="60"/>
        <v>0</v>
      </c>
      <c r="AO541" s="92">
        <f t="shared" si="61"/>
        <v>-54501.055555555555</v>
      </c>
      <c r="AP541" s="27">
        <f t="shared" si="62"/>
        <v>-36927.777777777774</v>
      </c>
      <c r="AQ541" s="27">
        <f t="shared" si="63"/>
        <v>-36927.777777777774</v>
      </c>
    </row>
    <row r="542" spans="1:43" ht="15" customHeight="1" x14ac:dyDescent="0.25">
      <c r="A542">
        <v>255316</v>
      </c>
      <c r="B542" t="s">
        <v>1619</v>
      </c>
      <c r="C542" t="s">
        <v>1620</v>
      </c>
      <c r="D542">
        <v>31082</v>
      </c>
      <c r="E542" t="s">
        <v>16</v>
      </c>
      <c r="F542" t="s">
        <v>240</v>
      </c>
      <c r="G542" t="s">
        <v>19</v>
      </c>
      <c r="H542" t="s">
        <v>1943</v>
      </c>
      <c r="I542" s="21">
        <v>44833</v>
      </c>
      <c r="J542" s="21">
        <v>44834</v>
      </c>
      <c r="K542" s="21">
        <v>44925</v>
      </c>
      <c r="L542" s="21">
        <v>44925</v>
      </c>
      <c r="M542" s="22">
        <v>8500000</v>
      </c>
      <c r="N542" t="s">
        <v>14</v>
      </c>
      <c r="O542" t="s">
        <v>242</v>
      </c>
      <c r="P542" t="s">
        <v>15</v>
      </c>
      <c r="Q542" s="37">
        <v>1.7000000000000001E-2</v>
      </c>
      <c r="R542" s="21">
        <v>44833</v>
      </c>
      <c r="S542" s="21">
        <v>44834</v>
      </c>
      <c r="T542" s="21">
        <v>44925</v>
      </c>
      <c r="U542" s="21">
        <v>44925</v>
      </c>
      <c r="V542" s="23">
        <v>0.25277777777777777</v>
      </c>
      <c r="W542">
        <v>91</v>
      </c>
      <c r="X542" s="24">
        <v>0</v>
      </c>
      <c r="Y542" s="24">
        <v>0</v>
      </c>
      <c r="Z542" s="24">
        <v>-24923.888888888887</v>
      </c>
      <c r="AA542" s="24">
        <v>-24923.888888888887</v>
      </c>
      <c r="AB542">
        <v>0</v>
      </c>
      <c r="AC542">
        <v>0</v>
      </c>
      <c r="AD542" s="38">
        <v>8500000</v>
      </c>
      <c r="AE542" s="52">
        <v>1.1599999999999999E-2</v>
      </c>
      <c r="AF542" s="5">
        <v>1.7000000000000001E-2</v>
      </c>
      <c r="AG542" s="24">
        <v>0</v>
      </c>
      <c r="AH542" s="24">
        <v>-36526.388888888891</v>
      </c>
      <c r="AI542" s="27">
        <v>-61450.277777777781</v>
      </c>
      <c r="AJ542" t="s">
        <v>14</v>
      </c>
      <c r="AK542">
        <f t="shared" si="64"/>
        <v>1.1599999999999999</v>
      </c>
      <c r="AL542" s="91">
        <f t="shared" si="58"/>
        <v>2.1600000000000001E-2</v>
      </c>
      <c r="AM542" s="91">
        <f t="shared" si="59"/>
        <v>1.0599999999999998E-2</v>
      </c>
      <c r="AN542" s="91">
        <f t="shared" si="60"/>
        <v>1.0599999999999998E-2</v>
      </c>
      <c r="AO542" s="92">
        <f t="shared" si="61"/>
        <v>-82936.388888888891</v>
      </c>
      <c r="AP542" s="27">
        <f t="shared" si="62"/>
        <v>-61450.277777777781</v>
      </c>
      <c r="AQ542" s="27">
        <f t="shared" si="63"/>
        <v>-59301.666666666664</v>
      </c>
    </row>
    <row r="543" spans="1:43" ht="15" customHeight="1" x14ac:dyDescent="0.25">
      <c r="A543">
        <v>255572</v>
      </c>
      <c r="B543" t="s">
        <v>1623</v>
      </c>
      <c r="C543" t="s">
        <v>1625</v>
      </c>
      <c r="D543">
        <v>31087</v>
      </c>
      <c r="E543" t="s">
        <v>16</v>
      </c>
      <c r="F543" t="s">
        <v>240</v>
      </c>
      <c r="G543" t="s">
        <v>19</v>
      </c>
      <c r="H543" t="s">
        <v>2034</v>
      </c>
      <c r="I543" s="21">
        <v>44693</v>
      </c>
      <c r="J543" s="21">
        <v>44697</v>
      </c>
      <c r="K543" s="21">
        <v>44788</v>
      </c>
      <c r="L543" s="21">
        <v>44788</v>
      </c>
      <c r="M543" s="22">
        <v>745270.16</v>
      </c>
      <c r="N543" t="s">
        <v>14</v>
      </c>
      <c r="O543" t="s">
        <v>242</v>
      </c>
      <c r="P543" t="s">
        <v>15</v>
      </c>
      <c r="Q543" s="37">
        <v>3.4500000000000003E-2</v>
      </c>
      <c r="R543" s="21">
        <v>44693</v>
      </c>
      <c r="S543" s="21">
        <v>44697</v>
      </c>
      <c r="T543" s="21">
        <v>44788</v>
      </c>
      <c r="U543" s="21">
        <v>44788</v>
      </c>
      <c r="V543" s="23">
        <v>0.25277777777777777</v>
      </c>
      <c r="W543">
        <v>91</v>
      </c>
      <c r="X543" s="24">
        <v>0</v>
      </c>
      <c r="Y543" s="24">
        <v>0</v>
      </c>
      <c r="Z543" s="24">
        <v>0</v>
      </c>
      <c r="AA543" s="24">
        <v>0</v>
      </c>
      <c r="AB543">
        <v>0</v>
      </c>
      <c r="AC543">
        <v>0</v>
      </c>
      <c r="AD543" s="38">
        <v>745270.16</v>
      </c>
      <c r="AE543" s="52">
        <v>0</v>
      </c>
      <c r="AF543" s="5">
        <v>3.4500000000000003E-2</v>
      </c>
      <c r="AG543" s="24">
        <v>0</v>
      </c>
      <c r="AH543" s="24">
        <v>-6499.3768536666676</v>
      </c>
      <c r="AI543" s="27">
        <v>-6499.3768536666676</v>
      </c>
      <c r="AJ543" t="s">
        <v>14</v>
      </c>
      <c r="AK543">
        <f t="shared" si="64"/>
        <v>-0.40600000000000003</v>
      </c>
      <c r="AL543" s="91">
        <f t="shared" si="58"/>
        <v>5.94E-3</v>
      </c>
      <c r="AM543" s="91">
        <f t="shared" si="59"/>
        <v>-5.0600000000000003E-3</v>
      </c>
      <c r="AN543" s="91">
        <f t="shared" si="60"/>
        <v>0</v>
      </c>
      <c r="AO543" s="92">
        <f t="shared" si="61"/>
        <v>-7618.3999989066679</v>
      </c>
      <c r="AP543" s="27">
        <f t="shared" si="62"/>
        <v>-6499.3768536666676</v>
      </c>
      <c r="AQ543" s="27">
        <f t="shared" si="63"/>
        <v>-6499.3768536666676</v>
      </c>
    </row>
    <row r="544" spans="1:43" ht="15" customHeight="1" x14ac:dyDescent="0.25">
      <c r="A544">
        <v>255573</v>
      </c>
      <c r="B544" t="s">
        <v>1623</v>
      </c>
      <c r="C544" t="s">
        <v>1625</v>
      </c>
      <c r="D544">
        <v>31087</v>
      </c>
      <c r="E544" t="s">
        <v>16</v>
      </c>
      <c r="F544" t="s">
        <v>240</v>
      </c>
      <c r="G544" t="s">
        <v>19</v>
      </c>
      <c r="H544" t="s">
        <v>2034</v>
      </c>
      <c r="I544" s="21">
        <v>44784</v>
      </c>
      <c r="J544" s="21">
        <v>44788</v>
      </c>
      <c r="K544" s="21">
        <v>44880</v>
      </c>
      <c r="L544" s="21">
        <v>44880</v>
      </c>
      <c r="M544" s="22">
        <v>673368.07</v>
      </c>
      <c r="N544" t="s">
        <v>14</v>
      </c>
      <c r="O544" t="s">
        <v>242</v>
      </c>
      <c r="P544" t="s">
        <v>15</v>
      </c>
      <c r="Q544" s="37">
        <v>3.4500000000000003E-2</v>
      </c>
      <c r="R544" s="21">
        <v>44784</v>
      </c>
      <c r="S544" s="21">
        <v>44788</v>
      </c>
      <c r="T544" s="21">
        <v>44880</v>
      </c>
      <c r="U544" s="21">
        <v>44880</v>
      </c>
      <c r="V544" s="23">
        <v>0.25555555555555554</v>
      </c>
      <c r="W544">
        <v>92</v>
      </c>
      <c r="X544" s="24">
        <v>0</v>
      </c>
      <c r="Y544" s="24">
        <v>0</v>
      </c>
      <c r="Z544" s="24">
        <v>-552.38627342333325</v>
      </c>
      <c r="AA544" s="24">
        <v>-552.38627342333325</v>
      </c>
      <c r="AB544">
        <v>0</v>
      </c>
      <c r="AC544">
        <v>0</v>
      </c>
      <c r="AD544" s="38">
        <v>673368.07</v>
      </c>
      <c r="AE544" s="52">
        <v>3.2100000000000002E-3</v>
      </c>
      <c r="AF544" s="5">
        <v>3.4500000000000003E-2</v>
      </c>
      <c r="AG544" s="24">
        <v>0</v>
      </c>
      <c r="AH544" s="24">
        <v>-5936.8618171666658</v>
      </c>
      <c r="AI544" s="27">
        <v>-6489.2480905899993</v>
      </c>
      <c r="AJ544" t="s">
        <v>14</v>
      </c>
      <c r="AK544">
        <f t="shared" si="64"/>
        <v>0.32100000000000001</v>
      </c>
      <c r="AL544" s="91">
        <f t="shared" si="58"/>
        <v>1.321E-2</v>
      </c>
      <c r="AM544" s="91">
        <f t="shared" si="59"/>
        <v>2.2100000000000002E-3</v>
      </c>
      <c r="AN544" s="91">
        <f t="shared" si="60"/>
        <v>2.2100000000000002E-3</v>
      </c>
      <c r="AO544" s="92">
        <f t="shared" si="61"/>
        <v>-8210.0776028122218</v>
      </c>
      <c r="AP544" s="27">
        <f t="shared" si="62"/>
        <v>-6489.2480905899993</v>
      </c>
      <c r="AQ544" s="27">
        <f t="shared" si="63"/>
        <v>-6317.1651393677776</v>
      </c>
    </row>
    <row r="545" spans="1:43" ht="15" customHeight="1" x14ac:dyDescent="0.25">
      <c r="A545">
        <v>255588</v>
      </c>
      <c r="B545" t="s">
        <v>1633</v>
      </c>
      <c r="C545" t="s">
        <v>1635</v>
      </c>
      <c r="D545">
        <v>31088</v>
      </c>
      <c r="E545" t="s">
        <v>16</v>
      </c>
      <c r="F545" t="s">
        <v>240</v>
      </c>
      <c r="G545" t="s">
        <v>19</v>
      </c>
      <c r="H545" t="s">
        <v>1996</v>
      </c>
      <c r="I545" s="21">
        <v>44740</v>
      </c>
      <c r="J545" s="21">
        <v>44742</v>
      </c>
      <c r="K545" s="21">
        <v>44773</v>
      </c>
      <c r="L545" s="21">
        <v>44773</v>
      </c>
      <c r="M545" s="22">
        <v>222747.09</v>
      </c>
      <c r="N545" t="s">
        <v>14</v>
      </c>
      <c r="O545" t="s">
        <v>242</v>
      </c>
      <c r="P545" t="s">
        <v>15</v>
      </c>
      <c r="Q545" s="37">
        <v>1.9E-2</v>
      </c>
      <c r="R545" s="21">
        <v>44740</v>
      </c>
      <c r="S545" s="21">
        <v>44742</v>
      </c>
      <c r="T545" s="21">
        <v>44773</v>
      </c>
      <c r="U545" s="21">
        <v>44773</v>
      </c>
      <c r="V545" s="23">
        <v>8.611111111111111E-2</v>
      </c>
      <c r="W545">
        <v>31</v>
      </c>
      <c r="X545" s="24">
        <v>0</v>
      </c>
      <c r="Y545" s="24">
        <v>0</v>
      </c>
      <c r="Z545" s="24">
        <v>0</v>
      </c>
      <c r="AA545" s="24">
        <v>0</v>
      </c>
      <c r="AB545">
        <v>0</v>
      </c>
      <c r="AC545">
        <v>0</v>
      </c>
      <c r="AD545" s="38">
        <v>222747.09</v>
      </c>
      <c r="AE545" s="52">
        <v>0</v>
      </c>
      <c r="AF545" s="5">
        <v>1.9E-2</v>
      </c>
      <c r="AG545" s="24">
        <v>0</v>
      </c>
      <c r="AH545" s="24">
        <v>-364.43898891666663</v>
      </c>
      <c r="AI545" s="27">
        <v>-364.43898891666663</v>
      </c>
      <c r="AJ545" t="s">
        <v>14</v>
      </c>
      <c r="AK545">
        <f t="shared" si="64"/>
        <v>-0.21099999999999999</v>
      </c>
      <c r="AL545" s="91">
        <f t="shared" si="58"/>
        <v>7.8900000000000012E-3</v>
      </c>
      <c r="AM545" s="91">
        <f t="shared" si="59"/>
        <v>-3.1099999999999999E-3</v>
      </c>
      <c r="AN545" s="91">
        <f t="shared" si="60"/>
        <v>0</v>
      </c>
      <c r="AO545" s="92">
        <f t="shared" si="61"/>
        <v>-515.77707431416661</v>
      </c>
      <c r="AP545" s="27">
        <f t="shared" si="62"/>
        <v>-364.43898891666663</v>
      </c>
      <c r="AQ545" s="27">
        <f t="shared" si="63"/>
        <v>-364.43898891666663</v>
      </c>
    </row>
    <row r="546" spans="1:43" ht="15" customHeight="1" x14ac:dyDescent="0.25">
      <c r="A546">
        <v>255589</v>
      </c>
      <c r="B546" t="s">
        <v>1633</v>
      </c>
      <c r="C546" t="s">
        <v>1635</v>
      </c>
      <c r="D546">
        <v>31088</v>
      </c>
      <c r="E546" t="s">
        <v>16</v>
      </c>
      <c r="F546" t="s">
        <v>240</v>
      </c>
      <c r="G546" t="s">
        <v>19</v>
      </c>
      <c r="H546" t="s">
        <v>1996</v>
      </c>
      <c r="I546" s="21">
        <v>44740</v>
      </c>
      <c r="J546" s="21">
        <v>44773</v>
      </c>
      <c r="K546" s="21">
        <v>44804</v>
      </c>
      <c r="L546" s="21">
        <v>44804</v>
      </c>
      <c r="M546" s="22">
        <v>221258.29</v>
      </c>
      <c r="N546" t="s">
        <v>14</v>
      </c>
      <c r="O546" t="s">
        <v>242</v>
      </c>
      <c r="P546" t="s">
        <v>15</v>
      </c>
      <c r="Q546" s="37">
        <v>1.9E-2</v>
      </c>
      <c r="R546" s="21">
        <v>44740</v>
      </c>
      <c r="S546" s="21">
        <v>44773</v>
      </c>
      <c r="T546" s="21">
        <v>44804</v>
      </c>
      <c r="U546" s="21">
        <v>44804</v>
      </c>
      <c r="V546" s="23">
        <v>8.611111111111111E-2</v>
      </c>
      <c r="W546">
        <v>31</v>
      </c>
      <c r="X546" s="24">
        <v>0</v>
      </c>
      <c r="Y546" s="24">
        <v>0</v>
      </c>
      <c r="Z546" s="24">
        <v>0</v>
      </c>
      <c r="AA546" s="24">
        <v>0</v>
      </c>
      <c r="AB546">
        <v>0</v>
      </c>
      <c r="AC546">
        <v>0</v>
      </c>
      <c r="AD546" s="38">
        <v>221258.29</v>
      </c>
      <c r="AE546" s="52">
        <v>0</v>
      </c>
      <c r="AF546" s="5">
        <v>1.9E-2</v>
      </c>
      <c r="AG546" s="24">
        <v>0</v>
      </c>
      <c r="AH546" s="24">
        <v>-362.00314669444447</v>
      </c>
      <c r="AI546" s="27">
        <v>-362.00314669444447</v>
      </c>
      <c r="AJ546" t="s">
        <v>14</v>
      </c>
      <c r="AK546">
        <f t="shared" si="64"/>
        <v>-0.21099999999999999</v>
      </c>
      <c r="AL546" s="91">
        <f t="shared" si="58"/>
        <v>7.8900000000000012E-3</v>
      </c>
      <c r="AM546" s="91">
        <f t="shared" si="59"/>
        <v>-3.1099999999999999E-3</v>
      </c>
      <c r="AN546" s="91">
        <f t="shared" si="60"/>
        <v>0</v>
      </c>
      <c r="AO546" s="92">
        <f t="shared" si="61"/>
        <v>-512.32971655861115</v>
      </c>
      <c r="AP546" s="27">
        <f t="shared" si="62"/>
        <v>-362.00314669444447</v>
      </c>
      <c r="AQ546" s="27">
        <f t="shared" si="63"/>
        <v>-362.00314669444447</v>
      </c>
    </row>
    <row r="547" spans="1:43" ht="15" customHeight="1" x14ac:dyDescent="0.25">
      <c r="A547">
        <v>255590</v>
      </c>
      <c r="B547" t="s">
        <v>1633</v>
      </c>
      <c r="C547" t="s">
        <v>1635</v>
      </c>
      <c r="D547">
        <v>31088</v>
      </c>
      <c r="E547" t="s">
        <v>16</v>
      </c>
      <c r="F547" t="s">
        <v>240</v>
      </c>
      <c r="G547" t="s">
        <v>19</v>
      </c>
      <c r="H547" t="s">
        <v>1996</v>
      </c>
      <c r="I547" s="21">
        <v>44740</v>
      </c>
      <c r="J547" s="21">
        <v>44804</v>
      </c>
      <c r="K547" s="21">
        <v>44834</v>
      </c>
      <c r="L547" s="21">
        <v>44834</v>
      </c>
      <c r="M547" s="22">
        <v>219767.59</v>
      </c>
      <c r="N547" t="s">
        <v>14</v>
      </c>
      <c r="O547" t="s">
        <v>242</v>
      </c>
      <c r="P547" t="s">
        <v>15</v>
      </c>
      <c r="Q547" s="37">
        <v>1.9E-2</v>
      </c>
      <c r="R547" s="21">
        <v>44740</v>
      </c>
      <c r="S547" s="21">
        <v>44804</v>
      </c>
      <c r="T547" s="21">
        <v>44834</v>
      </c>
      <c r="U547" s="21">
        <v>44834</v>
      </c>
      <c r="V547" s="23">
        <v>8.3333333333333329E-2</v>
      </c>
      <c r="W547">
        <v>30</v>
      </c>
      <c r="X547" s="24">
        <v>0</v>
      </c>
      <c r="Y547" s="24">
        <v>0</v>
      </c>
      <c r="Z547" s="24">
        <v>0</v>
      </c>
      <c r="AA547" s="24">
        <v>0</v>
      </c>
      <c r="AB547">
        <v>0</v>
      </c>
      <c r="AC547">
        <v>0</v>
      </c>
      <c r="AD547" s="38">
        <v>219767.59</v>
      </c>
      <c r="AE547" s="52">
        <v>0</v>
      </c>
      <c r="AF547" s="5">
        <v>1.9E-2</v>
      </c>
      <c r="AG547" s="24">
        <v>0</v>
      </c>
      <c r="AH547" s="24">
        <v>-347.96535083333333</v>
      </c>
      <c r="AI547" s="27">
        <v>-347.96535083333333</v>
      </c>
      <c r="AJ547" t="s">
        <v>14</v>
      </c>
      <c r="AK547">
        <f t="shared" si="64"/>
        <v>-0.21099999999999999</v>
      </c>
      <c r="AL547" s="91">
        <f t="shared" si="58"/>
        <v>7.8900000000000012E-3</v>
      </c>
      <c r="AM547" s="91">
        <f t="shared" si="59"/>
        <v>-3.1099999999999999E-3</v>
      </c>
      <c r="AN547" s="91">
        <f t="shared" si="60"/>
        <v>0</v>
      </c>
      <c r="AO547" s="92">
        <f t="shared" si="61"/>
        <v>-492.46254125833332</v>
      </c>
      <c r="AP547" s="27">
        <f t="shared" si="62"/>
        <v>-347.96535083333333</v>
      </c>
      <c r="AQ547" s="27">
        <f t="shared" si="63"/>
        <v>-347.96535083333333</v>
      </c>
    </row>
    <row r="548" spans="1:43" ht="15" customHeight="1" x14ac:dyDescent="0.25">
      <c r="A548">
        <v>255591</v>
      </c>
      <c r="B548" t="s">
        <v>1633</v>
      </c>
      <c r="C548" t="s">
        <v>1635</v>
      </c>
      <c r="D548">
        <v>31088</v>
      </c>
      <c r="E548" t="s">
        <v>16</v>
      </c>
      <c r="F548" t="s">
        <v>240</v>
      </c>
      <c r="G548" t="s">
        <v>19</v>
      </c>
      <c r="H548" t="s">
        <v>1996</v>
      </c>
      <c r="I548" s="21">
        <v>44832</v>
      </c>
      <c r="J548" s="21">
        <v>44834</v>
      </c>
      <c r="K548" s="21">
        <v>44865</v>
      </c>
      <c r="L548" s="21">
        <v>44865</v>
      </c>
      <c r="M548" s="22">
        <v>218274.99</v>
      </c>
      <c r="N548" t="s">
        <v>14</v>
      </c>
      <c r="O548" t="s">
        <v>242</v>
      </c>
      <c r="P548" t="s">
        <v>15</v>
      </c>
      <c r="Q548" s="37">
        <v>1.9E-2</v>
      </c>
      <c r="R548" s="21">
        <v>44832</v>
      </c>
      <c r="S548" s="21">
        <v>44834</v>
      </c>
      <c r="T548" s="21">
        <v>44865</v>
      </c>
      <c r="U548" s="21">
        <v>44865</v>
      </c>
      <c r="V548" s="23">
        <v>8.611111111111111E-2</v>
      </c>
      <c r="W548">
        <v>31</v>
      </c>
      <c r="X548" s="24">
        <v>0</v>
      </c>
      <c r="Y548" s="24">
        <v>0</v>
      </c>
      <c r="Z548" s="24">
        <v>-224.23510986583335</v>
      </c>
      <c r="AA548" s="24">
        <v>-224.23510986583335</v>
      </c>
      <c r="AB548">
        <v>0</v>
      </c>
      <c r="AC548">
        <v>0</v>
      </c>
      <c r="AD548" s="38">
        <v>218274.99</v>
      </c>
      <c r="AE548" s="52">
        <v>1.1930000000000001E-2</v>
      </c>
      <c r="AF548" s="5">
        <v>1.9E-2</v>
      </c>
      <c r="AG548" s="24">
        <v>0</v>
      </c>
      <c r="AH548" s="24">
        <v>-357.12213641666665</v>
      </c>
      <c r="AI548" s="27">
        <v>-581.3572462825</v>
      </c>
      <c r="AJ548" t="s">
        <v>14</v>
      </c>
      <c r="AK548">
        <f t="shared" si="64"/>
        <v>1.1930000000000001</v>
      </c>
      <c r="AL548" s="91">
        <f t="shared" si="58"/>
        <v>2.1930000000000002E-2</v>
      </c>
      <c r="AM548" s="91">
        <f t="shared" si="59"/>
        <v>1.0930000000000002E-2</v>
      </c>
      <c r="AN548" s="91">
        <f t="shared" si="60"/>
        <v>1.0930000000000002E-2</v>
      </c>
      <c r="AO548" s="92">
        <f t="shared" si="61"/>
        <v>-769.31626544916662</v>
      </c>
      <c r="AP548" s="27">
        <f t="shared" si="62"/>
        <v>-581.3572462825</v>
      </c>
      <c r="AQ548" s="27">
        <f t="shared" si="63"/>
        <v>-562.56134436583329</v>
      </c>
    </row>
    <row r="549" spans="1:43" ht="15" customHeight="1" x14ac:dyDescent="0.25">
      <c r="A549">
        <v>255592</v>
      </c>
      <c r="B549" t="s">
        <v>1633</v>
      </c>
      <c r="C549" t="s">
        <v>1635</v>
      </c>
      <c r="D549">
        <v>31088</v>
      </c>
      <c r="E549" t="s">
        <v>16</v>
      </c>
      <c r="F549" t="s">
        <v>240</v>
      </c>
      <c r="G549" t="s">
        <v>19</v>
      </c>
      <c r="H549" t="s">
        <v>1996</v>
      </c>
      <c r="I549" s="21">
        <v>44832</v>
      </c>
      <c r="J549" s="21">
        <v>44865</v>
      </c>
      <c r="K549" s="21">
        <v>44895</v>
      </c>
      <c r="L549" s="21">
        <v>44895</v>
      </c>
      <c r="M549" s="22">
        <v>216780.48</v>
      </c>
      <c r="N549" t="s">
        <v>14</v>
      </c>
      <c r="O549" t="s">
        <v>242</v>
      </c>
      <c r="P549" t="s">
        <v>15</v>
      </c>
      <c r="Q549" s="37">
        <v>1.9E-2</v>
      </c>
      <c r="R549" s="21">
        <v>44832</v>
      </c>
      <c r="S549" s="21">
        <v>44865</v>
      </c>
      <c r="T549" s="21">
        <v>44895</v>
      </c>
      <c r="U549" s="21">
        <v>44895</v>
      </c>
      <c r="V549" s="23">
        <v>8.3333333333333329E-2</v>
      </c>
      <c r="W549">
        <v>30</v>
      </c>
      <c r="X549" s="24">
        <v>0</v>
      </c>
      <c r="Y549" s="24">
        <v>0</v>
      </c>
      <c r="Z549" s="24">
        <v>-215.51592720000002</v>
      </c>
      <c r="AA549" s="24">
        <v>-215.51592720000002</v>
      </c>
      <c r="AB549">
        <v>0</v>
      </c>
      <c r="AC549">
        <v>0</v>
      </c>
      <c r="AD549" s="38">
        <v>216780.48</v>
      </c>
      <c r="AE549" s="52">
        <v>1.1930000000000001E-2</v>
      </c>
      <c r="AF549" s="5">
        <v>1.9E-2</v>
      </c>
      <c r="AG549" s="24">
        <v>0</v>
      </c>
      <c r="AH549" s="24">
        <v>-343.23576000000003</v>
      </c>
      <c r="AI549" s="27">
        <v>-558.75168720000011</v>
      </c>
      <c r="AJ549" t="s">
        <v>14</v>
      </c>
      <c r="AK549">
        <f t="shared" si="64"/>
        <v>1.1930000000000001</v>
      </c>
      <c r="AL549" s="91">
        <f t="shared" si="58"/>
        <v>2.1930000000000002E-2</v>
      </c>
      <c r="AM549" s="91">
        <f t="shared" si="59"/>
        <v>1.0930000000000002E-2</v>
      </c>
      <c r="AN549" s="91">
        <f t="shared" si="60"/>
        <v>1.0930000000000002E-2</v>
      </c>
      <c r="AO549" s="92">
        <f t="shared" si="61"/>
        <v>-739.4020872000001</v>
      </c>
      <c r="AP549" s="27">
        <f t="shared" si="62"/>
        <v>-558.75168720000011</v>
      </c>
      <c r="AQ549" s="27">
        <f t="shared" si="63"/>
        <v>-540.68664720000004</v>
      </c>
    </row>
    <row r="550" spans="1:43" ht="15" customHeight="1" x14ac:dyDescent="0.25">
      <c r="A550">
        <v>255593</v>
      </c>
      <c r="B550" t="s">
        <v>1633</v>
      </c>
      <c r="C550" t="s">
        <v>1635</v>
      </c>
      <c r="D550">
        <v>31088</v>
      </c>
      <c r="E550" t="s">
        <v>16</v>
      </c>
      <c r="F550" t="s">
        <v>240</v>
      </c>
      <c r="G550" t="s">
        <v>19</v>
      </c>
      <c r="H550" t="s">
        <v>1996</v>
      </c>
      <c r="I550" s="21">
        <v>44832</v>
      </c>
      <c r="J550" s="21">
        <v>44895</v>
      </c>
      <c r="K550" s="21">
        <v>44926</v>
      </c>
      <c r="L550" s="21">
        <v>44926</v>
      </c>
      <c r="M550" s="22">
        <v>215284.06</v>
      </c>
      <c r="N550" t="s">
        <v>14</v>
      </c>
      <c r="O550" t="s">
        <v>242</v>
      </c>
      <c r="P550" t="s">
        <v>15</v>
      </c>
      <c r="Q550" s="37">
        <v>1.9E-2</v>
      </c>
      <c r="R550" s="21">
        <v>44832</v>
      </c>
      <c r="S550" s="21">
        <v>44895</v>
      </c>
      <c r="T550" s="21">
        <v>44926</v>
      </c>
      <c r="U550" s="21">
        <v>44926</v>
      </c>
      <c r="V550" s="23">
        <v>8.611111111111111E-2</v>
      </c>
      <c r="W550">
        <v>31</v>
      </c>
      <c r="X550" s="24">
        <v>-221.15083142532444</v>
      </c>
      <c r="Y550" s="24">
        <v>-221.15083142532444</v>
      </c>
      <c r="Z550" s="24">
        <v>-221.16251086055556</v>
      </c>
      <c r="AA550" s="24">
        <v>-221.16251086055556</v>
      </c>
      <c r="AB550">
        <v>0.99994719070973792</v>
      </c>
      <c r="AC550">
        <v>-18.496488821666667</v>
      </c>
      <c r="AD550" s="38">
        <v>215284.06</v>
      </c>
      <c r="AE550" s="52">
        <v>1.1930000000000001E-2</v>
      </c>
      <c r="AF550" s="5">
        <v>1.9E-2</v>
      </c>
      <c r="AG550" s="24">
        <v>-352.21004166648487</v>
      </c>
      <c r="AH550" s="24">
        <v>-352.22864261111113</v>
      </c>
      <c r="AI550" s="27">
        <v>-573.36087309180925</v>
      </c>
      <c r="AJ550" t="s">
        <v>14</v>
      </c>
      <c r="AK550">
        <f t="shared" si="64"/>
        <v>1.1930000000000001</v>
      </c>
      <c r="AL550" s="91">
        <f t="shared" si="58"/>
        <v>2.1930000000000002E-2</v>
      </c>
      <c r="AM550" s="91">
        <f t="shared" si="59"/>
        <v>1.0930000000000002E-2</v>
      </c>
      <c r="AN550" s="91">
        <f t="shared" si="60"/>
        <v>1.0930000000000002E-2</v>
      </c>
      <c r="AO550" s="92">
        <f t="shared" si="61"/>
        <v>-758.77464958277778</v>
      </c>
      <c r="AP550" s="27">
        <f t="shared" si="62"/>
        <v>-573.36087309180925</v>
      </c>
      <c r="AQ550" s="27">
        <f t="shared" si="63"/>
        <v>-554.85280386055558</v>
      </c>
    </row>
    <row r="551" spans="1:43" ht="15" customHeight="1" x14ac:dyDescent="0.25">
      <c r="A551">
        <v>255731</v>
      </c>
      <c r="B551" t="s">
        <v>1643</v>
      </c>
      <c r="C551" t="s">
        <v>1645</v>
      </c>
      <c r="D551">
        <v>31089</v>
      </c>
      <c r="E551" t="s">
        <v>16</v>
      </c>
      <c r="F551" t="s">
        <v>240</v>
      </c>
      <c r="G551" t="s">
        <v>19</v>
      </c>
      <c r="H551" t="s">
        <v>2035</v>
      </c>
      <c r="I551" s="21">
        <v>44740</v>
      </c>
      <c r="J551" s="21">
        <v>44742</v>
      </c>
      <c r="K551" s="21">
        <v>44925</v>
      </c>
      <c r="L551" s="21">
        <v>44925</v>
      </c>
      <c r="M551" s="22">
        <v>7150000</v>
      </c>
      <c r="N551" t="s">
        <v>14</v>
      </c>
      <c r="O551" t="s">
        <v>1912</v>
      </c>
      <c r="P551" t="s">
        <v>15</v>
      </c>
      <c r="R551" s="21">
        <v>44740</v>
      </c>
      <c r="S551" s="21">
        <v>44742</v>
      </c>
      <c r="T551" s="21">
        <v>44925</v>
      </c>
      <c r="U551" s="21">
        <v>44755</v>
      </c>
      <c r="V551" s="23">
        <v>0.5083333333333333</v>
      </c>
      <c r="W551">
        <v>183</v>
      </c>
      <c r="X551" s="24">
        <v>0</v>
      </c>
      <c r="Y551" s="24">
        <v>0</v>
      </c>
      <c r="Z551" s="24">
        <v>-5490.0000000000009</v>
      </c>
      <c r="AA551" s="24">
        <v>-5490.0000000000009</v>
      </c>
      <c r="AB551">
        <v>0</v>
      </c>
      <c r="AC551">
        <v>0</v>
      </c>
      <c r="AD551" s="38">
        <v>4800000</v>
      </c>
      <c r="AE551" s="52">
        <v>2.2500000000000003E-3</v>
      </c>
      <c r="AF551" s="5">
        <v>0</v>
      </c>
      <c r="AG551" s="24">
        <v>0</v>
      </c>
      <c r="AH551" s="24">
        <v>0</v>
      </c>
      <c r="AI551" s="27">
        <v>-5490.0000000000009</v>
      </c>
      <c r="AJ551" t="s">
        <v>14</v>
      </c>
      <c r="AK551">
        <f t="shared" si="64"/>
        <v>-0.21099999999999999</v>
      </c>
      <c r="AL551" s="91">
        <f t="shared" si="58"/>
        <v>7.8900000000000012E-3</v>
      </c>
      <c r="AM551" s="91">
        <f t="shared" si="59"/>
        <v>-3.1099999999999999E-3</v>
      </c>
      <c r="AN551" s="91">
        <f t="shared" si="60"/>
        <v>0</v>
      </c>
      <c r="AO551" s="92">
        <f t="shared" si="61"/>
        <v>-19251.600000000002</v>
      </c>
      <c r="AP551" s="27">
        <f t="shared" si="62"/>
        <v>-5490.0000000000009</v>
      </c>
      <c r="AQ551" s="27">
        <f t="shared" si="63"/>
        <v>0</v>
      </c>
    </row>
    <row r="552" spans="1:43" ht="15" customHeight="1" x14ac:dyDescent="0.25">
      <c r="A552">
        <v>255730</v>
      </c>
      <c r="B552" t="s">
        <v>1643</v>
      </c>
      <c r="C552" t="s">
        <v>1645</v>
      </c>
      <c r="D552">
        <v>31089</v>
      </c>
      <c r="E552" t="s">
        <v>16</v>
      </c>
      <c r="F552" t="s">
        <v>240</v>
      </c>
      <c r="G552" t="s">
        <v>19</v>
      </c>
      <c r="H552" t="s">
        <v>2035</v>
      </c>
      <c r="I552" s="21">
        <v>44740</v>
      </c>
      <c r="J552" s="21">
        <v>44742</v>
      </c>
      <c r="K552" s="21">
        <v>44925</v>
      </c>
      <c r="L552" s="21">
        <v>44818</v>
      </c>
      <c r="M552" s="22">
        <v>6250000</v>
      </c>
      <c r="N552" t="s">
        <v>14</v>
      </c>
      <c r="O552" t="s">
        <v>1912</v>
      </c>
      <c r="P552" t="s">
        <v>15</v>
      </c>
      <c r="R552" s="21">
        <v>44740</v>
      </c>
      <c r="S552" s="21">
        <v>44742</v>
      </c>
      <c r="T552" s="21">
        <v>44925</v>
      </c>
      <c r="U552" s="21">
        <v>44785</v>
      </c>
      <c r="V552" s="23">
        <v>0.5083333333333333</v>
      </c>
      <c r="W552">
        <v>183</v>
      </c>
      <c r="X552" s="24">
        <v>0</v>
      </c>
      <c r="Y552" s="24">
        <v>0</v>
      </c>
      <c r="Z552" s="24">
        <v>-6405.0000000000009</v>
      </c>
      <c r="AA552" s="24">
        <v>-6405.0000000000009</v>
      </c>
      <c r="AB552">
        <v>0</v>
      </c>
      <c r="AC552">
        <v>0</v>
      </c>
      <c r="AD552" s="38">
        <v>5600000</v>
      </c>
      <c r="AE552" s="52">
        <v>2.2500000000000003E-3</v>
      </c>
      <c r="AF552" s="5">
        <v>0</v>
      </c>
      <c r="AG552" s="24">
        <v>0</v>
      </c>
      <c r="AH552" s="24">
        <v>0</v>
      </c>
      <c r="AI552" s="27">
        <v>-6405.0000000000009</v>
      </c>
      <c r="AJ552" t="s">
        <v>14</v>
      </c>
      <c r="AK552">
        <f t="shared" si="64"/>
        <v>-0.21099999999999999</v>
      </c>
      <c r="AL552" s="91">
        <f t="shared" si="58"/>
        <v>7.8900000000000012E-3</v>
      </c>
      <c r="AM552" s="91">
        <f t="shared" si="59"/>
        <v>-3.1099999999999999E-3</v>
      </c>
      <c r="AN552" s="91">
        <f t="shared" si="60"/>
        <v>0</v>
      </c>
      <c r="AO552" s="92">
        <f t="shared" si="61"/>
        <v>-22460.2</v>
      </c>
      <c r="AP552" s="27">
        <f t="shared" si="62"/>
        <v>-6405.0000000000009</v>
      </c>
      <c r="AQ552" s="27">
        <f t="shared" si="63"/>
        <v>0</v>
      </c>
    </row>
    <row r="553" spans="1:43" ht="15" customHeight="1" x14ac:dyDescent="0.25">
      <c r="A553">
        <v>255728</v>
      </c>
      <c r="B553" t="s">
        <v>1643</v>
      </c>
      <c r="C553" t="s">
        <v>1645</v>
      </c>
      <c r="D553">
        <v>31089</v>
      </c>
      <c r="E553" t="s">
        <v>16</v>
      </c>
      <c r="F553" t="s">
        <v>240</v>
      </c>
      <c r="G553" t="s">
        <v>19</v>
      </c>
      <c r="H553" t="s">
        <v>2035</v>
      </c>
      <c r="I553" s="21">
        <v>44740</v>
      </c>
      <c r="J553" s="21">
        <v>44742</v>
      </c>
      <c r="K553" s="21">
        <v>44925</v>
      </c>
      <c r="L553" s="21">
        <v>44755</v>
      </c>
      <c r="M553" s="22">
        <v>4800000</v>
      </c>
      <c r="N553" t="s">
        <v>14</v>
      </c>
      <c r="O553" t="s">
        <v>1912</v>
      </c>
      <c r="P553" t="s">
        <v>15</v>
      </c>
      <c r="R553" s="21">
        <v>44740</v>
      </c>
      <c r="S553" s="21">
        <v>44742</v>
      </c>
      <c r="T553" s="21">
        <v>44925</v>
      </c>
      <c r="U553" s="21">
        <v>44818</v>
      </c>
      <c r="V553" s="23">
        <v>0.5083333333333333</v>
      </c>
      <c r="W553">
        <v>183</v>
      </c>
      <c r="X553" s="24">
        <v>0</v>
      </c>
      <c r="Y553" s="24">
        <v>0</v>
      </c>
      <c r="Z553" s="24">
        <v>-7148.4375000000009</v>
      </c>
      <c r="AA553" s="24">
        <v>-7148.4375000000009</v>
      </c>
      <c r="AB553">
        <v>0</v>
      </c>
      <c r="AC553">
        <v>0</v>
      </c>
      <c r="AD553" s="38">
        <v>6250000</v>
      </c>
      <c r="AE553" s="52">
        <v>2.2500000000000003E-3</v>
      </c>
      <c r="AF553" s="5">
        <v>0</v>
      </c>
      <c r="AG553" s="24">
        <v>0</v>
      </c>
      <c r="AH553" s="24">
        <v>0</v>
      </c>
      <c r="AI553" s="27">
        <v>-7148.4375000000009</v>
      </c>
      <c r="AJ553" t="s">
        <v>14</v>
      </c>
      <c r="AK553">
        <f t="shared" si="64"/>
        <v>-0.21099999999999999</v>
      </c>
      <c r="AL553" s="91">
        <f t="shared" si="58"/>
        <v>7.8900000000000012E-3</v>
      </c>
      <c r="AM553" s="91">
        <f t="shared" si="59"/>
        <v>-3.1099999999999999E-3</v>
      </c>
      <c r="AN553" s="91">
        <f t="shared" si="60"/>
        <v>0</v>
      </c>
      <c r="AO553" s="92">
        <f t="shared" si="61"/>
        <v>-25067.187500000004</v>
      </c>
      <c r="AP553" s="27">
        <f t="shared" si="62"/>
        <v>-7148.4375000000009</v>
      </c>
      <c r="AQ553" s="27">
        <f t="shared" si="63"/>
        <v>0</v>
      </c>
    </row>
    <row r="554" spans="1:43" ht="15" customHeight="1" x14ac:dyDescent="0.25">
      <c r="A554">
        <v>255729</v>
      </c>
      <c r="B554" t="s">
        <v>1643</v>
      </c>
      <c r="C554" t="s">
        <v>1645</v>
      </c>
      <c r="D554">
        <v>31089</v>
      </c>
      <c r="E554" t="s">
        <v>16</v>
      </c>
      <c r="F554" t="s">
        <v>240</v>
      </c>
      <c r="G554" t="s">
        <v>19</v>
      </c>
      <c r="H554" t="s">
        <v>2035</v>
      </c>
      <c r="I554" s="21">
        <v>44740</v>
      </c>
      <c r="J554" s="21">
        <v>44742</v>
      </c>
      <c r="K554" s="21">
        <v>44925</v>
      </c>
      <c r="L554" s="21">
        <v>44785</v>
      </c>
      <c r="M554" s="22">
        <v>5600000</v>
      </c>
      <c r="N554" t="s">
        <v>14</v>
      </c>
      <c r="O554" t="s">
        <v>1912</v>
      </c>
      <c r="P554" t="s">
        <v>15</v>
      </c>
      <c r="R554" s="21">
        <v>44740</v>
      </c>
      <c r="S554" s="21">
        <v>44742</v>
      </c>
      <c r="T554" s="21">
        <v>44925</v>
      </c>
      <c r="U554" s="21">
        <v>44925</v>
      </c>
      <c r="V554" s="23">
        <v>0.5083333333333333</v>
      </c>
      <c r="W554">
        <v>183</v>
      </c>
      <c r="X554" s="24">
        <v>0</v>
      </c>
      <c r="Y554" s="24">
        <v>0</v>
      </c>
      <c r="Z554" s="24">
        <v>-8177.8125</v>
      </c>
      <c r="AA554" s="24">
        <v>-8177.8125</v>
      </c>
      <c r="AB554">
        <v>0</v>
      </c>
      <c r="AC554">
        <v>0</v>
      </c>
      <c r="AD554" s="38">
        <v>7150000</v>
      </c>
      <c r="AE554" s="52">
        <v>2.2500000000000003E-3</v>
      </c>
      <c r="AF554" s="5">
        <v>0</v>
      </c>
      <c r="AG554" s="24">
        <v>0</v>
      </c>
      <c r="AH554" s="24">
        <v>0</v>
      </c>
      <c r="AI554" s="27">
        <v>-8177.8125</v>
      </c>
      <c r="AJ554" t="s">
        <v>14</v>
      </c>
      <c r="AK554">
        <f t="shared" si="64"/>
        <v>-0.21099999999999999</v>
      </c>
      <c r="AL554" s="91">
        <f t="shared" si="58"/>
        <v>7.8900000000000012E-3</v>
      </c>
      <c r="AM554" s="91">
        <f t="shared" si="59"/>
        <v>-3.1099999999999999E-3</v>
      </c>
      <c r="AN554" s="91">
        <f t="shared" si="60"/>
        <v>0</v>
      </c>
      <c r="AO554" s="92">
        <f t="shared" si="61"/>
        <v>-28676.862500000003</v>
      </c>
      <c r="AP554" s="27">
        <f t="shared" si="62"/>
        <v>-8177.8125</v>
      </c>
      <c r="AQ554" s="27">
        <f t="shared" si="63"/>
        <v>0</v>
      </c>
    </row>
    <row r="555" spans="1:43" ht="15" customHeight="1" x14ac:dyDescent="0.25">
      <c r="A555">
        <v>255781</v>
      </c>
      <c r="B555" t="s">
        <v>1653</v>
      </c>
      <c r="C555" t="s">
        <v>1654</v>
      </c>
      <c r="D555">
        <v>31093</v>
      </c>
      <c r="E555" t="s">
        <v>16</v>
      </c>
      <c r="F555" t="s">
        <v>240</v>
      </c>
      <c r="G555" t="s">
        <v>19</v>
      </c>
      <c r="H555" t="s">
        <v>2035</v>
      </c>
      <c r="I555" s="21">
        <v>44740</v>
      </c>
      <c r="J555" s="21">
        <v>44742</v>
      </c>
      <c r="K555" s="21">
        <v>44925</v>
      </c>
      <c r="L555" s="21">
        <v>44925</v>
      </c>
      <c r="M555" s="22">
        <v>1209523</v>
      </c>
      <c r="N555" t="s">
        <v>14</v>
      </c>
      <c r="O555" t="s">
        <v>1912</v>
      </c>
      <c r="P555" t="s">
        <v>15</v>
      </c>
      <c r="Q555" s="37">
        <v>0.01</v>
      </c>
      <c r="R555" s="21">
        <v>44740</v>
      </c>
      <c r="S555" s="21">
        <v>44742</v>
      </c>
      <c r="T555" s="21">
        <v>44925</v>
      </c>
      <c r="U555" s="21">
        <v>44925</v>
      </c>
      <c r="V555" s="23">
        <v>0.5083333333333333</v>
      </c>
      <c r="W555">
        <v>183</v>
      </c>
      <c r="X555" s="24">
        <v>0</v>
      </c>
      <c r="Y555" s="24">
        <v>0</v>
      </c>
      <c r="Z555" s="24">
        <v>-1383.3919312500002</v>
      </c>
      <c r="AA555" s="24">
        <v>-1383.3919312500002</v>
      </c>
      <c r="AB555">
        <v>0</v>
      </c>
      <c r="AC555">
        <v>0</v>
      </c>
      <c r="AD555" s="38">
        <v>1209523</v>
      </c>
      <c r="AE555" s="52">
        <v>2.2500000000000003E-3</v>
      </c>
      <c r="AF555" s="5">
        <v>0.01</v>
      </c>
      <c r="AG555" s="24">
        <v>0</v>
      </c>
      <c r="AH555" s="24">
        <v>-6148.4085833333329</v>
      </c>
      <c r="AI555" s="27">
        <v>-7531.8005145833331</v>
      </c>
      <c r="AJ555" t="s">
        <v>14</v>
      </c>
      <c r="AK555">
        <f t="shared" si="64"/>
        <v>-0.21099999999999999</v>
      </c>
      <c r="AL555" s="91">
        <f t="shared" si="58"/>
        <v>7.8900000000000012E-3</v>
      </c>
      <c r="AM555" s="91">
        <f t="shared" si="59"/>
        <v>-3.1099999999999999E-3</v>
      </c>
      <c r="AN555" s="91">
        <f t="shared" si="60"/>
        <v>0</v>
      </c>
      <c r="AO555" s="92">
        <f t="shared" si="61"/>
        <v>-10999.502955583335</v>
      </c>
      <c r="AP555" s="27">
        <f t="shared" si="62"/>
        <v>-7531.8005145833331</v>
      </c>
      <c r="AQ555" s="27">
        <f t="shared" si="63"/>
        <v>-6148.4085833333329</v>
      </c>
    </row>
    <row r="556" spans="1:43" ht="15" customHeight="1" x14ac:dyDescent="0.25">
      <c r="A556">
        <v>255805</v>
      </c>
      <c r="B556" t="s">
        <v>1655</v>
      </c>
      <c r="C556" t="s">
        <v>1656</v>
      </c>
      <c r="D556">
        <v>31094</v>
      </c>
      <c r="E556" t="s">
        <v>16</v>
      </c>
      <c r="F556" t="s">
        <v>240</v>
      </c>
      <c r="G556" t="s">
        <v>19</v>
      </c>
      <c r="H556" t="s">
        <v>1713</v>
      </c>
      <c r="I556" s="21">
        <v>44722</v>
      </c>
      <c r="J556" s="21">
        <v>44726</v>
      </c>
      <c r="K556" s="21">
        <v>44834</v>
      </c>
      <c r="L556" s="21">
        <v>44834</v>
      </c>
      <c r="M556" s="22">
        <v>700000000</v>
      </c>
      <c r="N556" t="s">
        <v>14</v>
      </c>
      <c r="O556" t="s">
        <v>242</v>
      </c>
      <c r="P556" t="s">
        <v>15</v>
      </c>
      <c r="R556" s="21">
        <v>44722</v>
      </c>
      <c r="S556" s="21">
        <v>44726</v>
      </c>
      <c r="T556" s="21">
        <v>44834</v>
      </c>
      <c r="U556" s="21">
        <v>44834</v>
      </c>
      <c r="V556" s="23">
        <v>0.3</v>
      </c>
      <c r="W556">
        <v>108</v>
      </c>
      <c r="X556" s="24">
        <v>0</v>
      </c>
      <c r="Y556" s="24">
        <v>0</v>
      </c>
      <c r="Z556" s="24">
        <v>0</v>
      </c>
      <c r="AA556" s="24">
        <v>0</v>
      </c>
      <c r="AB556">
        <v>0</v>
      </c>
      <c r="AC556">
        <v>0</v>
      </c>
      <c r="AD556" s="38">
        <v>700000000</v>
      </c>
      <c r="AE556" s="52">
        <v>0</v>
      </c>
      <c r="AF556" s="5">
        <v>0</v>
      </c>
      <c r="AG556" s="24">
        <v>0</v>
      </c>
      <c r="AH556" s="24">
        <v>0</v>
      </c>
      <c r="AI556" s="27">
        <v>0</v>
      </c>
      <c r="AJ556" t="s">
        <v>14</v>
      </c>
      <c r="AK556">
        <f t="shared" si="64"/>
        <v>-0.29799999999999999</v>
      </c>
      <c r="AL556" s="91">
        <f t="shared" si="58"/>
        <v>7.0200000000000002E-3</v>
      </c>
      <c r="AM556" s="91">
        <f t="shared" si="59"/>
        <v>-3.98E-3</v>
      </c>
      <c r="AN556" s="91">
        <f t="shared" si="60"/>
        <v>0</v>
      </c>
      <c r="AO556" s="92">
        <f t="shared" si="61"/>
        <v>-1474200</v>
      </c>
      <c r="AP556" s="27">
        <f t="shared" si="62"/>
        <v>0</v>
      </c>
      <c r="AQ556" s="27">
        <f t="shared" si="63"/>
        <v>0</v>
      </c>
    </row>
    <row r="557" spans="1:43" ht="15" customHeight="1" x14ac:dyDescent="0.25">
      <c r="A557">
        <v>255806</v>
      </c>
      <c r="B557" t="s">
        <v>1655</v>
      </c>
      <c r="C557" t="s">
        <v>1656</v>
      </c>
      <c r="D557">
        <v>31094</v>
      </c>
      <c r="E557" t="s">
        <v>16</v>
      </c>
      <c r="F557" t="s">
        <v>240</v>
      </c>
      <c r="G557" t="s">
        <v>19</v>
      </c>
      <c r="H557" t="s">
        <v>1713</v>
      </c>
      <c r="I557" s="21">
        <v>44832</v>
      </c>
      <c r="J557" s="21">
        <v>44834</v>
      </c>
      <c r="K557" s="21">
        <v>44925</v>
      </c>
      <c r="L557" s="21">
        <v>44925</v>
      </c>
      <c r="M557" s="22">
        <v>700000000</v>
      </c>
      <c r="N557" t="s">
        <v>14</v>
      </c>
      <c r="O557" t="s">
        <v>242</v>
      </c>
      <c r="P557" t="s">
        <v>15</v>
      </c>
      <c r="Q557" s="37">
        <v>0.04</v>
      </c>
      <c r="R557" s="21">
        <v>44832</v>
      </c>
      <c r="S557" s="21">
        <v>44834</v>
      </c>
      <c r="T557" s="21">
        <v>44925</v>
      </c>
      <c r="U557" s="21">
        <v>44925</v>
      </c>
      <c r="V557" s="23">
        <v>0.25277777777777777</v>
      </c>
      <c r="W557">
        <v>91</v>
      </c>
      <c r="X557" s="24">
        <v>0</v>
      </c>
      <c r="Y557" s="24">
        <v>0</v>
      </c>
      <c r="Z557" s="24">
        <v>-2110947.2222222225</v>
      </c>
      <c r="AA557" s="24">
        <v>-2110947.2222222225</v>
      </c>
      <c r="AB557">
        <v>0</v>
      </c>
      <c r="AC557">
        <v>0</v>
      </c>
      <c r="AD557" s="38">
        <v>700000000</v>
      </c>
      <c r="AE557" s="52">
        <v>1.1930000000000001E-2</v>
      </c>
      <c r="AF557" s="5">
        <v>0.04</v>
      </c>
      <c r="AG557" s="24">
        <v>0</v>
      </c>
      <c r="AH557" s="24">
        <v>-7077777.7777777771</v>
      </c>
      <c r="AI557" s="27">
        <v>-9188725</v>
      </c>
      <c r="AJ557" t="s">
        <v>14</v>
      </c>
      <c r="AK557">
        <f t="shared" si="64"/>
        <v>1.1930000000000001</v>
      </c>
      <c r="AL557" s="91">
        <f t="shared" si="58"/>
        <v>2.1930000000000002E-2</v>
      </c>
      <c r="AM557" s="91">
        <f t="shared" si="59"/>
        <v>1.0930000000000002E-2</v>
      </c>
      <c r="AN557" s="91">
        <f t="shared" si="60"/>
        <v>1.0930000000000002E-2</v>
      </c>
      <c r="AO557" s="92">
        <f t="shared" si="61"/>
        <v>-10958169.444444444</v>
      </c>
      <c r="AP557" s="27">
        <f t="shared" si="62"/>
        <v>-9188725</v>
      </c>
      <c r="AQ557" s="27">
        <f t="shared" si="63"/>
        <v>-9011780.555555556</v>
      </c>
    </row>
    <row r="558" spans="1:43" ht="15" customHeight="1" x14ac:dyDescent="0.25">
      <c r="A558">
        <v>255813</v>
      </c>
      <c r="B558" t="s">
        <v>1657</v>
      </c>
      <c r="C558" t="s">
        <v>1658</v>
      </c>
      <c r="D558">
        <v>31095</v>
      </c>
      <c r="E558" t="s">
        <v>16</v>
      </c>
      <c r="F558" t="s">
        <v>240</v>
      </c>
      <c r="G558" t="s">
        <v>19</v>
      </c>
      <c r="H558" t="s">
        <v>1713</v>
      </c>
      <c r="I558" s="21">
        <v>44722</v>
      </c>
      <c r="J558" s="21">
        <v>44726</v>
      </c>
      <c r="K558" s="21">
        <v>44834</v>
      </c>
      <c r="L558" s="21">
        <v>44810</v>
      </c>
      <c r="M558" s="22">
        <v>549917730.37</v>
      </c>
      <c r="N558" t="s">
        <v>14</v>
      </c>
      <c r="O558" t="s">
        <v>242</v>
      </c>
      <c r="P558" t="s">
        <v>15</v>
      </c>
      <c r="R558" s="21">
        <v>44722</v>
      </c>
      <c r="S558" s="21">
        <v>44726</v>
      </c>
      <c r="T558" s="21">
        <v>44834</v>
      </c>
      <c r="U558" s="21">
        <v>44743</v>
      </c>
      <c r="V558" s="23">
        <v>0.3</v>
      </c>
      <c r="W558">
        <v>108</v>
      </c>
      <c r="X558" s="24">
        <v>0</v>
      </c>
      <c r="Y558" s="24">
        <v>0</v>
      </c>
      <c r="Z558" s="24">
        <v>0</v>
      </c>
      <c r="AA558" s="24">
        <v>0</v>
      </c>
      <c r="AB558">
        <v>0</v>
      </c>
      <c r="AC558">
        <v>0</v>
      </c>
      <c r="AD558" s="38">
        <v>197539573.62</v>
      </c>
      <c r="AE558" s="52">
        <v>0</v>
      </c>
      <c r="AF558" s="5">
        <v>0</v>
      </c>
      <c r="AG558" s="24">
        <v>0</v>
      </c>
      <c r="AH558" s="24">
        <v>0</v>
      </c>
      <c r="AI558" s="27">
        <v>0</v>
      </c>
      <c r="AJ558" t="s">
        <v>14</v>
      </c>
      <c r="AK558">
        <f t="shared" si="64"/>
        <v>-0.29799999999999999</v>
      </c>
      <c r="AL558" s="91">
        <f t="shared" si="58"/>
        <v>7.0200000000000002E-3</v>
      </c>
      <c r="AM558" s="91">
        <f t="shared" si="59"/>
        <v>-3.98E-3</v>
      </c>
      <c r="AN558" s="91">
        <f t="shared" si="60"/>
        <v>0</v>
      </c>
      <c r="AO558" s="92">
        <f t="shared" si="61"/>
        <v>-416018.34204372001</v>
      </c>
      <c r="AP558" s="27">
        <f t="shared" si="62"/>
        <v>0</v>
      </c>
      <c r="AQ558" s="27">
        <f t="shared" si="63"/>
        <v>0</v>
      </c>
    </row>
    <row r="559" spans="1:43" ht="15" customHeight="1" x14ac:dyDescent="0.25">
      <c r="A559">
        <v>255831</v>
      </c>
      <c r="B559" t="s">
        <v>1659</v>
      </c>
      <c r="C559" t="s">
        <v>1660</v>
      </c>
      <c r="D559">
        <v>31096</v>
      </c>
      <c r="E559" t="s">
        <v>16</v>
      </c>
      <c r="F559" t="s">
        <v>240</v>
      </c>
      <c r="G559" t="s">
        <v>19</v>
      </c>
      <c r="H559" t="s">
        <v>2036</v>
      </c>
      <c r="I559" s="21">
        <v>44922</v>
      </c>
      <c r="J559" s="21">
        <v>44924</v>
      </c>
      <c r="K559" s="21">
        <v>44925</v>
      </c>
      <c r="L559" s="21">
        <v>44925</v>
      </c>
      <c r="M559" s="22">
        <v>200000000</v>
      </c>
      <c r="N559" t="s">
        <v>14</v>
      </c>
      <c r="O559" t="s">
        <v>242</v>
      </c>
      <c r="P559" t="s">
        <v>15</v>
      </c>
      <c r="R559" s="21">
        <v>44922</v>
      </c>
      <c r="S559" s="21">
        <v>44924</v>
      </c>
      <c r="T559" s="21">
        <v>44925</v>
      </c>
      <c r="U559" s="21">
        <v>44925</v>
      </c>
      <c r="V559" s="23">
        <v>2.7777777777777779E-3</v>
      </c>
      <c r="W559">
        <v>1</v>
      </c>
      <c r="X559" s="24">
        <v>0</v>
      </c>
      <c r="Y559" s="24">
        <v>0</v>
      </c>
      <c r="Z559" s="24">
        <v>-11822.222222222223</v>
      </c>
      <c r="AA559" s="24">
        <v>-11822.222222222223</v>
      </c>
      <c r="AB559">
        <v>0</v>
      </c>
      <c r="AC559">
        <v>0</v>
      </c>
      <c r="AD559" s="38">
        <v>200000000</v>
      </c>
      <c r="AE559" s="52">
        <v>2.128E-2</v>
      </c>
      <c r="AF559" s="5">
        <v>0</v>
      </c>
      <c r="AG559" s="24">
        <v>0</v>
      </c>
      <c r="AH559" s="24">
        <v>0</v>
      </c>
      <c r="AI559" s="27">
        <v>-11822.222222222223</v>
      </c>
      <c r="AJ559" t="s">
        <v>14</v>
      </c>
      <c r="AK559">
        <f t="shared" si="64"/>
        <v>2.1280000000000001</v>
      </c>
      <c r="AL559" s="91">
        <f t="shared" si="58"/>
        <v>3.1280000000000002E-2</v>
      </c>
      <c r="AM559" s="91">
        <f t="shared" si="59"/>
        <v>2.0279999999999999E-2</v>
      </c>
      <c r="AN559" s="91">
        <f t="shared" si="60"/>
        <v>2.0279999999999999E-2</v>
      </c>
      <c r="AO559" s="92">
        <f t="shared" si="61"/>
        <v>-17377.777777777777</v>
      </c>
      <c r="AP559" s="27">
        <f t="shared" si="62"/>
        <v>-11822.222222222223</v>
      </c>
      <c r="AQ559" s="27">
        <f t="shared" si="63"/>
        <v>-11266.666666666668</v>
      </c>
    </row>
    <row r="560" spans="1:43" ht="15" customHeight="1" x14ac:dyDescent="0.25">
      <c r="A560">
        <v>255834</v>
      </c>
      <c r="B560" t="s">
        <v>1661</v>
      </c>
      <c r="C560" t="s">
        <v>1662</v>
      </c>
      <c r="D560">
        <v>31097</v>
      </c>
      <c r="E560" t="s">
        <v>16</v>
      </c>
      <c r="F560" t="s">
        <v>240</v>
      </c>
      <c r="G560" t="s">
        <v>19</v>
      </c>
      <c r="H560" t="s">
        <v>2036</v>
      </c>
      <c r="I560" s="21">
        <v>44722</v>
      </c>
      <c r="J560" s="21">
        <v>44726</v>
      </c>
      <c r="K560" s="21">
        <v>44834</v>
      </c>
      <c r="L560" s="21">
        <v>44774</v>
      </c>
      <c r="M560" s="22">
        <v>24939323</v>
      </c>
      <c r="N560" t="s">
        <v>14</v>
      </c>
      <c r="O560" t="s">
        <v>242</v>
      </c>
      <c r="P560" t="s">
        <v>15</v>
      </c>
      <c r="R560" s="21">
        <v>44722</v>
      </c>
      <c r="S560" s="21">
        <v>44726</v>
      </c>
      <c r="T560" s="21">
        <v>44834</v>
      </c>
      <c r="U560" s="21">
        <v>44774</v>
      </c>
      <c r="V560" s="23">
        <v>0.3</v>
      </c>
      <c r="W560">
        <v>108</v>
      </c>
      <c r="X560" s="24">
        <v>0</v>
      </c>
      <c r="Y560" s="24">
        <v>0</v>
      </c>
      <c r="Z560" s="24">
        <v>0</v>
      </c>
      <c r="AA560" s="24">
        <v>0</v>
      </c>
      <c r="AB560">
        <v>0</v>
      </c>
      <c r="AC560">
        <v>0</v>
      </c>
      <c r="AD560" s="38">
        <v>24939323</v>
      </c>
      <c r="AE560" s="52">
        <v>0</v>
      </c>
      <c r="AF560" s="5">
        <v>0</v>
      </c>
      <c r="AG560" s="24">
        <v>0</v>
      </c>
      <c r="AH560" s="24">
        <v>0</v>
      </c>
      <c r="AI560" s="27">
        <v>0</v>
      </c>
      <c r="AJ560" t="s">
        <v>14</v>
      </c>
      <c r="AK560">
        <f t="shared" si="64"/>
        <v>-0.29799999999999999</v>
      </c>
      <c r="AL560" s="91">
        <f t="shared" si="58"/>
        <v>7.0200000000000002E-3</v>
      </c>
      <c r="AM560" s="91">
        <f t="shared" si="59"/>
        <v>-3.98E-3</v>
      </c>
      <c r="AN560" s="91">
        <f t="shared" si="60"/>
        <v>0</v>
      </c>
      <c r="AO560" s="92">
        <f t="shared" si="61"/>
        <v>-52522.214238</v>
      </c>
      <c r="AP560" s="27">
        <f t="shared" si="62"/>
        <v>0</v>
      </c>
      <c r="AQ560" s="27">
        <f t="shared" si="63"/>
        <v>0</v>
      </c>
    </row>
    <row r="561" spans="1:43" ht="15" customHeight="1" x14ac:dyDescent="0.25">
      <c r="A561">
        <v>255835</v>
      </c>
      <c r="B561" t="s">
        <v>1661</v>
      </c>
      <c r="C561" t="s">
        <v>1662</v>
      </c>
      <c r="D561">
        <v>31097</v>
      </c>
      <c r="E561" t="s">
        <v>16</v>
      </c>
      <c r="F561" t="s">
        <v>240</v>
      </c>
      <c r="G561" t="s">
        <v>19</v>
      </c>
      <c r="H561" t="s">
        <v>2036</v>
      </c>
      <c r="I561" s="21">
        <v>44722</v>
      </c>
      <c r="J561" s="21">
        <v>44726</v>
      </c>
      <c r="K561" s="21">
        <v>44834</v>
      </c>
      <c r="L561" s="21">
        <v>44792</v>
      </c>
      <c r="M561" s="22">
        <v>27161327.73</v>
      </c>
      <c r="N561" t="s">
        <v>14</v>
      </c>
      <c r="O561" t="s">
        <v>242</v>
      </c>
      <c r="P561" t="s">
        <v>15</v>
      </c>
      <c r="R561" s="21">
        <v>44722</v>
      </c>
      <c r="S561" s="21">
        <v>44726</v>
      </c>
      <c r="T561" s="21">
        <v>44834</v>
      </c>
      <c r="U561" s="21">
        <v>44792</v>
      </c>
      <c r="V561" s="23">
        <v>0.3</v>
      </c>
      <c r="W561">
        <v>108</v>
      </c>
      <c r="X561" s="24">
        <v>0</v>
      </c>
      <c r="Y561" s="24">
        <v>0</v>
      </c>
      <c r="Z561" s="24">
        <v>0</v>
      </c>
      <c r="AA561" s="24">
        <v>0</v>
      </c>
      <c r="AB561">
        <v>0</v>
      </c>
      <c r="AC561">
        <v>0</v>
      </c>
      <c r="AD561" s="38">
        <v>27161327.73</v>
      </c>
      <c r="AE561" s="52">
        <v>0</v>
      </c>
      <c r="AF561" s="5">
        <v>0</v>
      </c>
      <c r="AG561" s="24">
        <v>0</v>
      </c>
      <c r="AH561" s="24">
        <v>0</v>
      </c>
      <c r="AI561" s="27">
        <v>0</v>
      </c>
      <c r="AJ561" t="s">
        <v>14</v>
      </c>
      <c r="AK561">
        <f t="shared" si="64"/>
        <v>-0.29799999999999999</v>
      </c>
      <c r="AL561" s="91">
        <f t="shared" si="58"/>
        <v>7.0200000000000002E-3</v>
      </c>
      <c r="AM561" s="91">
        <f t="shared" si="59"/>
        <v>-3.98E-3</v>
      </c>
      <c r="AN561" s="91">
        <f t="shared" si="60"/>
        <v>0</v>
      </c>
      <c r="AO561" s="92">
        <f t="shared" si="61"/>
        <v>-57201.756199380005</v>
      </c>
      <c r="AP561" s="27">
        <f t="shared" si="62"/>
        <v>0</v>
      </c>
      <c r="AQ561" s="27">
        <f t="shared" si="63"/>
        <v>0</v>
      </c>
    </row>
    <row r="562" spans="1:43" ht="15" customHeight="1" x14ac:dyDescent="0.25">
      <c r="A562">
        <v>255836</v>
      </c>
      <c r="B562" t="s">
        <v>1661</v>
      </c>
      <c r="C562" t="s">
        <v>1662</v>
      </c>
      <c r="D562">
        <v>31097</v>
      </c>
      <c r="E562" t="s">
        <v>16</v>
      </c>
      <c r="F562" t="s">
        <v>240</v>
      </c>
      <c r="G562" t="s">
        <v>19</v>
      </c>
      <c r="H562" t="s">
        <v>2036</v>
      </c>
      <c r="I562" s="21">
        <v>44722</v>
      </c>
      <c r="J562" s="21">
        <v>44726</v>
      </c>
      <c r="K562" s="21">
        <v>44834</v>
      </c>
      <c r="L562" s="21">
        <v>44804</v>
      </c>
      <c r="M562" s="22">
        <v>115069636.15000001</v>
      </c>
      <c r="N562" t="s">
        <v>14</v>
      </c>
      <c r="O562" t="s">
        <v>242</v>
      </c>
      <c r="P562" t="s">
        <v>15</v>
      </c>
      <c r="R562" s="21">
        <v>44722</v>
      </c>
      <c r="S562" s="21">
        <v>44726</v>
      </c>
      <c r="T562" s="21">
        <v>44834</v>
      </c>
      <c r="U562" s="21">
        <v>44804</v>
      </c>
      <c r="V562" s="23">
        <v>0.3</v>
      </c>
      <c r="W562">
        <v>108</v>
      </c>
      <c r="X562" s="24">
        <v>0</v>
      </c>
      <c r="Y562" s="24">
        <v>0</v>
      </c>
      <c r="Z562" s="24">
        <v>0</v>
      </c>
      <c r="AA562" s="24">
        <v>0</v>
      </c>
      <c r="AB562">
        <v>0</v>
      </c>
      <c r="AC562">
        <v>0</v>
      </c>
      <c r="AD562" s="38">
        <v>115069636.15000001</v>
      </c>
      <c r="AE562" s="52">
        <v>0</v>
      </c>
      <c r="AF562" s="5">
        <v>0</v>
      </c>
      <c r="AG562" s="24">
        <v>0</v>
      </c>
      <c r="AH562" s="24">
        <v>0</v>
      </c>
      <c r="AI562" s="27">
        <v>0</v>
      </c>
      <c r="AJ562" t="s">
        <v>14</v>
      </c>
      <c r="AK562">
        <f t="shared" si="64"/>
        <v>-0.29799999999999999</v>
      </c>
      <c r="AL562" s="91">
        <f t="shared" si="58"/>
        <v>7.0200000000000002E-3</v>
      </c>
      <c r="AM562" s="91">
        <f t="shared" si="59"/>
        <v>-3.98E-3</v>
      </c>
      <c r="AN562" s="91">
        <f t="shared" si="60"/>
        <v>0</v>
      </c>
      <c r="AO562" s="92">
        <f t="shared" si="61"/>
        <v>-242336.65373190001</v>
      </c>
      <c r="AP562" s="27">
        <f t="shared" si="62"/>
        <v>0</v>
      </c>
      <c r="AQ562" s="27">
        <f t="shared" si="63"/>
        <v>0</v>
      </c>
    </row>
    <row r="563" spans="1:43" ht="15" customHeight="1" x14ac:dyDescent="0.25">
      <c r="A563">
        <v>255837</v>
      </c>
      <c r="B563" t="s">
        <v>1661</v>
      </c>
      <c r="C563" t="s">
        <v>1662</v>
      </c>
      <c r="D563">
        <v>31097</v>
      </c>
      <c r="E563" t="s">
        <v>16</v>
      </c>
      <c r="F563" t="s">
        <v>240</v>
      </c>
      <c r="G563" t="s">
        <v>19</v>
      </c>
      <c r="H563" t="s">
        <v>2036</v>
      </c>
      <c r="I563" s="21">
        <v>44722</v>
      </c>
      <c r="J563" s="21">
        <v>44726</v>
      </c>
      <c r="K563" s="21">
        <v>44834</v>
      </c>
      <c r="L563" s="21">
        <v>44805</v>
      </c>
      <c r="M563" s="22">
        <v>147978647.77000001</v>
      </c>
      <c r="N563" t="s">
        <v>14</v>
      </c>
      <c r="O563" t="s">
        <v>242</v>
      </c>
      <c r="P563" t="s">
        <v>15</v>
      </c>
      <c r="R563" s="21">
        <v>44722</v>
      </c>
      <c r="S563" s="21">
        <v>44726</v>
      </c>
      <c r="T563" s="21">
        <v>44834</v>
      </c>
      <c r="U563" s="21">
        <v>44805</v>
      </c>
      <c r="V563" s="23">
        <v>0.3</v>
      </c>
      <c r="W563">
        <v>108</v>
      </c>
      <c r="X563" s="24">
        <v>0</v>
      </c>
      <c r="Y563" s="24">
        <v>0</v>
      </c>
      <c r="Z563" s="24">
        <v>0</v>
      </c>
      <c r="AA563" s="24">
        <v>0</v>
      </c>
      <c r="AB563">
        <v>0</v>
      </c>
      <c r="AC563">
        <v>0</v>
      </c>
      <c r="AD563" s="38">
        <v>147978647.77000001</v>
      </c>
      <c r="AE563" s="52">
        <v>0</v>
      </c>
      <c r="AF563" s="5">
        <v>0</v>
      </c>
      <c r="AG563" s="24">
        <v>0</v>
      </c>
      <c r="AH563" s="24">
        <v>0</v>
      </c>
      <c r="AI563" s="27">
        <v>0</v>
      </c>
      <c r="AJ563" t="s">
        <v>14</v>
      </c>
      <c r="AK563">
        <f t="shared" si="64"/>
        <v>-0.29799999999999999</v>
      </c>
      <c r="AL563" s="91">
        <f t="shared" si="58"/>
        <v>7.0200000000000002E-3</v>
      </c>
      <c r="AM563" s="91">
        <f t="shared" si="59"/>
        <v>-3.98E-3</v>
      </c>
      <c r="AN563" s="91">
        <f t="shared" si="60"/>
        <v>0</v>
      </c>
      <c r="AO563" s="92">
        <f t="shared" si="61"/>
        <v>-311643.03220362001</v>
      </c>
      <c r="AP563" s="27">
        <f t="shared" si="62"/>
        <v>0</v>
      </c>
      <c r="AQ563" s="27">
        <f t="shared" si="63"/>
        <v>0</v>
      </c>
    </row>
    <row r="564" spans="1:43" ht="15" customHeight="1" x14ac:dyDescent="0.25">
      <c r="A564">
        <v>255838</v>
      </c>
      <c r="B564" t="s">
        <v>1661</v>
      </c>
      <c r="C564" t="s">
        <v>1662</v>
      </c>
      <c r="D564">
        <v>31097</v>
      </c>
      <c r="E564" t="s">
        <v>16</v>
      </c>
      <c r="F564" t="s">
        <v>240</v>
      </c>
      <c r="G564" t="s">
        <v>19</v>
      </c>
      <c r="H564" t="s">
        <v>2036</v>
      </c>
      <c r="I564" s="21">
        <v>44722</v>
      </c>
      <c r="J564" s="21">
        <v>44726</v>
      </c>
      <c r="K564" s="21">
        <v>44834</v>
      </c>
      <c r="L564" s="21">
        <v>44830</v>
      </c>
      <c r="M564" s="22">
        <v>148196039.06999999</v>
      </c>
      <c r="N564" t="s">
        <v>14</v>
      </c>
      <c r="O564" t="s">
        <v>242</v>
      </c>
      <c r="P564" t="s">
        <v>15</v>
      </c>
      <c r="R564" s="21">
        <v>44722</v>
      </c>
      <c r="S564" s="21">
        <v>44726</v>
      </c>
      <c r="T564" s="21">
        <v>44834</v>
      </c>
      <c r="U564" s="21">
        <v>44830</v>
      </c>
      <c r="V564" s="23">
        <v>0.3</v>
      </c>
      <c r="W564">
        <v>108</v>
      </c>
      <c r="X564" s="24">
        <v>0</v>
      </c>
      <c r="Y564" s="24">
        <v>0</v>
      </c>
      <c r="Z564" s="24">
        <v>0</v>
      </c>
      <c r="AA564" s="24">
        <v>0</v>
      </c>
      <c r="AB564">
        <v>0</v>
      </c>
      <c r="AC564">
        <v>0</v>
      </c>
      <c r="AD564" s="38">
        <v>148196039.06999999</v>
      </c>
      <c r="AE564" s="52">
        <v>0</v>
      </c>
      <c r="AF564" s="5">
        <v>0</v>
      </c>
      <c r="AG564" s="24">
        <v>0</v>
      </c>
      <c r="AH564" s="24">
        <v>0</v>
      </c>
      <c r="AI564" s="27">
        <v>0</v>
      </c>
      <c r="AJ564" t="s">
        <v>14</v>
      </c>
      <c r="AK564">
        <f t="shared" si="64"/>
        <v>-0.29799999999999999</v>
      </c>
      <c r="AL564" s="91">
        <f t="shared" si="58"/>
        <v>7.0200000000000002E-3</v>
      </c>
      <c r="AM564" s="91">
        <f t="shared" si="59"/>
        <v>-3.98E-3</v>
      </c>
      <c r="AN564" s="91">
        <f t="shared" si="60"/>
        <v>0</v>
      </c>
      <c r="AO564" s="92">
        <f t="shared" si="61"/>
        <v>-312100.85828141996</v>
      </c>
      <c r="AP564" s="27">
        <f t="shared" si="62"/>
        <v>0</v>
      </c>
      <c r="AQ564" s="27">
        <f t="shared" si="63"/>
        <v>0</v>
      </c>
    </row>
    <row r="565" spans="1:43" ht="15" customHeight="1" x14ac:dyDescent="0.25">
      <c r="A565">
        <v>255839</v>
      </c>
      <c r="B565" t="s">
        <v>1661</v>
      </c>
      <c r="C565" t="s">
        <v>1662</v>
      </c>
      <c r="D565">
        <v>31097</v>
      </c>
      <c r="E565" t="s">
        <v>16</v>
      </c>
      <c r="F565" t="s">
        <v>240</v>
      </c>
      <c r="G565" t="s">
        <v>19</v>
      </c>
      <c r="H565" t="s">
        <v>2036</v>
      </c>
      <c r="I565" s="21">
        <v>44722</v>
      </c>
      <c r="J565" s="21">
        <v>44726</v>
      </c>
      <c r="K565" s="21">
        <v>44834</v>
      </c>
      <c r="L565" s="21">
        <v>44834</v>
      </c>
      <c r="M565" s="22">
        <v>154862705.75</v>
      </c>
      <c r="N565" t="s">
        <v>14</v>
      </c>
      <c r="O565" t="s">
        <v>242</v>
      </c>
      <c r="P565" t="s">
        <v>15</v>
      </c>
      <c r="R565" s="21">
        <v>44722</v>
      </c>
      <c r="S565" s="21">
        <v>44726</v>
      </c>
      <c r="T565" s="21">
        <v>44834</v>
      </c>
      <c r="U565" s="21">
        <v>44834</v>
      </c>
      <c r="V565" s="23">
        <v>0.3</v>
      </c>
      <c r="W565">
        <v>108</v>
      </c>
      <c r="X565" s="24">
        <v>0</v>
      </c>
      <c r="Y565" s="24">
        <v>0</v>
      </c>
      <c r="Z565" s="24">
        <v>0</v>
      </c>
      <c r="AA565" s="24">
        <v>0</v>
      </c>
      <c r="AB565">
        <v>0</v>
      </c>
      <c r="AC565">
        <v>0</v>
      </c>
      <c r="AD565" s="38">
        <v>154862705.75</v>
      </c>
      <c r="AE565" s="52">
        <v>0</v>
      </c>
      <c r="AF565" s="5">
        <v>0</v>
      </c>
      <c r="AG565" s="24">
        <v>0</v>
      </c>
      <c r="AH565" s="24">
        <v>0</v>
      </c>
      <c r="AI565" s="27">
        <v>0</v>
      </c>
      <c r="AJ565" t="s">
        <v>14</v>
      </c>
      <c r="AK565">
        <f t="shared" si="64"/>
        <v>-0.29799999999999999</v>
      </c>
      <c r="AL565" s="91">
        <f t="shared" si="58"/>
        <v>7.0200000000000002E-3</v>
      </c>
      <c r="AM565" s="91">
        <f t="shared" si="59"/>
        <v>-3.98E-3</v>
      </c>
      <c r="AN565" s="91">
        <f t="shared" si="60"/>
        <v>0</v>
      </c>
      <c r="AO565" s="92">
        <f t="shared" si="61"/>
        <v>-326140.85830950004</v>
      </c>
      <c r="AP565" s="27">
        <f t="shared" si="62"/>
        <v>0</v>
      </c>
      <c r="AQ565" s="27">
        <f t="shared" si="63"/>
        <v>0</v>
      </c>
    </row>
    <row r="566" spans="1:43" ht="15" customHeight="1" x14ac:dyDescent="0.25">
      <c r="A566">
        <v>255841</v>
      </c>
      <c r="B566" t="s">
        <v>1661</v>
      </c>
      <c r="C566" t="s">
        <v>1662</v>
      </c>
      <c r="D566">
        <v>31097</v>
      </c>
      <c r="E566" t="s">
        <v>16</v>
      </c>
      <c r="F566" t="s">
        <v>240</v>
      </c>
      <c r="G566" t="s">
        <v>19</v>
      </c>
      <c r="H566" t="s">
        <v>2036</v>
      </c>
      <c r="I566" s="21">
        <v>44832</v>
      </c>
      <c r="J566" s="21">
        <v>44834</v>
      </c>
      <c r="K566" s="21">
        <v>44925</v>
      </c>
      <c r="L566" s="21">
        <v>44867</v>
      </c>
      <c r="M566" s="22">
        <v>183963978.96000001</v>
      </c>
      <c r="N566" t="s">
        <v>14</v>
      </c>
      <c r="O566" t="s">
        <v>242</v>
      </c>
      <c r="P566" t="s">
        <v>15</v>
      </c>
      <c r="R566" s="21">
        <v>44832</v>
      </c>
      <c r="S566" s="21">
        <v>44834</v>
      </c>
      <c r="T566" s="21">
        <v>44925</v>
      </c>
      <c r="U566" s="21">
        <v>44837</v>
      </c>
      <c r="V566" s="23">
        <v>0.25277777777777777</v>
      </c>
      <c r="W566">
        <v>91</v>
      </c>
      <c r="X566" s="24">
        <v>0</v>
      </c>
      <c r="Y566" s="24">
        <v>0</v>
      </c>
      <c r="Z566" s="24">
        <v>-543460.58483706892</v>
      </c>
      <c r="AA566" s="24">
        <v>-543460.58483706892</v>
      </c>
      <c r="AB566">
        <v>0</v>
      </c>
      <c r="AC566">
        <v>0</v>
      </c>
      <c r="AD566" s="38">
        <v>180214078.96000001</v>
      </c>
      <c r="AE566" s="52">
        <v>1.1930000000000001E-2</v>
      </c>
      <c r="AF566" s="5">
        <v>0</v>
      </c>
      <c r="AG566" s="24">
        <v>0</v>
      </c>
      <c r="AH566" s="24">
        <v>0</v>
      </c>
      <c r="AI566" s="27">
        <v>-543460.58483706892</v>
      </c>
      <c r="AJ566" t="s">
        <v>14</v>
      </c>
      <c r="AK566">
        <f t="shared" si="64"/>
        <v>1.1930000000000001</v>
      </c>
      <c r="AL566" s="91">
        <f t="shared" si="58"/>
        <v>2.1930000000000002E-2</v>
      </c>
      <c r="AM566" s="91">
        <f t="shared" si="59"/>
        <v>1.0930000000000002E-2</v>
      </c>
      <c r="AN566" s="91">
        <f t="shared" si="60"/>
        <v>1.0930000000000002E-2</v>
      </c>
      <c r="AO566" s="92">
        <f t="shared" si="61"/>
        <v>-999001.72887484671</v>
      </c>
      <c r="AP566" s="27">
        <f t="shared" si="62"/>
        <v>-543460.58483706892</v>
      </c>
      <c r="AQ566" s="27">
        <f t="shared" si="63"/>
        <v>-497906.47043329116</v>
      </c>
    </row>
    <row r="567" spans="1:43" ht="15" customHeight="1" x14ac:dyDescent="0.25">
      <c r="A567">
        <v>255844</v>
      </c>
      <c r="B567" t="s">
        <v>1661</v>
      </c>
      <c r="C567" t="s">
        <v>1662</v>
      </c>
      <c r="D567">
        <v>31097</v>
      </c>
      <c r="E567" t="s">
        <v>16</v>
      </c>
      <c r="F567" t="s">
        <v>240</v>
      </c>
      <c r="G567" t="s">
        <v>19</v>
      </c>
      <c r="H567" t="s">
        <v>2036</v>
      </c>
      <c r="I567" s="21">
        <v>44832</v>
      </c>
      <c r="J567" s="21">
        <v>44834</v>
      </c>
      <c r="K567" s="21">
        <v>44925</v>
      </c>
      <c r="L567" s="21">
        <v>44925</v>
      </c>
      <c r="M567" s="22">
        <v>222032402.09</v>
      </c>
      <c r="N567" t="s">
        <v>14</v>
      </c>
      <c r="O567" t="s">
        <v>242</v>
      </c>
      <c r="P567" t="s">
        <v>15</v>
      </c>
      <c r="R567" s="21">
        <v>44832</v>
      </c>
      <c r="S567" s="21">
        <v>44834</v>
      </c>
      <c r="T567" s="21">
        <v>44925</v>
      </c>
      <c r="U567" s="21">
        <v>44867</v>
      </c>
      <c r="V567" s="23">
        <v>0.25277777777777777</v>
      </c>
      <c r="W567">
        <v>91</v>
      </c>
      <c r="X567" s="24">
        <v>0</v>
      </c>
      <c r="Y567" s="24">
        <v>0</v>
      </c>
      <c r="Z567" s="24">
        <v>-554768.92910651339</v>
      </c>
      <c r="AA567" s="24">
        <v>-554768.92910651339</v>
      </c>
      <c r="AB567">
        <v>0</v>
      </c>
      <c r="AC567">
        <v>0</v>
      </c>
      <c r="AD567" s="38">
        <v>183963978.96000001</v>
      </c>
      <c r="AE567" s="52">
        <v>1.1930000000000001E-2</v>
      </c>
      <c r="AF567" s="5">
        <v>0</v>
      </c>
      <c r="AG567" s="24">
        <v>0</v>
      </c>
      <c r="AH567" s="24">
        <v>0</v>
      </c>
      <c r="AI567" s="27">
        <v>-554768.92910651339</v>
      </c>
      <c r="AJ567" t="s">
        <v>14</v>
      </c>
      <c r="AK567">
        <f t="shared" si="64"/>
        <v>1.1930000000000001</v>
      </c>
      <c r="AL567" s="91">
        <f t="shared" si="58"/>
        <v>2.1930000000000002E-2</v>
      </c>
      <c r="AM567" s="91">
        <f t="shared" si="59"/>
        <v>1.0930000000000002E-2</v>
      </c>
      <c r="AN567" s="91">
        <f t="shared" si="60"/>
        <v>1.0930000000000002E-2</v>
      </c>
      <c r="AO567" s="92">
        <f t="shared" si="61"/>
        <v>-1019788.9870331801</v>
      </c>
      <c r="AP567" s="27">
        <f t="shared" si="62"/>
        <v>-554768.92910651339</v>
      </c>
      <c r="AQ567" s="27">
        <f t="shared" si="63"/>
        <v>-508266.92331384675</v>
      </c>
    </row>
    <row r="568" spans="1:43" ht="15" customHeight="1" x14ac:dyDescent="0.25">
      <c r="A568">
        <v>255842</v>
      </c>
      <c r="B568" t="s">
        <v>1661</v>
      </c>
      <c r="C568" t="s">
        <v>1662</v>
      </c>
      <c r="D568">
        <v>31097</v>
      </c>
      <c r="E568" t="s">
        <v>16</v>
      </c>
      <c r="F568" t="s">
        <v>240</v>
      </c>
      <c r="G568" t="s">
        <v>19</v>
      </c>
      <c r="H568" t="s">
        <v>2036</v>
      </c>
      <c r="I568" s="21">
        <v>44832</v>
      </c>
      <c r="J568" s="21">
        <v>44834</v>
      </c>
      <c r="K568" s="21">
        <v>44925</v>
      </c>
      <c r="L568" s="21">
        <v>44881</v>
      </c>
      <c r="M568" s="22">
        <v>194853819.44</v>
      </c>
      <c r="N568" t="s">
        <v>14</v>
      </c>
      <c r="O568" t="s">
        <v>242</v>
      </c>
      <c r="P568" t="s">
        <v>15</v>
      </c>
      <c r="R568" s="21">
        <v>44832</v>
      </c>
      <c r="S568" s="21">
        <v>44834</v>
      </c>
      <c r="T568" s="21">
        <v>44925</v>
      </c>
      <c r="U568" s="21">
        <v>44881</v>
      </c>
      <c r="V568" s="23">
        <v>0.25277777777777777</v>
      </c>
      <c r="W568">
        <v>91</v>
      </c>
      <c r="X568" s="24">
        <v>0</v>
      </c>
      <c r="Y568" s="24">
        <v>0</v>
      </c>
      <c r="Z568" s="24">
        <v>-587608.75555179792</v>
      </c>
      <c r="AA568" s="24">
        <v>-587608.75555179792</v>
      </c>
      <c r="AB568">
        <v>0</v>
      </c>
      <c r="AC568">
        <v>0</v>
      </c>
      <c r="AD568" s="38">
        <v>194853819.44</v>
      </c>
      <c r="AE568" s="52">
        <v>1.1930000000000001E-2</v>
      </c>
      <c r="AF568" s="5">
        <v>0</v>
      </c>
      <c r="AG568" s="24">
        <v>0</v>
      </c>
      <c r="AH568" s="24">
        <v>0</v>
      </c>
      <c r="AI568" s="27">
        <v>-587608.75555179792</v>
      </c>
      <c r="AJ568" t="s">
        <v>14</v>
      </c>
      <c r="AK568">
        <f t="shared" si="64"/>
        <v>1.1930000000000001</v>
      </c>
      <c r="AL568" s="91">
        <f t="shared" si="58"/>
        <v>2.1930000000000002E-2</v>
      </c>
      <c r="AM568" s="91">
        <f t="shared" si="59"/>
        <v>1.0930000000000002E-2</v>
      </c>
      <c r="AN568" s="91">
        <f t="shared" si="60"/>
        <v>1.0930000000000002E-2</v>
      </c>
      <c r="AO568" s="92">
        <f t="shared" si="61"/>
        <v>-1080155.9102473534</v>
      </c>
      <c r="AP568" s="27">
        <f t="shared" si="62"/>
        <v>-587608.75555179792</v>
      </c>
      <c r="AQ568" s="27">
        <f t="shared" si="63"/>
        <v>-538354.04008224222</v>
      </c>
    </row>
    <row r="569" spans="1:43" ht="15" customHeight="1" x14ac:dyDescent="0.25">
      <c r="A569">
        <v>255840</v>
      </c>
      <c r="B569" t="s">
        <v>1661</v>
      </c>
      <c r="C569" t="s">
        <v>1662</v>
      </c>
      <c r="D569">
        <v>31097</v>
      </c>
      <c r="E569" t="s">
        <v>16</v>
      </c>
      <c r="F569" t="s">
        <v>240</v>
      </c>
      <c r="G569" t="s">
        <v>19</v>
      </c>
      <c r="H569" t="s">
        <v>2036</v>
      </c>
      <c r="I569" s="21">
        <v>44832</v>
      </c>
      <c r="J569" s="21">
        <v>44834</v>
      </c>
      <c r="K569" s="21">
        <v>44925</v>
      </c>
      <c r="L569" s="21">
        <v>44837</v>
      </c>
      <c r="M569" s="22">
        <v>180214078.96000001</v>
      </c>
      <c r="N569" t="s">
        <v>14</v>
      </c>
      <c r="O569" t="s">
        <v>242</v>
      </c>
      <c r="P569" t="s">
        <v>15</v>
      </c>
      <c r="R569" s="21">
        <v>44832</v>
      </c>
      <c r="S569" s="21">
        <v>44834</v>
      </c>
      <c r="T569" s="21">
        <v>44925</v>
      </c>
      <c r="U569" s="21">
        <v>44895</v>
      </c>
      <c r="V569" s="23">
        <v>0.25277777777777777</v>
      </c>
      <c r="W569">
        <v>91</v>
      </c>
      <c r="X569" s="24">
        <v>0</v>
      </c>
      <c r="Y569" s="24">
        <v>0</v>
      </c>
      <c r="Z569" s="24">
        <v>-663550.83143844455</v>
      </c>
      <c r="AA569" s="24">
        <v>-663550.83143844455</v>
      </c>
      <c r="AB569">
        <v>0</v>
      </c>
      <c r="AC569">
        <v>0</v>
      </c>
      <c r="AD569" s="38">
        <v>220036568</v>
      </c>
      <c r="AE569" s="52">
        <v>1.1930000000000001E-2</v>
      </c>
      <c r="AF569" s="5">
        <v>0</v>
      </c>
      <c r="AG569" s="24">
        <v>0</v>
      </c>
      <c r="AH569" s="24">
        <v>0</v>
      </c>
      <c r="AI569" s="27">
        <v>-663550.83143844455</v>
      </c>
      <c r="AJ569" t="s">
        <v>14</v>
      </c>
      <c r="AK569">
        <f t="shared" si="64"/>
        <v>1.1930000000000001</v>
      </c>
      <c r="AL569" s="91">
        <f t="shared" si="58"/>
        <v>2.1930000000000002E-2</v>
      </c>
      <c r="AM569" s="91">
        <f t="shared" si="59"/>
        <v>1.0930000000000002E-2</v>
      </c>
      <c r="AN569" s="91">
        <f t="shared" si="60"/>
        <v>1.0930000000000002E-2</v>
      </c>
      <c r="AO569" s="92">
        <f t="shared" si="61"/>
        <v>-1219754.3783273334</v>
      </c>
      <c r="AP569" s="27">
        <f t="shared" si="62"/>
        <v>-663550.83143844455</v>
      </c>
      <c r="AQ569" s="27">
        <f t="shared" si="63"/>
        <v>-607930.47674955567</v>
      </c>
    </row>
    <row r="570" spans="1:43" ht="15" customHeight="1" x14ac:dyDescent="0.25">
      <c r="A570">
        <v>255843</v>
      </c>
      <c r="B570" t="s">
        <v>1661</v>
      </c>
      <c r="C570" t="s">
        <v>1662</v>
      </c>
      <c r="D570">
        <v>31097</v>
      </c>
      <c r="E570" t="s">
        <v>16</v>
      </c>
      <c r="F570" t="s">
        <v>240</v>
      </c>
      <c r="G570" t="s">
        <v>19</v>
      </c>
      <c r="H570" t="s">
        <v>2036</v>
      </c>
      <c r="I570" s="21">
        <v>44832</v>
      </c>
      <c r="J570" s="21">
        <v>44834</v>
      </c>
      <c r="K570" s="21">
        <v>44925</v>
      </c>
      <c r="L570" s="21">
        <v>44895</v>
      </c>
      <c r="M570" s="22">
        <v>220036568</v>
      </c>
      <c r="N570" t="s">
        <v>14</v>
      </c>
      <c r="O570" t="s">
        <v>242</v>
      </c>
      <c r="P570" t="s">
        <v>15</v>
      </c>
      <c r="R570" s="21">
        <v>44832</v>
      </c>
      <c r="S570" s="21">
        <v>44834</v>
      </c>
      <c r="T570" s="21">
        <v>44925</v>
      </c>
      <c r="U570" s="21">
        <v>44925</v>
      </c>
      <c r="V570" s="23">
        <v>0.25277777777777777</v>
      </c>
      <c r="W570">
        <v>91</v>
      </c>
      <c r="X570" s="24">
        <v>0</v>
      </c>
      <c r="Y570" s="24">
        <v>0</v>
      </c>
      <c r="Z570" s="24">
        <v>-669569.54633601871</v>
      </c>
      <c r="AA570" s="24">
        <v>-669569.54633601871</v>
      </c>
      <c r="AB570">
        <v>0</v>
      </c>
      <c r="AC570">
        <v>0</v>
      </c>
      <c r="AD570" s="38">
        <v>222032402.09</v>
      </c>
      <c r="AE570" s="52">
        <v>1.1930000000000001E-2</v>
      </c>
      <c r="AF570" s="5">
        <v>0</v>
      </c>
      <c r="AG570" s="24">
        <v>0</v>
      </c>
      <c r="AH570" s="24">
        <v>0</v>
      </c>
      <c r="AI570" s="27">
        <v>-669569.54633601871</v>
      </c>
      <c r="AJ570" t="s">
        <v>14</v>
      </c>
      <c r="AK570">
        <f t="shared" si="64"/>
        <v>1.1930000000000001</v>
      </c>
      <c r="AL570" s="91">
        <f t="shared" si="58"/>
        <v>2.1930000000000002E-2</v>
      </c>
      <c r="AM570" s="91">
        <f t="shared" si="59"/>
        <v>1.0930000000000002E-2</v>
      </c>
      <c r="AN570" s="91">
        <f t="shared" si="60"/>
        <v>1.0930000000000002E-2</v>
      </c>
      <c r="AO570" s="92">
        <f t="shared" si="61"/>
        <v>-1230818.1182857407</v>
      </c>
      <c r="AP570" s="27">
        <f t="shared" si="62"/>
        <v>-669569.54633601871</v>
      </c>
      <c r="AQ570" s="27">
        <f t="shared" si="63"/>
        <v>-613444.68914104649</v>
      </c>
    </row>
    <row r="571" spans="1:43" ht="15" customHeight="1" x14ac:dyDescent="0.25">
      <c r="A571">
        <v>255858</v>
      </c>
      <c r="B571" t="s">
        <v>1663</v>
      </c>
      <c r="C571" t="s">
        <v>1664</v>
      </c>
      <c r="D571">
        <v>31098</v>
      </c>
      <c r="E571" t="s">
        <v>16</v>
      </c>
      <c r="F571" t="s">
        <v>240</v>
      </c>
      <c r="G571" t="s">
        <v>19</v>
      </c>
      <c r="H571" t="s">
        <v>1713</v>
      </c>
      <c r="I571" s="21">
        <v>44790</v>
      </c>
      <c r="J571" s="21">
        <v>44792</v>
      </c>
      <c r="K571" s="21">
        <v>44834</v>
      </c>
      <c r="L571" s="21">
        <v>44834</v>
      </c>
      <c r="M571" s="22">
        <v>796222929.32000005</v>
      </c>
      <c r="N571" t="s">
        <v>14</v>
      </c>
      <c r="O571" t="s">
        <v>242</v>
      </c>
      <c r="P571" t="s">
        <v>15</v>
      </c>
      <c r="R571" s="21">
        <v>44790</v>
      </c>
      <c r="S571" s="21">
        <v>44792</v>
      </c>
      <c r="T571" s="21">
        <v>44834</v>
      </c>
      <c r="U571" s="21">
        <v>44830</v>
      </c>
      <c r="V571" s="23">
        <v>0.11666666666666667</v>
      </c>
      <c r="W571">
        <v>42</v>
      </c>
      <c r="X571" s="24">
        <v>0</v>
      </c>
      <c r="Y571" s="24">
        <v>0</v>
      </c>
      <c r="Z571" s="24">
        <v>-304042.66456063499</v>
      </c>
      <c r="AA571" s="24">
        <v>-304042.66456063499</v>
      </c>
      <c r="AB571">
        <v>0</v>
      </c>
      <c r="AC571">
        <v>0</v>
      </c>
      <c r="AD571" s="38">
        <v>742472929.33000004</v>
      </c>
      <c r="AE571" s="52">
        <v>3.5099999999999997E-3</v>
      </c>
      <c r="AF571" s="5">
        <v>0</v>
      </c>
      <c r="AG571" s="24">
        <v>0</v>
      </c>
      <c r="AH571" s="24">
        <v>0</v>
      </c>
      <c r="AI571" s="27">
        <v>-304042.66456063499</v>
      </c>
      <c r="AJ571" t="s">
        <v>14</v>
      </c>
      <c r="AK571">
        <f t="shared" si="64"/>
        <v>0.35099999999999998</v>
      </c>
      <c r="AL571" s="91">
        <f t="shared" si="58"/>
        <v>1.3509999999999999E-2</v>
      </c>
      <c r="AM571" s="91">
        <f t="shared" si="59"/>
        <v>2.5099999999999996E-3</v>
      </c>
      <c r="AN571" s="91">
        <f t="shared" si="60"/>
        <v>2.5099999999999996E-3</v>
      </c>
      <c r="AO571" s="92">
        <f t="shared" si="61"/>
        <v>-1170261.0821123016</v>
      </c>
      <c r="AP571" s="27">
        <f t="shared" si="62"/>
        <v>-304042.66456063499</v>
      </c>
      <c r="AQ571" s="27">
        <f t="shared" si="63"/>
        <v>-217420.82280546831</v>
      </c>
    </row>
    <row r="572" spans="1:43" ht="15" customHeight="1" x14ac:dyDescent="0.25">
      <c r="A572">
        <v>255857</v>
      </c>
      <c r="B572" t="s">
        <v>1663</v>
      </c>
      <c r="C572" t="s">
        <v>1664</v>
      </c>
      <c r="D572">
        <v>31098</v>
      </c>
      <c r="E572" t="s">
        <v>16</v>
      </c>
      <c r="F572" t="s">
        <v>240</v>
      </c>
      <c r="G572" t="s">
        <v>19</v>
      </c>
      <c r="H572" t="s">
        <v>1713</v>
      </c>
      <c r="I572" s="21">
        <v>44790</v>
      </c>
      <c r="J572" s="21">
        <v>44792</v>
      </c>
      <c r="K572" s="21">
        <v>44834</v>
      </c>
      <c r="L572" s="21">
        <v>44830</v>
      </c>
      <c r="M572" s="22">
        <v>742472929.33000004</v>
      </c>
      <c r="N572" t="s">
        <v>14</v>
      </c>
      <c r="O572" t="s">
        <v>242</v>
      </c>
      <c r="P572" t="s">
        <v>15</v>
      </c>
      <c r="R572" s="21">
        <v>44790</v>
      </c>
      <c r="S572" s="21">
        <v>44792</v>
      </c>
      <c r="T572" s="21">
        <v>44834</v>
      </c>
      <c r="U572" s="21">
        <v>44834</v>
      </c>
      <c r="V572" s="23">
        <v>0.11666666666666667</v>
      </c>
      <c r="W572">
        <v>42</v>
      </c>
      <c r="X572" s="24">
        <v>0</v>
      </c>
      <c r="Y572" s="24">
        <v>0</v>
      </c>
      <c r="Z572" s="24">
        <v>-326053.28955654002</v>
      </c>
      <c r="AA572" s="24">
        <v>-326053.28955654002</v>
      </c>
      <c r="AB572">
        <v>0</v>
      </c>
      <c r="AC572">
        <v>0</v>
      </c>
      <c r="AD572" s="38">
        <v>796222929.32000005</v>
      </c>
      <c r="AE572" s="52">
        <v>3.5099999999999997E-3</v>
      </c>
      <c r="AF572" s="5">
        <v>0</v>
      </c>
      <c r="AG572" s="24">
        <v>0</v>
      </c>
      <c r="AH572" s="24">
        <v>0</v>
      </c>
      <c r="AI572" s="27">
        <v>-326053.28955654002</v>
      </c>
      <c r="AJ572" t="s">
        <v>14</v>
      </c>
      <c r="AK572">
        <f t="shared" si="64"/>
        <v>0.35099999999999998</v>
      </c>
      <c r="AL572" s="91">
        <f t="shared" si="58"/>
        <v>1.3509999999999999E-2</v>
      </c>
      <c r="AM572" s="91">
        <f t="shared" si="59"/>
        <v>2.5099999999999996E-3</v>
      </c>
      <c r="AN572" s="91">
        <f t="shared" si="60"/>
        <v>2.5099999999999996E-3</v>
      </c>
      <c r="AO572" s="92">
        <f t="shared" si="61"/>
        <v>-1254980.0404298734</v>
      </c>
      <c r="AP572" s="27">
        <f t="shared" si="62"/>
        <v>-326053.28955654002</v>
      </c>
      <c r="AQ572" s="27">
        <f t="shared" si="63"/>
        <v>-233160.61446920663</v>
      </c>
    </row>
    <row r="573" spans="1:43" ht="15" customHeight="1" x14ac:dyDescent="0.25">
      <c r="A573">
        <v>255862</v>
      </c>
      <c r="B573" t="s">
        <v>1663</v>
      </c>
      <c r="C573" t="s">
        <v>1664</v>
      </c>
      <c r="D573">
        <v>31098</v>
      </c>
      <c r="E573" t="s">
        <v>16</v>
      </c>
      <c r="F573" t="s">
        <v>240</v>
      </c>
      <c r="G573" t="s">
        <v>19</v>
      </c>
      <c r="H573" t="s">
        <v>1713</v>
      </c>
      <c r="I573" s="21">
        <v>44832</v>
      </c>
      <c r="J573" s="21">
        <v>44834</v>
      </c>
      <c r="K573" s="21">
        <v>44925</v>
      </c>
      <c r="L573" s="21">
        <v>44925</v>
      </c>
      <c r="M573" s="22">
        <v>1500000000</v>
      </c>
      <c r="N573" t="s">
        <v>14</v>
      </c>
      <c r="O573" t="s">
        <v>242</v>
      </c>
      <c r="P573" t="s">
        <v>15</v>
      </c>
      <c r="R573" s="21">
        <v>44832</v>
      </c>
      <c r="S573" s="21">
        <v>44834</v>
      </c>
      <c r="T573" s="21">
        <v>44925</v>
      </c>
      <c r="U573" s="21">
        <v>44881</v>
      </c>
      <c r="V573" s="23">
        <v>0.25277777777777777</v>
      </c>
      <c r="W573">
        <v>91</v>
      </c>
      <c r="X573" s="24">
        <v>0</v>
      </c>
      <c r="Y573" s="24">
        <v>0</v>
      </c>
      <c r="Z573" s="24">
        <v>-2401120.8298824211</v>
      </c>
      <c r="AA573" s="24">
        <v>-2401120.8298824211</v>
      </c>
      <c r="AB573">
        <v>0</v>
      </c>
      <c r="AC573">
        <v>0</v>
      </c>
      <c r="AD573" s="38">
        <v>796222929.32000005</v>
      </c>
      <c r="AE573" s="52">
        <v>1.1930000000000001E-2</v>
      </c>
      <c r="AF573" s="5">
        <v>0</v>
      </c>
      <c r="AG573" s="24">
        <v>0</v>
      </c>
      <c r="AH573" s="24">
        <v>0</v>
      </c>
      <c r="AI573" s="27">
        <v>-2401120.8298824211</v>
      </c>
      <c r="AJ573" t="s">
        <v>14</v>
      </c>
      <c r="AK573">
        <f t="shared" si="64"/>
        <v>1.1930000000000001</v>
      </c>
      <c r="AL573" s="91">
        <f t="shared" si="58"/>
        <v>2.1930000000000002E-2</v>
      </c>
      <c r="AM573" s="91">
        <f t="shared" si="59"/>
        <v>1.0930000000000002E-2</v>
      </c>
      <c r="AN573" s="91">
        <f t="shared" si="60"/>
        <v>1.0930000000000002E-2</v>
      </c>
      <c r="AO573" s="92">
        <f t="shared" si="61"/>
        <v>-4413795.4567746436</v>
      </c>
      <c r="AP573" s="27">
        <f t="shared" si="62"/>
        <v>-2401120.8298824211</v>
      </c>
      <c r="AQ573" s="27">
        <f t="shared" si="63"/>
        <v>-2199853.3671931997</v>
      </c>
    </row>
    <row r="574" spans="1:43" ht="15" customHeight="1" x14ac:dyDescent="0.25">
      <c r="A574">
        <v>257765</v>
      </c>
      <c r="B574" t="s">
        <v>1687</v>
      </c>
      <c r="C574" t="s">
        <v>1688</v>
      </c>
      <c r="D574">
        <v>31281</v>
      </c>
      <c r="E574" t="s">
        <v>16</v>
      </c>
      <c r="F574" t="s">
        <v>240</v>
      </c>
      <c r="G574" t="s">
        <v>19</v>
      </c>
      <c r="H574" t="s">
        <v>1924</v>
      </c>
      <c r="I574" s="21">
        <v>44671</v>
      </c>
      <c r="J574" s="21">
        <v>44673</v>
      </c>
      <c r="K574" s="21">
        <v>44826</v>
      </c>
      <c r="L574" s="21">
        <v>44826</v>
      </c>
      <c r="M574" s="22">
        <v>6800000</v>
      </c>
      <c r="N574" t="s">
        <v>14</v>
      </c>
      <c r="O574" t="s">
        <v>1912</v>
      </c>
      <c r="P574" t="s">
        <v>15</v>
      </c>
      <c r="Q574" s="37">
        <v>8.0000000000000002E-3</v>
      </c>
      <c r="R574" s="21">
        <v>44671</v>
      </c>
      <c r="S574" s="21">
        <v>44673</v>
      </c>
      <c r="T574" s="21">
        <v>44826</v>
      </c>
      <c r="U574" s="21">
        <v>44826</v>
      </c>
      <c r="V574" s="23">
        <v>0.42499999999999999</v>
      </c>
      <c r="W574">
        <v>153</v>
      </c>
      <c r="X574" s="24">
        <v>0</v>
      </c>
      <c r="Y574" s="24">
        <v>0</v>
      </c>
      <c r="Z574" s="24">
        <v>0</v>
      </c>
      <c r="AA574" s="24">
        <v>0</v>
      </c>
      <c r="AB574">
        <v>0</v>
      </c>
      <c r="AC574">
        <v>0</v>
      </c>
      <c r="AD574" s="38">
        <v>6800000</v>
      </c>
      <c r="AE574" s="52">
        <v>0</v>
      </c>
      <c r="AF574" s="5">
        <v>8.0000000000000002E-3</v>
      </c>
      <c r="AG574" s="24">
        <v>0</v>
      </c>
      <c r="AH574" s="24">
        <v>-23120</v>
      </c>
      <c r="AI574" s="27">
        <v>-23120</v>
      </c>
      <c r="AJ574" t="s">
        <v>14</v>
      </c>
      <c r="AK574">
        <f t="shared" si="64"/>
        <v>-0.47499999999999998</v>
      </c>
      <c r="AL574" s="91">
        <f t="shared" ref="AL574:AL601" si="65">AK574/100+$AT$1</f>
        <v>5.2500000000000003E-3</v>
      </c>
      <c r="AM574" s="91">
        <f t="shared" ref="AM574:AM601" si="66">AK574/100-0.1%</f>
        <v>-5.7499999999999999E-3</v>
      </c>
      <c r="AN574" s="91">
        <f t="shared" ref="AN574:AN601" si="67">IF(AM574&lt;0,0,AM574)</f>
        <v>0</v>
      </c>
      <c r="AO574" s="92">
        <f t="shared" ref="AO574:AO601" si="68">-(((AL574+AF574)*AD574*V574))</f>
        <v>-38292.500000000007</v>
      </c>
      <c r="AP574" s="27">
        <f t="shared" ref="AP574:AP601" si="69">AI574</f>
        <v>-23120</v>
      </c>
      <c r="AQ574" s="27">
        <f t="shared" ref="AQ574:AQ601" si="70">-(((AN574+AF574)*AD574*V574))</f>
        <v>-23120</v>
      </c>
    </row>
    <row r="575" spans="1:43" ht="15" customHeight="1" x14ac:dyDescent="0.25">
      <c r="A575">
        <v>257766</v>
      </c>
      <c r="B575" t="s">
        <v>1689</v>
      </c>
      <c r="C575" t="s">
        <v>1690</v>
      </c>
      <c r="D575">
        <v>31282</v>
      </c>
      <c r="E575" t="s">
        <v>16</v>
      </c>
      <c r="F575" t="s">
        <v>240</v>
      </c>
      <c r="G575" t="s">
        <v>19</v>
      </c>
      <c r="H575" t="s">
        <v>1924</v>
      </c>
      <c r="I575" s="21">
        <v>44670</v>
      </c>
      <c r="J575" s="21">
        <v>44672</v>
      </c>
      <c r="K575" s="21">
        <v>44762</v>
      </c>
      <c r="L575" s="21">
        <v>44762</v>
      </c>
      <c r="M575" s="22">
        <v>14000000</v>
      </c>
      <c r="N575" t="s">
        <v>14</v>
      </c>
      <c r="O575" t="s">
        <v>242</v>
      </c>
      <c r="P575" t="s">
        <v>15</v>
      </c>
      <c r="Q575" s="37">
        <v>8.0000000000000002E-3</v>
      </c>
      <c r="R575" s="21">
        <v>44670</v>
      </c>
      <c r="S575" s="21">
        <v>44672</v>
      </c>
      <c r="T575" s="21">
        <v>44762</v>
      </c>
      <c r="U575" s="21">
        <v>44762</v>
      </c>
      <c r="V575" s="23">
        <v>0.25</v>
      </c>
      <c r="W575">
        <v>90</v>
      </c>
      <c r="X575" s="24">
        <v>0</v>
      </c>
      <c r="Y575" s="24">
        <v>0</v>
      </c>
      <c r="Z575" s="24">
        <v>0</v>
      </c>
      <c r="AA575" s="24">
        <v>0</v>
      </c>
      <c r="AB575">
        <v>0</v>
      </c>
      <c r="AC575">
        <v>0</v>
      </c>
      <c r="AD575" s="38">
        <v>14000000</v>
      </c>
      <c r="AE575" s="52">
        <v>0</v>
      </c>
      <c r="AF575" s="5">
        <v>8.0000000000000002E-3</v>
      </c>
      <c r="AG575" s="24">
        <v>0</v>
      </c>
      <c r="AH575" s="24">
        <v>-28000</v>
      </c>
      <c r="AI575" s="27">
        <v>-28000</v>
      </c>
      <c r="AJ575" t="s">
        <v>14</v>
      </c>
      <c r="AK575">
        <f t="shared" si="64"/>
        <v>-0.46800000000000003</v>
      </c>
      <c r="AL575" s="91">
        <f t="shared" si="65"/>
        <v>5.3200000000000001E-3</v>
      </c>
      <c r="AM575" s="91">
        <f t="shared" si="66"/>
        <v>-5.6800000000000002E-3</v>
      </c>
      <c r="AN575" s="91">
        <f t="shared" si="67"/>
        <v>0</v>
      </c>
      <c r="AO575" s="92">
        <f t="shared" si="68"/>
        <v>-46620</v>
      </c>
      <c r="AP575" s="27">
        <f t="shared" si="69"/>
        <v>-28000</v>
      </c>
      <c r="AQ575" s="27">
        <f t="shared" si="70"/>
        <v>-28000</v>
      </c>
    </row>
    <row r="576" spans="1:43" ht="15" customHeight="1" x14ac:dyDescent="0.25">
      <c r="A576">
        <v>257767</v>
      </c>
      <c r="B576" t="s">
        <v>1691</v>
      </c>
      <c r="C576" t="s">
        <v>1692</v>
      </c>
      <c r="D576">
        <v>31283</v>
      </c>
      <c r="E576" t="s">
        <v>16</v>
      </c>
      <c r="F576" t="s">
        <v>240</v>
      </c>
      <c r="G576" t="s">
        <v>19</v>
      </c>
      <c r="H576" t="s">
        <v>1924</v>
      </c>
      <c r="I576" s="21">
        <v>44670</v>
      </c>
      <c r="J576" s="21">
        <v>44672</v>
      </c>
      <c r="K576" s="21">
        <v>44852</v>
      </c>
      <c r="L576" s="21">
        <v>44852</v>
      </c>
      <c r="M576" s="22">
        <v>13500000</v>
      </c>
      <c r="N576" t="s">
        <v>14</v>
      </c>
      <c r="O576" t="s">
        <v>242</v>
      </c>
      <c r="P576" t="s">
        <v>15</v>
      </c>
      <c r="Q576" s="37">
        <v>8.0000000000000002E-3</v>
      </c>
      <c r="R576" s="21">
        <v>44670</v>
      </c>
      <c r="S576" s="21">
        <v>44672</v>
      </c>
      <c r="T576" s="21">
        <v>44852</v>
      </c>
      <c r="U576" s="21">
        <v>44852</v>
      </c>
      <c r="V576" s="23">
        <v>0.5</v>
      </c>
      <c r="W576">
        <v>180</v>
      </c>
      <c r="X576" s="24">
        <v>0</v>
      </c>
      <c r="Y576" s="24">
        <v>0</v>
      </c>
      <c r="Z576" s="24">
        <v>0</v>
      </c>
      <c r="AA576" s="24">
        <v>0</v>
      </c>
      <c r="AB576">
        <v>0</v>
      </c>
      <c r="AC576">
        <v>0</v>
      </c>
      <c r="AD576" s="38">
        <v>13500000</v>
      </c>
      <c r="AE576" s="52">
        <v>0</v>
      </c>
      <c r="AF576" s="5">
        <v>8.0000000000000002E-3</v>
      </c>
      <c r="AG576" s="24">
        <v>0</v>
      </c>
      <c r="AH576" s="24">
        <v>-54000</v>
      </c>
      <c r="AI576" s="27">
        <v>-54000</v>
      </c>
      <c r="AJ576" t="s">
        <v>14</v>
      </c>
      <c r="AK576">
        <f t="shared" si="64"/>
        <v>-0.46800000000000003</v>
      </c>
      <c r="AL576" s="91">
        <f t="shared" si="65"/>
        <v>5.3200000000000001E-3</v>
      </c>
      <c r="AM576" s="91">
        <f t="shared" si="66"/>
        <v>-5.6800000000000002E-3</v>
      </c>
      <c r="AN576" s="91">
        <f t="shared" si="67"/>
        <v>0</v>
      </c>
      <c r="AO576" s="92">
        <f t="shared" si="68"/>
        <v>-89910</v>
      </c>
      <c r="AP576" s="27">
        <f t="shared" si="69"/>
        <v>-54000</v>
      </c>
      <c r="AQ576" s="27">
        <f t="shared" si="70"/>
        <v>-54000</v>
      </c>
    </row>
    <row r="577" spans="1:43" ht="15" customHeight="1" x14ac:dyDescent="0.25">
      <c r="A577">
        <v>260882</v>
      </c>
      <c r="B577" t="s">
        <v>1734</v>
      </c>
      <c r="C577" t="s">
        <v>1735</v>
      </c>
      <c r="D577">
        <v>31466</v>
      </c>
      <c r="E577" t="s">
        <v>16</v>
      </c>
      <c r="F577" t="s">
        <v>240</v>
      </c>
      <c r="G577" t="s">
        <v>19</v>
      </c>
      <c r="H577" t="s">
        <v>1002</v>
      </c>
      <c r="I577" s="21">
        <v>44741</v>
      </c>
      <c r="J577" s="21">
        <v>44743</v>
      </c>
      <c r="K577" s="21">
        <v>44835</v>
      </c>
      <c r="L577" s="21">
        <v>44743</v>
      </c>
      <c r="M577" s="22">
        <v>116782.38</v>
      </c>
      <c r="N577" t="s">
        <v>14</v>
      </c>
      <c r="O577" t="s">
        <v>242</v>
      </c>
      <c r="P577" t="s">
        <v>15</v>
      </c>
      <c r="Q577" s="37">
        <v>1.2500000000000001E-2</v>
      </c>
      <c r="R577" s="21">
        <v>44741</v>
      </c>
      <c r="S577" s="21">
        <v>44743</v>
      </c>
      <c r="T577" s="21">
        <v>44835</v>
      </c>
      <c r="U577" s="21">
        <v>44743</v>
      </c>
      <c r="V577" s="23">
        <v>0.25555555555555554</v>
      </c>
      <c r="W577">
        <v>92</v>
      </c>
      <c r="X577" s="24">
        <v>0</v>
      </c>
      <c r="Y577" s="24">
        <v>0</v>
      </c>
      <c r="Z577" s="24">
        <v>0</v>
      </c>
      <c r="AA577" s="24">
        <v>0</v>
      </c>
      <c r="AB577">
        <v>0</v>
      </c>
      <c r="AC577">
        <v>0</v>
      </c>
      <c r="AD577" s="38">
        <v>116782.38</v>
      </c>
      <c r="AE577" s="52">
        <v>0</v>
      </c>
      <c r="AF577" s="5">
        <v>1.2500000000000001E-2</v>
      </c>
      <c r="AG577" s="24">
        <v>0</v>
      </c>
      <c r="AH577" s="24">
        <v>-373.05482499999999</v>
      </c>
      <c r="AI577" s="27">
        <v>-373.05482499999999</v>
      </c>
      <c r="AJ577" t="s">
        <v>14</v>
      </c>
      <c r="AK577">
        <f t="shared" si="64"/>
        <v>-0.191</v>
      </c>
      <c r="AL577" s="91">
        <f t="shared" si="65"/>
        <v>8.09E-3</v>
      </c>
      <c r="AM577" s="91">
        <f t="shared" si="66"/>
        <v>-2.9100000000000003E-3</v>
      </c>
      <c r="AN577" s="91">
        <f t="shared" si="67"/>
        <v>0</v>
      </c>
      <c r="AO577" s="92">
        <f t="shared" si="68"/>
        <v>-614.49590774000001</v>
      </c>
      <c r="AP577" s="27">
        <f t="shared" si="69"/>
        <v>-373.05482499999999</v>
      </c>
      <c r="AQ577" s="27">
        <f t="shared" si="70"/>
        <v>-373.05482499999999</v>
      </c>
    </row>
    <row r="578" spans="1:43" ht="15" customHeight="1" x14ac:dyDescent="0.25">
      <c r="A578">
        <v>260883</v>
      </c>
      <c r="B578" t="s">
        <v>1734</v>
      </c>
      <c r="C578" t="s">
        <v>1735</v>
      </c>
      <c r="D578">
        <v>31466</v>
      </c>
      <c r="E578" t="s">
        <v>16</v>
      </c>
      <c r="F578" t="s">
        <v>240</v>
      </c>
      <c r="G578" t="s">
        <v>19</v>
      </c>
      <c r="H578" t="s">
        <v>1002</v>
      </c>
      <c r="I578" s="21">
        <v>44833</v>
      </c>
      <c r="J578" s="21">
        <v>44835</v>
      </c>
      <c r="K578" s="21">
        <v>44927</v>
      </c>
      <c r="L578" s="21">
        <v>44835</v>
      </c>
      <c r="M578" s="22">
        <v>112089.57</v>
      </c>
      <c r="N578" t="s">
        <v>14</v>
      </c>
      <c r="O578" t="s">
        <v>242</v>
      </c>
      <c r="P578" t="s">
        <v>15</v>
      </c>
      <c r="Q578" s="37">
        <v>1.2500000000000001E-2</v>
      </c>
      <c r="R578" s="21">
        <v>44833</v>
      </c>
      <c r="S578" s="21">
        <v>44835</v>
      </c>
      <c r="T578" s="21">
        <v>44927</v>
      </c>
      <c r="U578" s="21">
        <v>44835</v>
      </c>
      <c r="V578" s="23">
        <v>0.25555555555555554</v>
      </c>
      <c r="W578">
        <v>92</v>
      </c>
      <c r="X578" s="24">
        <v>0</v>
      </c>
      <c r="Y578" s="24">
        <v>0</v>
      </c>
      <c r="Z578" s="24">
        <v>-332.28330306666663</v>
      </c>
      <c r="AA578" s="24">
        <v>-332.28330306666663</v>
      </c>
      <c r="AB578">
        <v>0</v>
      </c>
      <c r="AC578">
        <v>-7.5037739916666677</v>
      </c>
      <c r="AD578" s="38">
        <v>112089.57</v>
      </c>
      <c r="AE578" s="52">
        <v>1.1599999999999999E-2</v>
      </c>
      <c r="AF578" s="5">
        <v>1.2500000000000001E-2</v>
      </c>
      <c r="AG578" s="24">
        <v>0</v>
      </c>
      <c r="AH578" s="24">
        <v>-358.0639041666667</v>
      </c>
      <c r="AI578" s="27">
        <v>-690.34720723333339</v>
      </c>
      <c r="AJ578" t="s">
        <v>14</v>
      </c>
      <c r="AK578">
        <f t="shared" si="64"/>
        <v>1.1599999999999999</v>
      </c>
      <c r="AL578" s="91">
        <f t="shared" si="65"/>
        <v>2.1600000000000001E-2</v>
      </c>
      <c r="AM578" s="91">
        <f t="shared" si="66"/>
        <v>1.0599999999999998E-2</v>
      </c>
      <c r="AN578" s="91">
        <f t="shared" si="67"/>
        <v>1.0599999999999998E-2</v>
      </c>
      <c r="AO578" s="92">
        <f t="shared" si="68"/>
        <v>-976.79833056666678</v>
      </c>
      <c r="AP578" s="27">
        <f t="shared" si="69"/>
        <v>-690.34720723333339</v>
      </c>
      <c r="AQ578" s="27">
        <f t="shared" si="70"/>
        <v>-661.70209490000002</v>
      </c>
    </row>
    <row r="579" spans="1:43" ht="15" customHeight="1" x14ac:dyDescent="0.25">
      <c r="A579">
        <v>264522</v>
      </c>
      <c r="B579" t="s">
        <v>1736</v>
      </c>
      <c r="C579" t="s">
        <v>1737</v>
      </c>
      <c r="D579">
        <v>31532</v>
      </c>
      <c r="E579" t="s">
        <v>16</v>
      </c>
      <c r="F579" t="s">
        <v>240</v>
      </c>
      <c r="G579" t="s">
        <v>19</v>
      </c>
      <c r="H579" t="s">
        <v>1943</v>
      </c>
      <c r="I579" s="21">
        <v>44740</v>
      </c>
      <c r="J579" s="21">
        <v>44742</v>
      </c>
      <c r="K579" s="21">
        <v>44834</v>
      </c>
      <c r="L579" s="21">
        <v>44834</v>
      </c>
      <c r="M579" s="22">
        <v>124320</v>
      </c>
      <c r="N579" t="s">
        <v>14</v>
      </c>
      <c r="O579" t="s">
        <v>242</v>
      </c>
      <c r="P579" t="s">
        <v>15</v>
      </c>
      <c r="Q579" s="37">
        <v>2.8750000000000001E-2</v>
      </c>
      <c r="R579" s="21">
        <v>44740</v>
      </c>
      <c r="S579" s="21">
        <v>44742</v>
      </c>
      <c r="T579" s="21">
        <v>44834</v>
      </c>
      <c r="U579" s="21">
        <v>44834</v>
      </c>
      <c r="V579" s="23">
        <v>0.25555555555555554</v>
      </c>
      <c r="W579">
        <v>92</v>
      </c>
      <c r="X579" s="24">
        <v>0</v>
      </c>
      <c r="Y579" s="24">
        <v>0</v>
      </c>
      <c r="Z579" s="24">
        <v>0</v>
      </c>
      <c r="AA579" s="24">
        <v>0</v>
      </c>
      <c r="AB579">
        <v>0</v>
      </c>
      <c r="AC579">
        <v>0</v>
      </c>
      <c r="AD579" s="38">
        <v>124320</v>
      </c>
      <c r="AE579" s="52">
        <v>0</v>
      </c>
      <c r="AF579" s="5">
        <v>2.8750000000000001E-2</v>
      </c>
      <c r="AG579" s="24">
        <v>0</v>
      </c>
      <c r="AH579" s="24">
        <v>-913.40666666666664</v>
      </c>
      <c r="AI579" s="27">
        <v>-913.40666666666664</v>
      </c>
      <c r="AJ579" t="s">
        <v>14</v>
      </c>
      <c r="AK579">
        <f t="shared" si="64"/>
        <v>-0.21099999999999999</v>
      </c>
      <c r="AL579" s="91">
        <f t="shared" si="65"/>
        <v>7.8900000000000012E-3</v>
      </c>
      <c r="AM579" s="91">
        <f t="shared" si="66"/>
        <v>-3.1099999999999999E-3</v>
      </c>
      <c r="AN579" s="91">
        <f t="shared" si="67"/>
        <v>0</v>
      </c>
      <c r="AO579" s="92">
        <f t="shared" si="68"/>
        <v>-1164.0772266666668</v>
      </c>
      <c r="AP579" s="27">
        <f t="shared" si="69"/>
        <v>-913.40666666666664</v>
      </c>
      <c r="AQ579" s="27">
        <f t="shared" si="70"/>
        <v>-913.40666666666664</v>
      </c>
    </row>
    <row r="580" spans="1:43" ht="15" customHeight="1" x14ac:dyDescent="0.25">
      <c r="A580">
        <v>264523</v>
      </c>
      <c r="B580" t="s">
        <v>1736</v>
      </c>
      <c r="C580" t="s">
        <v>1737</v>
      </c>
      <c r="D580">
        <v>31532</v>
      </c>
      <c r="E580" t="s">
        <v>16</v>
      </c>
      <c r="F580" t="s">
        <v>240</v>
      </c>
      <c r="G580" t="s">
        <v>19</v>
      </c>
      <c r="H580" t="s">
        <v>1943</v>
      </c>
      <c r="I580" s="21">
        <v>44832</v>
      </c>
      <c r="J580" s="21">
        <v>44834</v>
      </c>
      <c r="K580" s="21">
        <v>44926</v>
      </c>
      <c r="L580" s="21">
        <v>44926</v>
      </c>
      <c r="M580" s="22">
        <v>115440</v>
      </c>
      <c r="N580" t="s">
        <v>14</v>
      </c>
      <c r="O580" t="s">
        <v>242</v>
      </c>
      <c r="P580" t="s">
        <v>15</v>
      </c>
      <c r="Q580" s="37">
        <v>2.8750000000000001E-2</v>
      </c>
      <c r="R580" s="21">
        <v>44832</v>
      </c>
      <c r="S580" s="21">
        <v>44834</v>
      </c>
      <c r="T580" s="21">
        <v>44926</v>
      </c>
      <c r="U580" s="21">
        <v>44926</v>
      </c>
      <c r="V580" s="23">
        <v>0.25555555555555554</v>
      </c>
      <c r="W580">
        <v>92</v>
      </c>
      <c r="X580" s="24">
        <v>-351.93232038907854</v>
      </c>
      <c r="Y580" s="24">
        <v>-351.93232038907854</v>
      </c>
      <c r="Z580" s="24">
        <v>-351.9509066666667</v>
      </c>
      <c r="AA580" s="24">
        <v>-351.9509066666667</v>
      </c>
      <c r="AB580">
        <v>0.99994719070973792</v>
      </c>
      <c r="AC580">
        <v>-13.044719999999998</v>
      </c>
      <c r="AD580" s="38">
        <v>115440</v>
      </c>
      <c r="AE580" s="52">
        <v>1.1930000000000001E-2</v>
      </c>
      <c r="AF580" s="5">
        <v>2.8750000000000001E-2</v>
      </c>
      <c r="AG580" s="24">
        <v>-848.11854242967365</v>
      </c>
      <c r="AH580" s="24">
        <v>-848.1633333333333</v>
      </c>
      <c r="AI580" s="27">
        <v>-1200.0508628187522</v>
      </c>
      <c r="AJ580" t="s">
        <v>14</v>
      </c>
      <c r="AK580">
        <f t="shared" si="64"/>
        <v>1.1930000000000001</v>
      </c>
      <c r="AL580" s="91">
        <f t="shared" si="65"/>
        <v>2.1930000000000002E-2</v>
      </c>
      <c r="AM580" s="91">
        <f t="shared" si="66"/>
        <v>1.0930000000000002E-2</v>
      </c>
      <c r="AN580" s="91">
        <f t="shared" si="67"/>
        <v>1.0930000000000002E-2</v>
      </c>
      <c r="AO580" s="92">
        <f t="shared" si="68"/>
        <v>-1495.1275733333332</v>
      </c>
      <c r="AP580" s="27">
        <f t="shared" si="69"/>
        <v>-1200.0508628187522</v>
      </c>
      <c r="AQ580" s="27">
        <f t="shared" si="70"/>
        <v>-1170.6129066666667</v>
      </c>
    </row>
    <row r="581" spans="1:43" ht="15" customHeight="1" x14ac:dyDescent="0.25">
      <c r="A581">
        <v>274912</v>
      </c>
      <c r="B581" t="s">
        <v>1756</v>
      </c>
      <c r="C581" t="s">
        <v>1757</v>
      </c>
      <c r="D581">
        <v>31639</v>
      </c>
      <c r="E581" t="s">
        <v>16</v>
      </c>
      <c r="F581" t="s">
        <v>240</v>
      </c>
      <c r="G581" t="s">
        <v>19</v>
      </c>
      <c r="H581" t="s">
        <v>1963</v>
      </c>
      <c r="I581" s="21">
        <v>44679</v>
      </c>
      <c r="J581" s="21">
        <v>44743</v>
      </c>
      <c r="K581" s="21">
        <v>44774</v>
      </c>
      <c r="L581" s="21">
        <v>44743</v>
      </c>
      <c r="M581" s="22">
        <v>489808</v>
      </c>
      <c r="N581" t="s">
        <v>14</v>
      </c>
      <c r="O581" t="s">
        <v>242</v>
      </c>
      <c r="P581" t="s">
        <v>15</v>
      </c>
      <c r="Q581" s="37">
        <v>2.1999999999999999E-2</v>
      </c>
      <c r="R581" s="21">
        <v>44679</v>
      </c>
      <c r="S581" s="21">
        <v>44743</v>
      </c>
      <c r="T581" s="21">
        <v>44774</v>
      </c>
      <c r="U581" s="21">
        <v>44743</v>
      </c>
      <c r="V581" s="23">
        <v>8.611111111111111E-2</v>
      </c>
      <c r="W581">
        <v>31</v>
      </c>
      <c r="X581" s="24">
        <v>0</v>
      </c>
      <c r="Y581" s="24">
        <v>0</v>
      </c>
      <c r="Z581" s="24">
        <v>0</v>
      </c>
      <c r="AA581" s="24">
        <v>0</v>
      </c>
      <c r="AB581">
        <v>0</v>
      </c>
      <c r="AC581">
        <v>0</v>
      </c>
      <c r="AD581" s="38">
        <v>489808</v>
      </c>
      <c r="AE581" s="52">
        <v>0</v>
      </c>
      <c r="AF581" s="5">
        <v>2.1999999999999999E-2</v>
      </c>
      <c r="AG581" s="24">
        <v>0</v>
      </c>
      <c r="AH581" s="24">
        <v>-927.91404444444447</v>
      </c>
      <c r="AI581" s="27">
        <v>-927.91404444444447</v>
      </c>
      <c r="AJ581" t="s">
        <v>14</v>
      </c>
      <c r="AK581">
        <f t="shared" si="64"/>
        <v>-0.438</v>
      </c>
      <c r="AL581" s="91">
        <f t="shared" si="65"/>
        <v>5.62E-3</v>
      </c>
      <c r="AM581" s="91">
        <f t="shared" si="66"/>
        <v>-5.3800000000000002E-3</v>
      </c>
      <c r="AN581" s="91">
        <f t="shared" si="67"/>
        <v>0</v>
      </c>
      <c r="AO581" s="92">
        <f t="shared" si="68"/>
        <v>-1164.9539048888887</v>
      </c>
      <c r="AP581" s="27">
        <f t="shared" si="69"/>
        <v>-927.91404444444447</v>
      </c>
      <c r="AQ581" s="27">
        <f t="shared" si="70"/>
        <v>-927.91404444444447</v>
      </c>
    </row>
    <row r="582" spans="1:43" ht="15" customHeight="1" x14ac:dyDescent="0.25">
      <c r="A582">
        <v>274913</v>
      </c>
      <c r="B582" t="s">
        <v>1756</v>
      </c>
      <c r="C582" t="s">
        <v>1757</v>
      </c>
      <c r="D582">
        <v>31639</v>
      </c>
      <c r="E582" t="s">
        <v>16</v>
      </c>
      <c r="F582" t="s">
        <v>240</v>
      </c>
      <c r="G582" t="s">
        <v>19</v>
      </c>
      <c r="H582" t="s">
        <v>1963</v>
      </c>
      <c r="I582" s="21">
        <v>44770</v>
      </c>
      <c r="J582" s="21">
        <v>44774</v>
      </c>
      <c r="K582" s="21">
        <v>44805</v>
      </c>
      <c r="L582" s="21">
        <v>44774</v>
      </c>
      <c r="M582" s="22">
        <v>485740.2</v>
      </c>
      <c r="N582" t="s">
        <v>14</v>
      </c>
      <c r="O582" t="s">
        <v>242</v>
      </c>
      <c r="P582" t="s">
        <v>15</v>
      </c>
      <c r="Q582" s="37">
        <v>2.1999999999999999E-2</v>
      </c>
      <c r="R582" s="21">
        <v>44770</v>
      </c>
      <c r="S582" s="21">
        <v>44774</v>
      </c>
      <c r="T582" s="21">
        <v>44805</v>
      </c>
      <c r="U582" s="21">
        <v>44774</v>
      </c>
      <c r="V582" s="23">
        <v>8.611111111111111E-2</v>
      </c>
      <c r="W582">
        <v>31</v>
      </c>
      <c r="X582" s="24">
        <v>0</v>
      </c>
      <c r="Y582" s="24">
        <v>0</v>
      </c>
      <c r="Z582" s="24">
        <v>-111.67976765</v>
      </c>
      <c r="AA582" s="24">
        <v>-111.67976765</v>
      </c>
      <c r="AB582">
        <v>0</v>
      </c>
      <c r="AC582">
        <v>0</v>
      </c>
      <c r="AD582" s="38">
        <v>485740.2</v>
      </c>
      <c r="AE582" s="52">
        <v>2.6700000000000001E-3</v>
      </c>
      <c r="AF582" s="5">
        <v>2.1999999999999999E-2</v>
      </c>
      <c r="AG582" s="24">
        <v>0</v>
      </c>
      <c r="AH582" s="24">
        <v>-920.20782333333341</v>
      </c>
      <c r="AI582" s="27">
        <v>-1031.8875909833334</v>
      </c>
      <c r="AJ582" t="s">
        <v>14</v>
      </c>
      <c r="AK582">
        <f t="shared" si="64"/>
        <v>0.26700000000000002</v>
      </c>
      <c r="AL582" s="91">
        <f t="shared" si="65"/>
        <v>1.2670000000000001E-2</v>
      </c>
      <c r="AM582" s="91">
        <f t="shared" si="66"/>
        <v>1.67E-3</v>
      </c>
      <c r="AN582" s="91">
        <f t="shared" si="67"/>
        <v>1.67E-3</v>
      </c>
      <c r="AO582" s="92">
        <f t="shared" si="68"/>
        <v>-1450.1638743166666</v>
      </c>
      <c r="AP582" s="27">
        <f t="shared" si="69"/>
        <v>-1031.8875909833334</v>
      </c>
      <c r="AQ582" s="27">
        <f t="shared" si="70"/>
        <v>-990.05996264999999</v>
      </c>
    </row>
    <row r="583" spans="1:43" ht="15" customHeight="1" x14ac:dyDescent="0.25">
      <c r="A583">
        <v>274914</v>
      </c>
      <c r="B583" t="s">
        <v>1756</v>
      </c>
      <c r="C583" t="s">
        <v>1757</v>
      </c>
      <c r="D583">
        <v>31639</v>
      </c>
      <c r="E583" t="s">
        <v>16</v>
      </c>
      <c r="F583" t="s">
        <v>240</v>
      </c>
      <c r="G583" t="s">
        <v>19</v>
      </c>
      <c r="H583" t="s">
        <v>1963</v>
      </c>
      <c r="I583" s="21">
        <v>44770</v>
      </c>
      <c r="J583" s="21">
        <v>44805</v>
      </c>
      <c r="K583" s="21">
        <v>44835</v>
      </c>
      <c r="L583" s="21">
        <v>44805</v>
      </c>
      <c r="M583" s="22">
        <v>481664.6</v>
      </c>
      <c r="N583" t="s">
        <v>14</v>
      </c>
      <c r="O583" t="s">
        <v>242</v>
      </c>
      <c r="P583" t="s">
        <v>15</v>
      </c>
      <c r="Q583" s="37">
        <v>2.1999999999999999E-2</v>
      </c>
      <c r="R583" s="21">
        <v>44770</v>
      </c>
      <c r="S583" s="21">
        <v>44805</v>
      </c>
      <c r="T583" s="21">
        <v>44835</v>
      </c>
      <c r="U583" s="21">
        <v>44805</v>
      </c>
      <c r="V583" s="23">
        <v>8.3333333333333329E-2</v>
      </c>
      <c r="W583">
        <v>30</v>
      </c>
      <c r="X583" s="24">
        <v>0</v>
      </c>
      <c r="Y583" s="24">
        <v>0</v>
      </c>
      <c r="Z583" s="24">
        <v>-107.1703735</v>
      </c>
      <c r="AA583" s="24">
        <v>-107.1703735</v>
      </c>
      <c r="AB583">
        <v>0</v>
      </c>
      <c r="AC583">
        <v>0</v>
      </c>
      <c r="AD583" s="38">
        <v>481664.6</v>
      </c>
      <c r="AE583" s="52">
        <v>2.6700000000000001E-3</v>
      </c>
      <c r="AF583" s="5">
        <v>2.1999999999999999E-2</v>
      </c>
      <c r="AG583" s="24">
        <v>0</v>
      </c>
      <c r="AH583" s="24">
        <v>-883.05176666666659</v>
      </c>
      <c r="AI583" s="27">
        <v>-990.22214016666658</v>
      </c>
      <c r="AJ583" t="s">
        <v>14</v>
      </c>
      <c r="AK583">
        <f t="shared" si="64"/>
        <v>0.26700000000000002</v>
      </c>
      <c r="AL583" s="91">
        <f t="shared" si="65"/>
        <v>1.2670000000000001E-2</v>
      </c>
      <c r="AM583" s="91">
        <f t="shared" si="66"/>
        <v>1.67E-3</v>
      </c>
      <c r="AN583" s="91">
        <f t="shared" si="67"/>
        <v>1.67E-3</v>
      </c>
      <c r="AO583" s="92">
        <f t="shared" si="68"/>
        <v>-1391.6093068333332</v>
      </c>
      <c r="AP583" s="27">
        <f t="shared" si="69"/>
        <v>-990.22214016666658</v>
      </c>
      <c r="AQ583" s="27">
        <f t="shared" si="70"/>
        <v>-950.08342349999987</v>
      </c>
    </row>
    <row r="584" spans="1:43" ht="15" customHeight="1" x14ac:dyDescent="0.25">
      <c r="A584">
        <v>274915</v>
      </c>
      <c r="B584" t="s">
        <v>1756</v>
      </c>
      <c r="C584" t="s">
        <v>1757</v>
      </c>
      <c r="D584">
        <v>31639</v>
      </c>
      <c r="E584" t="s">
        <v>16</v>
      </c>
      <c r="F584" t="s">
        <v>240</v>
      </c>
      <c r="G584" t="s">
        <v>19</v>
      </c>
      <c r="H584" t="s">
        <v>1963</v>
      </c>
      <c r="I584" s="21">
        <v>44770</v>
      </c>
      <c r="J584" s="21">
        <v>44835</v>
      </c>
      <c r="K584" s="21">
        <v>44866</v>
      </c>
      <c r="L584" s="21">
        <v>44835</v>
      </c>
      <c r="M584" s="22">
        <v>477581.19</v>
      </c>
      <c r="N584" t="s">
        <v>14</v>
      </c>
      <c r="O584" t="s">
        <v>242</v>
      </c>
      <c r="P584" t="s">
        <v>15</v>
      </c>
      <c r="Q584" s="37">
        <v>2.1999999999999999E-2</v>
      </c>
      <c r="R584" s="21">
        <v>44770</v>
      </c>
      <c r="S584" s="21">
        <v>44835</v>
      </c>
      <c r="T584" s="21">
        <v>44866</v>
      </c>
      <c r="U584" s="21">
        <v>44835</v>
      </c>
      <c r="V584" s="23">
        <v>8.611111111111111E-2</v>
      </c>
      <c r="W584">
        <v>31</v>
      </c>
      <c r="X584" s="24">
        <v>0</v>
      </c>
      <c r="Y584" s="24">
        <v>0</v>
      </c>
      <c r="Z584" s="24">
        <v>-109.8038752675</v>
      </c>
      <c r="AA584" s="24">
        <v>-109.8038752675</v>
      </c>
      <c r="AB584">
        <v>0</v>
      </c>
      <c r="AC584">
        <v>0</v>
      </c>
      <c r="AD584" s="38">
        <v>477581.19</v>
      </c>
      <c r="AE584" s="52">
        <v>2.6700000000000001E-3</v>
      </c>
      <c r="AF584" s="5">
        <v>2.1999999999999999E-2</v>
      </c>
      <c r="AG584" s="24">
        <v>0</v>
      </c>
      <c r="AH584" s="24">
        <v>-904.75103216666662</v>
      </c>
      <c r="AI584" s="27">
        <v>-1014.5549074341666</v>
      </c>
      <c r="AJ584" t="s">
        <v>14</v>
      </c>
      <c r="AK584">
        <f t="shared" si="64"/>
        <v>0.26700000000000002</v>
      </c>
      <c r="AL584" s="91">
        <f t="shared" si="65"/>
        <v>1.2670000000000001E-2</v>
      </c>
      <c r="AM584" s="91">
        <f t="shared" si="66"/>
        <v>1.67E-3</v>
      </c>
      <c r="AN584" s="91">
        <f t="shared" si="67"/>
        <v>1.67E-3</v>
      </c>
      <c r="AO584" s="92">
        <f t="shared" si="68"/>
        <v>-1425.8053766008331</v>
      </c>
      <c r="AP584" s="27">
        <f t="shared" si="69"/>
        <v>-1014.5549074341666</v>
      </c>
      <c r="AQ584" s="27">
        <f t="shared" si="70"/>
        <v>-973.42986051749995</v>
      </c>
    </row>
    <row r="585" spans="1:43" ht="15" customHeight="1" x14ac:dyDescent="0.25">
      <c r="A585">
        <v>274916</v>
      </c>
      <c r="B585" t="s">
        <v>1756</v>
      </c>
      <c r="C585" t="s">
        <v>1757</v>
      </c>
      <c r="D585">
        <v>31639</v>
      </c>
      <c r="E585" t="s">
        <v>16</v>
      </c>
      <c r="F585" t="s">
        <v>240</v>
      </c>
      <c r="G585" t="s">
        <v>19</v>
      </c>
      <c r="H585" t="s">
        <v>1963</v>
      </c>
      <c r="I585" s="21">
        <v>44862</v>
      </c>
      <c r="J585" s="21">
        <v>44866</v>
      </c>
      <c r="K585" s="21">
        <v>44896</v>
      </c>
      <c r="L585" s="21">
        <v>44866</v>
      </c>
      <c r="M585" s="22">
        <v>473489.95</v>
      </c>
      <c r="N585" t="s">
        <v>14</v>
      </c>
      <c r="O585" t="s">
        <v>242</v>
      </c>
      <c r="P585" t="s">
        <v>15</v>
      </c>
      <c r="Q585" s="37">
        <v>2.1999999999999999E-2</v>
      </c>
      <c r="R585" s="21">
        <v>44862</v>
      </c>
      <c r="S585" s="21">
        <v>44866</v>
      </c>
      <c r="T585" s="21">
        <v>44896</v>
      </c>
      <c r="U585" s="21">
        <v>44866</v>
      </c>
      <c r="V585" s="23">
        <v>8.3333333333333329E-2</v>
      </c>
      <c r="W585">
        <v>30</v>
      </c>
      <c r="X585" s="24">
        <v>0</v>
      </c>
      <c r="Y585" s="24">
        <v>0</v>
      </c>
      <c r="Z585" s="24">
        <v>-647.49750662500003</v>
      </c>
      <c r="AA585" s="24">
        <v>-647.49750662500003</v>
      </c>
      <c r="AB585">
        <v>0</v>
      </c>
      <c r="AC585">
        <v>0</v>
      </c>
      <c r="AD585" s="38">
        <v>473489.95</v>
      </c>
      <c r="AE585" s="52">
        <v>1.6410000000000001E-2</v>
      </c>
      <c r="AF585" s="5">
        <v>2.1999999999999999E-2</v>
      </c>
      <c r="AG585" s="24">
        <v>0</v>
      </c>
      <c r="AH585" s="24">
        <v>-868.06490833333328</v>
      </c>
      <c r="AI585" s="27">
        <v>-1515.5624149583332</v>
      </c>
      <c r="AJ585" t="s">
        <v>14</v>
      </c>
      <c r="AK585">
        <f t="shared" si="64"/>
        <v>1.641</v>
      </c>
      <c r="AL585" s="91">
        <f t="shared" si="65"/>
        <v>2.6410000000000003E-2</v>
      </c>
      <c r="AM585" s="91">
        <f t="shared" si="66"/>
        <v>1.541E-2</v>
      </c>
      <c r="AN585" s="91">
        <f t="shared" si="67"/>
        <v>1.541E-2</v>
      </c>
      <c r="AO585" s="92">
        <f t="shared" si="68"/>
        <v>-1910.1373732916666</v>
      </c>
      <c r="AP585" s="27">
        <f t="shared" si="69"/>
        <v>-1515.5624149583332</v>
      </c>
      <c r="AQ585" s="27">
        <f t="shared" si="70"/>
        <v>-1476.1049191249999</v>
      </c>
    </row>
    <row r="586" spans="1:43" ht="15" customHeight="1" x14ac:dyDescent="0.25">
      <c r="A586">
        <v>274917</v>
      </c>
      <c r="B586" t="s">
        <v>1756</v>
      </c>
      <c r="C586" t="s">
        <v>1757</v>
      </c>
      <c r="D586">
        <v>31639</v>
      </c>
      <c r="E586" t="s">
        <v>16</v>
      </c>
      <c r="F586" t="s">
        <v>240</v>
      </c>
      <c r="G586" t="s">
        <v>19</v>
      </c>
      <c r="H586" t="s">
        <v>1963</v>
      </c>
      <c r="I586" s="21">
        <v>44862</v>
      </c>
      <c r="J586" s="21">
        <v>44896</v>
      </c>
      <c r="K586" s="21">
        <v>44927</v>
      </c>
      <c r="L586" s="21">
        <v>44896</v>
      </c>
      <c r="M586" s="22">
        <v>469390.87</v>
      </c>
      <c r="N586" t="s">
        <v>14</v>
      </c>
      <c r="O586" t="s">
        <v>242</v>
      </c>
      <c r="P586" t="s">
        <v>15</v>
      </c>
      <c r="Q586" s="37">
        <v>2.1999999999999999E-2</v>
      </c>
      <c r="R586" s="21">
        <v>44862</v>
      </c>
      <c r="S586" s="21">
        <v>44896</v>
      </c>
      <c r="T586" s="21">
        <v>44927</v>
      </c>
      <c r="U586" s="21">
        <v>44896</v>
      </c>
      <c r="V586" s="23">
        <v>8.611111111111111E-2</v>
      </c>
      <c r="W586">
        <v>31</v>
      </c>
      <c r="X586" s="24">
        <v>0</v>
      </c>
      <c r="Y586" s="24">
        <v>0</v>
      </c>
      <c r="Z586" s="24">
        <v>-663.28841521583331</v>
      </c>
      <c r="AA586" s="24">
        <v>-663.28841521583331</v>
      </c>
      <c r="AB586">
        <v>0</v>
      </c>
      <c r="AC586">
        <v>-50.081398101944437</v>
      </c>
      <c r="AD586" s="38">
        <v>469390.87</v>
      </c>
      <c r="AE586" s="52">
        <v>1.6410000000000001E-2</v>
      </c>
      <c r="AF586" s="5">
        <v>2.1999999999999999E-2</v>
      </c>
      <c r="AG586" s="24">
        <v>0</v>
      </c>
      <c r="AH586" s="24">
        <v>-889.23492594444429</v>
      </c>
      <c r="AI586" s="27">
        <v>-1552.5233411602776</v>
      </c>
      <c r="AJ586" t="s">
        <v>14</v>
      </c>
      <c r="AK586">
        <f t="shared" si="64"/>
        <v>1.641</v>
      </c>
      <c r="AL586" s="91">
        <f t="shared" si="65"/>
        <v>2.6410000000000003E-2</v>
      </c>
      <c r="AM586" s="91">
        <f t="shared" si="66"/>
        <v>1.541E-2</v>
      </c>
      <c r="AN586" s="91">
        <f t="shared" si="67"/>
        <v>1.541E-2</v>
      </c>
      <c r="AO586" s="92">
        <f t="shared" si="68"/>
        <v>-1956.7210347713888</v>
      </c>
      <c r="AP586" s="27">
        <f t="shared" si="69"/>
        <v>-1552.5233411602776</v>
      </c>
      <c r="AQ586" s="27">
        <f t="shared" si="70"/>
        <v>-1512.1035717991667</v>
      </c>
    </row>
    <row r="587" spans="1:43" ht="15" customHeight="1" x14ac:dyDescent="0.25">
      <c r="A587">
        <v>278018</v>
      </c>
      <c r="B587" t="s">
        <v>1780</v>
      </c>
      <c r="C587" t="s">
        <v>1781</v>
      </c>
      <c r="D587">
        <v>31667</v>
      </c>
      <c r="E587" t="s">
        <v>16</v>
      </c>
      <c r="F587" t="s">
        <v>240</v>
      </c>
      <c r="G587" t="s">
        <v>19</v>
      </c>
      <c r="H587" t="s">
        <v>1922</v>
      </c>
      <c r="I587" s="21">
        <v>44740</v>
      </c>
      <c r="J587" s="21">
        <v>44742</v>
      </c>
      <c r="K587" s="21">
        <v>44772</v>
      </c>
      <c r="L587" s="21">
        <v>44772</v>
      </c>
      <c r="M587" s="22">
        <v>9220581.5399999991</v>
      </c>
      <c r="N587" t="s">
        <v>14</v>
      </c>
      <c r="O587" t="s">
        <v>242</v>
      </c>
      <c r="P587" t="s">
        <v>15</v>
      </c>
      <c r="Q587" s="37">
        <v>3.3000000000000002E-2</v>
      </c>
      <c r="R587" s="21">
        <v>44740</v>
      </c>
      <c r="S587" s="21">
        <v>44742</v>
      </c>
      <c r="T587" s="21">
        <v>44772</v>
      </c>
      <c r="U587" s="21">
        <v>44772</v>
      </c>
      <c r="V587" s="23">
        <v>8.3333333333333329E-2</v>
      </c>
      <c r="W587">
        <v>30</v>
      </c>
      <c r="X587" s="24">
        <v>0</v>
      </c>
      <c r="Y587" s="24">
        <v>0</v>
      </c>
      <c r="Z587" s="24">
        <v>0</v>
      </c>
      <c r="AA587" s="24">
        <v>0</v>
      </c>
      <c r="AB587">
        <v>0</v>
      </c>
      <c r="AC587">
        <v>0</v>
      </c>
      <c r="AD587" s="38">
        <v>9220581.5399999991</v>
      </c>
      <c r="AE587" s="52">
        <v>0</v>
      </c>
      <c r="AF587" s="5">
        <v>3.3000000000000002E-2</v>
      </c>
      <c r="AG587" s="24">
        <v>0</v>
      </c>
      <c r="AH587" s="24">
        <v>-25356.599234999994</v>
      </c>
      <c r="AI587" s="27">
        <v>-25356.599234999994</v>
      </c>
      <c r="AJ587" t="s">
        <v>14</v>
      </c>
      <c r="AK587">
        <f t="shared" si="64"/>
        <v>-0.21099999999999999</v>
      </c>
      <c r="AL587" s="91">
        <f t="shared" si="65"/>
        <v>7.8900000000000012E-3</v>
      </c>
      <c r="AM587" s="91">
        <f t="shared" si="66"/>
        <v>-3.1099999999999999E-3</v>
      </c>
      <c r="AN587" s="91">
        <f t="shared" si="67"/>
        <v>0</v>
      </c>
      <c r="AO587" s="92">
        <f t="shared" si="68"/>
        <v>-31419.131597549997</v>
      </c>
      <c r="AP587" s="27">
        <f t="shared" si="69"/>
        <v>-25356.599234999994</v>
      </c>
      <c r="AQ587" s="27">
        <f t="shared" si="70"/>
        <v>-25356.599234999994</v>
      </c>
    </row>
    <row r="588" spans="1:43" ht="15" customHeight="1" x14ac:dyDescent="0.25">
      <c r="A588">
        <v>278019</v>
      </c>
      <c r="B588" t="s">
        <v>1780</v>
      </c>
      <c r="C588" t="s">
        <v>1781</v>
      </c>
      <c r="D588">
        <v>31667</v>
      </c>
      <c r="E588" t="s">
        <v>16</v>
      </c>
      <c r="F588" t="s">
        <v>240</v>
      </c>
      <c r="G588" t="s">
        <v>19</v>
      </c>
      <c r="H588" t="s">
        <v>1922</v>
      </c>
      <c r="I588" s="21">
        <v>44740</v>
      </c>
      <c r="J588" s="21">
        <v>44772</v>
      </c>
      <c r="K588" s="21">
        <v>44803</v>
      </c>
      <c r="L588" s="21">
        <v>44803</v>
      </c>
      <c r="M588" s="22">
        <v>9188035.2899999991</v>
      </c>
      <c r="N588" t="s">
        <v>14</v>
      </c>
      <c r="O588" t="s">
        <v>242</v>
      </c>
      <c r="P588" t="s">
        <v>15</v>
      </c>
      <c r="Q588" s="37">
        <v>3.3000000000000002E-2</v>
      </c>
      <c r="R588" s="21">
        <v>44740</v>
      </c>
      <c r="S588" s="21">
        <v>44772</v>
      </c>
      <c r="T588" s="21">
        <v>44803</v>
      </c>
      <c r="U588" s="21">
        <v>44803</v>
      </c>
      <c r="V588" s="23">
        <v>8.611111111111111E-2</v>
      </c>
      <c r="W588">
        <v>31</v>
      </c>
      <c r="X588" s="24">
        <v>0</v>
      </c>
      <c r="Y588" s="24">
        <v>0</v>
      </c>
      <c r="Z588" s="24">
        <v>0</v>
      </c>
      <c r="AA588" s="24">
        <v>0</v>
      </c>
      <c r="AB588">
        <v>0</v>
      </c>
      <c r="AC588">
        <v>0</v>
      </c>
      <c r="AD588" s="38">
        <v>9188035.2899999991</v>
      </c>
      <c r="AE588" s="52">
        <v>0</v>
      </c>
      <c r="AF588" s="5">
        <v>3.3000000000000002E-2</v>
      </c>
      <c r="AG588" s="24">
        <v>0</v>
      </c>
      <c r="AH588" s="24">
        <v>-26109.333615749998</v>
      </c>
      <c r="AI588" s="27">
        <v>-26109.333615749998</v>
      </c>
      <c r="AJ588" t="s">
        <v>14</v>
      </c>
      <c r="AK588">
        <f t="shared" si="64"/>
        <v>-0.21099999999999999</v>
      </c>
      <c r="AL588" s="91">
        <f t="shared" si="65"/>
        <v>7.8900000000000012E-3</v>
      </c>
      <c r="AM588" s="91">
        <f t="shared" si="66"/>
        <v>-3.1099999999999999E-3</v>
      </c>
      <c r="AN588" s="91">
        <f t="shared" si="67"/>
        <v>0</v>
      </c>
      <c r="AO588" s="92">
        <f t="shared" si="68"/>
        <v>-32351.837925697499</v>
      </c>
      <c r="AP588" s="27">
        <f t="shared" si="69"/>
        <v>-26109.333615749998</v>
      </c>
      <c r="AQ588" s="27">
        <f t="shared" si="70"/>
        <v>-26109.333615749998</v>
      </c>
    </row>
    <row r="589" spans="1:43" ht="15" customHeight="1" x14ac:dyDescent="0.25">
      <c r="A589">
        <v>278020</v>
      </c>
      <c r="B589" t="s">
        <v>1780</v>
      </c>
      <c r="C589" t="s">
        <v>1781</v>
      </c>
      <c r="D589">
        <v>31667</v>
      </c>
      <c r="E589" t="s">
        <v>16</v>
      </c>
      <c r="F589" t="s">
        <v>240</v>
      </c>
      <c r="G589" t="s">
        <v>19</v>
      </c>
      <c r="H589" t="s">
        <v>1922</v>
      </c>
      <c r="I589" s="21">
        <v>44740</v>
      </c>
      <c r="J589" s="21">
        <v>44803</v>
      </c>
      <c r="K589" s="21">
        <v>44834</v>
      </c>
      <c r="L589" s="21">
        <v>44834</v>
      </c>
      <c r="M589" s="22">
        <v>9156233.9600000009</v>
      </c>
      <c r="N589" t="s">
        <v>14</v>
      </c>
      <c r="O589" t="s">
        <v>242</v>
      </c>
      <c r="P589" t="s">
        <v>15</v>
      </c>
      <c r="Q589" s="37">
        <v>3.3000000000000002E-2</v>
      </c>
      <c r="R589" s="21">
        <v>44740</v>
      </c>
      <c r="S589" s="21">
        <v>44803</v>
      </c>
      <c r="T589" s="21">
        <v>44834</v>
      </c>
      <c r="U589" s="21">
        <v>44834</v>
      </c>
      <c r="V589" s="23">
        <v>8.611111111111111E-2</v>
      </c>
      <c r="W589">
        <v>31</v>
      </c>
      <c r="X589" s="24">
        <v>0</v>
      </c>
      <c r="Y589" s="24">
        <v>0</v>
      </c>
      <c r="Z589" s="24">
        <v>0</v>
      </c>
      <c r="AA589" s="24">
        <v>0</v>
      </c>
      <c r="AB589">
        <v>0</v>
      </c>
      <c r="AC589">
        <v>0</v>
      </c>
      <c r="AD589" s="38">
        <v>9156233.9600000009</v>
      </c>
      <c r="AE589" s="52">
        <v>0</v>
      </c>
      <c r="AF589" s="5">
        <v>3.3000000000000002E-2</v>
      </c>
      <c r="AG589" s="24">
        <v>0</v>
      </c>
      <c r="AH589" s="24">
        <v>-26018.964836333336</v>
      </c>
      <c r="AI589" s="27">
        <v>-26018.964836333336</v>
      </c>
      <c r="AJ589" t="s">
        <v>14</v>
      </c>
      <c r="AK589">
        <f t="shared" si="64"/>
        <v>-0.21099999999999999</v>
      </c>
      <c r="AL589" s="91">
        <f t="shared" si="65"/>
        <v>7.8900000000000012E-3</v>
      </c>
      <c r="AM589" s="91">
        <f t="shared" si="66"/>
        <v>-3.1099999999999999E-3</v>
      </c>
      <c r="AN589" s="91">
        <f t="shared" si="67"/>
        <v>0</v>
      </c>
      <c r="AO589" s="92">
        <f t="shared" si="68"/>
        <v>-32239.86279265667</v>
      </c>
      <c r="AP589" s="27">
        <f t="shared" si="69"/>
        <v>-26018.964836333336</v>
      </c>
      <c r="AQ589" s="27">
        <f t="shared" si="70"/>
        <v>-26018.964836333336</v>
      </c>
    </row>
    <row r="590" spans="1:43" ht="15" customHeight="1" x14ac:dyDescent="0.25">
      <c r="A590">
        <v>278021</v>
      </c>
      <c r="B590" t="s">
        <v>1780</v>
      </c>
      <c r="C590" t="s">
        <v>1781</v>
      </c>
      <c r="D590">
        <v>31667</v>
      </c>
      <c r="E590" t="s">
        <v>16</v>
      </c>
      <c r="F590" t="s">
        <v>240</v>
      </c>
      <c r="G590" t="s">
        <v>19</v>
      </c>
      <c r="H590" t="s">
        <v>1922</v>
      </c>
      <c r="I590" s="21">
        <v>44832</v>
      </c>
      <c r="J590" s="21">
        <v>44834</v>
      </c>
      <c r="K590" s="21">
        <v>44864</v>
      </c>
      <c r="L590" s="21">
        <v>44864</v>
      </c>
      <c r="M590" s="22">
        <v>9124343.3300000001</v>
      </c>
      <c r="N590" t="s">
        <v>14</v>
      </c>
      <c r="O590" t="s">
        <v>242</v>
      </c>
      <c r="P590" t="s">
        <v>15</v>
      </c>
      <c r="Q590" s="37">
        <v>3.3000000000000002E-2</v>
      </c>
      <c r="R590" s="21">
        <v>44832</v>
      </c>
      <c r="S590" s="21">
        <v>44834</v>
      </c>
      <c r="T590" s="21">
        <v>44864</v>
      </c>
      <c r="U590" s="21">
        <v>44864</v>
      </c>
      <c r="V590" s="23">
        <v>8.3333333333333329E-2</v>
      </c>
      <c r="W590">
        <v>30</v>
      </c>
      <c r="X590" s="24">
        <v>0</v>
      </c>
      <c r="Y590" s="24">
        <v>0</v>
      </c>
      <c r="Z590" s="24">
        <v>-9071.117993908334</v>
      </c>
      <c r="AA590" s="24">
        <v>-9071.117993908334</v>
      </c>
      <c r="AB590">
        <v>0</v>
      </c>
      <c r="AC590">
        <v>0</v>
      </c>
      <c r="AD590" s="38">
        <v>9124343.3300000001</v>
      </c>
      <c r="AE590" s="52">
        <v>1.1930000000000001E-2</v>
      </c>
      <c r="AF590" s="5">
        <v>3.3000000000000002E-2</v>
      </c>
      <c r="AG590" s="24">
        <v>0</v>
      </c>
      <c r="AH590" s="24">
        <v>-25091.944157499998</v>
      </c>
      <c r="AI590" s="27">
        <v>-34163.062151408332</v>
      </c>
      <c r="AJ590" t="s">
        <v>14</v>
      </c>
      <c r="AK590">
        <f t="shared" si="64"/>
        <v>1.1930000000000001</v>
      </c>
      <c r="AL590" s="91">
        <f t="shared" si="65"/>
        <v>2.1930000000000002E-2</v>
      </c>
      <c r="AM590" s="91">
        <f t="shared" si="66"/>
        <v>1.0930000000000002E-2</v>
      </c>
      <c r="AN590" s="91">
        <f t="shared" si="67"/>
        <v>1.0930000000000002E-2</v>
      </c>
      <c r="AO590" s="92">
        <f t="shared" si="68"/>
        <v>-41766.681593075002</v>
      </c>
      <c r="AP590" s="27">
        <f t="shared" si="69"/>
        <v>-34163.062151408332</v>
      </c>
      <c r="AQ590" s="27">
        <f t="shared" si="70"/>
        <v>-33402.700207241665</v>
      </c>
    </row>
    <row r="591" spans="1:43" ht="15" customHeight="1" x14ac:dyDescent="0.25">
      <c r="A591">
        <v>278022</v>
      </c>
      <c r="B591" t="s">
        <v>1780</v>
      </c>
      <c r="C591" t="s">
        <v>1781</v>
      </c>
      <c r="D591">
        <v>31667</v>
      </c>
      <c r="E591" t="s">
        <v>16</v>
      </c>
      <c r="F591" t="s">
        <v>240</v>
      </c>
      <c r="G591" t="s">
        <v>19</v>
      </c>
      <c r="H591" t="s">
        <v>1922</v>
      </c>
      <c r="I591" s="21">
        <v>44832</v>
      </c>
      <c r="J591" s="21">
        <v>44864</v>
      </c>
      <c r="K591" s="21">
        <v>44895</v>
      </c>
      <c r="L591" s="21">
        <v>44895</v>
      </c>
      <c r="M591" s="22">
        <v>9091535.5899999999</v>
      </c>
      <c r="N591" t="s">
        <v>14</v>
      </c>
      <c r="O591" t="s">
        <v>242</v>
      </c>
      <c r="P591" t="s">
        <v>15</v>
      </c>
      <c r="Q591" s="37">
        <v>3.3000000000000002E-2</v>
      </c>
      <c r="R591" s="21">
        <v>44832</v>
      </c>
      <c r="S591" s="21">
        <v>44864</v>
      </c>
      <c r="T591" s="21">
        <v>44895</v>
      </c>
      <c r="U591" s="21">
        <v>44895</v>
      </c>
      <c r="V591" s="23">
        <v>8.611111111111111E-2</v>
      </c>
      <c r="W591">
        <v>31</v>
      </c>
      <c r="X591" s="24">
        <v>0</v>
      </c>
      <c r="Y591" s="24">
        <v>0</v>
      </c>
      <c r="Z591" s="24">
        <v>-9339.785020138057</v>
      </c>
      <c r="AA591" s="24">
        <v>-9339.785020138057</v>
      </c>
      <c r="AB591">
        <v>0</v>
      </c>
      <c r="AC591">
        <v>0</v>
      </c>
      <c r="AD591" s="38">
        <v>9091535.5899999999</v>
      </c>
      <c r="AE591" s="52">
        <v>1.1930000000000001E-2</v>
      </c>
      <c r="AF591" s="5">
        <v>3.3000000000000002E-2</v>
      </c>
      <c r="AG591" s="24">
        <v>0</v>
      </c>
      <c r="AH591" s="24">
        <v>-25835.11363491667</v>
      </c>
      <c r="AI591" s="27">
        <v>-35174.898655054727</v>
      </c>
      <c r="AJ591" t="s">
        <v>14</v>
      </c>
      <c r="AK591">
        <f t="shared" ref="AK591:AK601" si="71">VLOOKUP(I591,$AR$2:$AS$603,2,FALSE)</f>
        <v>1.1930000000000001</v>
      </c>
      <c r="AL591" s="91">
        <f t="shared" si="65"/>
        <v>2.1930000000000002E-2</v>
      </c>
      <c r="AM591" s="91">
        <f t="shared" si="66"/>
        <v>1.0930000000000002E-2</v>
      </c>
      <c r="AN591" s="91">
        <f t="shared" si="67"/>
        <v>1.0930000000000002E-2</v>
      </c>
      <c r="AO591" s="92">
        <f t="shared" si="68"/>
        <v>-43003.720968665832</v>
      </c>
      <c r="AP591" s="27">
        <f t="shared" si="69"/>
        <v>-35174.898655054727</v>
      </c>
      <c r="AQ591" s="27">
        <f t="shared" si="70"/>
        <v>-34392.016423693611</v>
      </c>
    </row>
    <row r="592" spans="1:43" ht="15" customHeight="1" x14ac:dyDescent="0.25">
      <c r="A592">
        <v>278023</v>
      </c>
      <c r="B592" t="s">
        <v>1780</v>
      </c>
      <c r="C592" t="s">
        <v>1781</v>
      </c>
      <c r="D592">
        <v>31667</v>
      </c>
      <c r="E592" t="s">
        <v>16</v>
      </c>
      <c r="F592" t="s">
        <v>240</v>
      </c>
      <c r="G592" t="s">
        <v>19</v>
      </c>
      <c r="H592" t="s">
        <v>1922</v>
      </c>
      <c r="I592" s="21">
        <v>44832</v>
      </c>
      <c r="J592" s="21">
        <v>44895</v>
      </c>
      <c r="K592" s="21">
        <v>44925</v>
      </c>
      <c r="L592" s="21">
        <v>44925</v>
      </c>
      <c r="M592" s="22">
        <v>9059463.3000000007</v>
      </c>
      <c r="N592" t="s">
        <v>14</v>
      </c>
      <c r="O592" t="s">
        <v>242</v>
      </c>
      <c r="P592" t="s">
        <v>15</v>
      </c>
      <c r="Q592" s="37">
        <v>3.3000000000000002E-2</v>
      </c>
      <c r="R592" s="21">
        <v>44832</v>
      </c>
      <c r="S592" s="21">
        <v>44895</v>
      </c>
      <c r="T592" s="21">
        <v>44925</v>
      </c>
      <c r="U592" s="21">
        <v>44925</v>
      </c>
      <c r="V592" s="23">
        <v>8.3333333333333329E-2</v>
      </c>
      <c r="W592">
        <v>30</v>
      </c>
      <c r="X592" s="24">
        <v>0</v>
      </c>
      <c r="Y592" s="24">
        <v>0</v>
      </c>
      <c r="Z592" s="24">
        <v>-9006.6164307500003</v>
      </c>
      <c r="AA592" s="24">
        <v>-9006.6164307500003</v>
      </c>
      <c r="AB592">
        <v>0</v>
      </c>
      <c r="AC592">
        <v>0</v>
      </c>
      <c r="AD592" s="38">
        <v>9059463.3000000007</v>
      </c>
      <c r="AE592" s="52">
        <v>1.1930000000000001E-2</v>
      </c>
      <c r="AF592" s="5">
        <v>3.3000000000000002E-2</v>
      </c>
      <c r="AG592" s="24">
        <v>0</v>
      </c>
      <c r="AH592" s="24">
        <v>-24913.524075000001</v>
      </c>
      <c r="AI592" s="27">
        <v>-33920.140505750001</v>
      </c>
      <c r="AJ592" t="s">
        <v>14</v>
      </c>
      <c r="AK592">
        <f t="shared" si="71"/>
        <v>1.1930000000000001</v>
      </c>
      <c r="AL592" s="91">
        <f t="shared" si="65"/>
        <v>2.1930000000000002E-2</v>
      </c>
      <c r="AM592" s="91">
        <f t="shared" si="66"/>
        <v>1.0930000000000002E-2</v>
      </c>
      <c r="AN592" s="91">
        <f t="shared" si="67"/>
        <v>1.0930000000000002E-2</v>
      </c>
      <c r="AO592" s="92">
        <f t="shared" si="68"/>
        <v>-41469.693255750004</v>
      </c>
      <c r="AP592" s="27">
        <f t="shared" si="69"/>
        <v>-33920.140505750001</v>
      </c>
      <c r="AQ592" s="27">
        <f t="shared" si="70"/>
        <v>-33165.185230750001</v>
      </c>
    </row>
    <row r="593" spans="1:43" ht="15" customHeight="1" x14ac:dyDescent="0.25">
      <c r="A593">
        <v>225512</v>
      </c>
      <c r="B593" t="s">
        <v>1877</v>
      </c>
      <c r="C593" t="s">
        <v>1878</v>
      </c>
      <c r="D593">
        <v>50010</v>
      </c>
      <c r="E593" t="s">
        <v>16</v>
      </c>
      <c r="F593" t="s">
        <v>240</v>
      </c>
      <c r="G593" t="s">
        <v>19</v>
      </c>
      <c r="H593" t="s">
        <v>1942</v>
      </c>
      <c r="I593" s="21">
        <v>44740</v>
      </c>
      <c r="J593" s="21">
        <v>44742</v>
      </c>
      <c r="K593" s="21">
        <v>44834</v>
      </c>
      <c r="L593" s="21">
        <v>44834</v>
      </c>
      <c r="M593" s="22">
        <v>808202.95</v>
      </c>
      <c r="N593" t="s">
        <v>14</v>
      </c>
      <c r="O593" t="s">
        <v>242</v>
      </c>
      <c r="P593" t="s">
        <v>15</v>
      </c>
      <c r="Q593" s="37">
        <v>1.2500000000000001E-2</v>
      </c>
      <c r="R593" s="21">
        <v>44740</v>
      </c>
      <c r="S593" s="21">
        <v>44742</v>
      </c>
      <c r="T593" s="21">
        <v>44834</v>
      </c>
      <c r="U593" s="21">
        <v>44834</v>
      </c>
      <c r="V593" s="23">
        <v>0.25555555555555554</v>
      </c>
      <c r="W593">
        <v>92</v>
      </c>
      <c r="X593" s="24">
        <v>0</v>
      </c>
      <c r="Y593" s="24">
        <v>0</v>
      </c>
      <c r="Z593" s="24">
        <v>0</v>
      </c>
      <c r="AA593" s="24">
        <v>0</v>
      </c>
      <c r="AB593">
        <v>0</v>
      </c>
      <c r="AC593">
        <v>0</v>
      </c>
      <c r="AD593" s="38">
        <v>808202.95</v>
      </c>
      <c r="AE593" s="52">
        <v>0</v>
      </c>
      <c r="AF593" s="5">
        <v>1.2500000000000001E-2</v>
      </c>
      <c r="AG593" s="24">
        <v>0</v>
      </c>
      <c r="AH593" s="24">
        <v>-2581.7594236111108</v>
      </c>
      <c r="AI593" s="27">
        <v>-2581.7594236111108</v>
      </c>
      <c r="AJ593" t="s">
        <v>14</v>
      </c>
      <c r="AK593">
        <f t="shared" si="71"/>
        <v>-0.21099999999999999</v>
      </c>
      <c r="AL593" s="91">
        <f t="shared" si="65"/>
        <v>7.8900000000000012E-3</v>
      </c>
      <c r="AM593" s="91">
        <f t="shared" si="66"/>
        <v>-3.1099999999999999E-3</v>
      </c>
      <c r="AN593" s="91">
        <f t="shared" si="67"/>
        <v>0</v>
      </c>
      <c r="AO593" s="92">
        <f t="shared" si="68"/>
        <v>-4211.3659717944447</v>
      </c>
      <c r="AP593" s="27">
        <f t="shared" si="69"/>
        <v>-2581.7594236111108</v>
      </c>
      <c r="AQ593" s="27">
        <f t="shared" si="70"/>
        <v>-2581.7594236111108</v>
      </c>
    </row>
    <row r="594" spans="1:43" ht="15" customHeight="1" x14ac:dyDescent="0.25">
      <c r="A594">
        <v>225513</v>
      </c>
      <c r="B594" t="s">
        <v>1877</v>
      </c>
      <c r="C594" t="s">
        <v>1878</v>
      </c>
      <c r="D594">
        <v>50010</v>
      </c>
      <c r="E594" t="s">
        <v>16</v>
      </c>
      <c r="F594" t="s">
        <v>240</v>
      </c>
      <c r="G594" t="s">
        <v>19</v>
      </c>
      <c r="H594" t="s">
        <v>1942</v>
      </c>
      <c r="I594" s="21">
        <v>44832</v>
      </c>
      <c r="J594" s="21">
        <v>44834</v>
      </c>
      <c r="K594" s="21">
        <v>44925</v>
      </c>
      <c r="L594" s="21">
        <v>44925</v>
      </c>
      <c r="M594" s="22">
        <v>798694.68</v>
      </c>
      <c r="N594" t="s">
        <v>14</v>
      </c>
      <c r="O594" t="s">
        <v>242</v>
      </c>
      <c r="P594" t="s">
        <v>15</v>
      </c>
      <c r="Q594" s="37">
        <v>1.2500000000000001E-2</v>
      </c>
      <c r="R594" s="21">
        <v>44832</v>
      </c>
      <c r="S594" s="21">
        <v>44834</v>
      </c>
      <c r="T594" s="21">
        <v>44925</v>
      </c>
      <c r="U594" s="21">
        <v>44925</v>
      </c>
      <c r="V594" s="23">
        <v>0.25277777777777777</v>
      </c>
      <c r="W594">
        <v>91</v>
      </c>
      <c r="X594" s="24">
        <v>0</v>
      </c>
      <c r="Y594" s="24">
        <v>0</v>
      </c>
      <c r="Z594" s="24">
        <v>-2408.5747373566669</v>
      </c>
      <c r="AA594" s="24">
        <v>-2408.5747373566669</v>
      </c>
      <c r="AB594">
        <v>0</v>
      </c>
      <c r="AC594">
        <v>0</v>
      </c>
      <c r="AD594" s="38">
        <v>798694.68</v>
      </c>
      <c r="AE594" s="52">
        <v>1.1930000000000001E-2</v>
      </c>
      <c r="AF594" s="5">
        <v>1.2500000000000001E-2</v>
      </c>
      <c r="AG594" s="24">
        <v>0</v>
      </c>
      <c r="AH594" s="24">
        <v>-2523.6533291666669</v>
      </c>
      <c r="AI594" s="27">
        <v>-4932.2280665233338</v>
      </c>
      <c r="AJ594" t="s">
        <v>14</v>
      </c>
      <c r="AK594">
        <f t="shared" si="71"/>
        <v>1.1930000000000001</v>
      </c>
      <c r="AL594" s="91">
        <f t="shared" si="65"/>
        <v>2.1930000000000002E-2</v>
      </c>
      <c r="AM594" s="91">
        <f t="shared" si="66"/>
        <v>1.0930000000000002E-2</v>
      </c>
      <c r="AN594" s="91">
        <f t="shared" si="67"/>
        <v>1.0930000000000002E-2</v>
      </c>
      <c r="AO594" s="92">
        <f t="shared" si="68"/>
        <v>-6951.1507298566676</v>
      </c>
      <c r="AP594" s="27">
        <f t="shared" si="69"/>
        <v>-4932.2280665233338</v>
      </c>
      <c r="AQ594" s="27">
        <f t="shared" si="70"/>
        <v>-4730.3358001900006</v>
      </c>
    </row>
    <row r="595" spans="1:43" ht="15" customHeight="1" x14ac:dyDescent="0.25">
      <c r="A595">
        <v>228009</v>
      </c>
      <c r="B595" t="s">
        <v>1879</v>
      </c>
      <c r="C595" t="s">
        <v>1880</v>
      </c>
      <c r="D595">
        <v>50015</v>
      </c>
      <c r="E595" t="s">
        <v>16</v>
      </c>
      <c r="F595" t="s">
        <v>240</v>
      </c>
      <c r="G595" t="s">
        <v>19</v>
      </c>
      <c r="H595" t="s">
        <v>1713</v>
      </c>
      <c r="I595" s="21">
        <v>44564</v>
      </c>
      <c r="J595" s="21">
        <v>44566</v>
      </c>
      <c r="K595" s="21">
        <v>44747</v>
      </c>
      <c r="L595" s="21">
        <v>44747</v>
      </c>
      <c r="M595" s="22">
        <v>13000000</v>
      </c>
      <c r="N595" t="s">
        <v>14</v>
      </c>
      <c r="O595" t="s">
        <v>1912</v>
      </c>
      <c r="P595" t="s">
        <v>15</v>
      </c>
      <c r="Q595" s="37">
        <v>1.4E-2</v>
      </c>
      <c r="R595" s="21">
        <v>44564</v>
      </c>
      <c r="S595" s="21">
        <v>44566</v>
      </c>
      <c r="T595" s="21">
        <v>44747</v>
      </c>
      <c r="U595" s="21">
        <v>44747</v>
      </c>
      <c r="V595" s="23">
        <v>0.50277777777777777</v>
      </c>
      <c r="W595">
        <v>181</v>
      </c>
      <c r="X595" s="24">
        <v>0</v>
      </c>
      <c r="Y595" s="24">
        <v>0</v>
      </c>
      <c r="Z595" s="24">
        <v>0</v>
      </c>
      <c r="AA595" s="24">
        <v>0</v>
      </c>
      <c r="AB595">
        <v>0</v>
      </c>
      <c r="AC595">
        <v>0</v>
      </c>
      <c r="AD595" s="38">
        <v>13000000</v>
      </c>
      <c r="AE595" s="52">
        <v>0</v>
      </c>
      <c r="AF595" s="5">
        <v>1.4E-2</v>
      </c>
      <c r="AG595" s="24">
        <v>0</v>
      </c>
      <c r="AH595" s="24">
        <v>-91505.555555555547</v>
      </c>
      <c r="AI595" s="27">
        <v>-91505.555555555547</v>
      </c>
      <c r="AJ595" t="s">
        <v>14</v>
      </c>
      <c r="AK595">
        <f t="shared" si="71"/>
        <v>-0.56999999999999995</v>
      </c>
      <c r="AL595" s="91">
        <f t="shared" si="65"/>
        <v>4.3000000000000009E-3</v>
      </c>
      <c r="AM595" s="91">
        <f t="shared" si="66"/>
        <v>-6.6999999999999994E-3</v>
      </c>
      <c r="AN595" s="91">
        <f t="shared" si="67"/>
        <v>0</v>
      </c>
      <c r="AO595" s="92">
        <f t="shared" si="68"/>
        <v>-119610.83333333333</v>
      </c>
      <c r="AP595" s="27">
        <f t="shared" si="69"/>
        <v>-91505.555555555547</v>
      </c>
      <c r="AQ595" s="27">
        <f t="shared" si="70"/>
        <v>-91505.555555555547</v>
      </c>
    </row>
    <row r="596" spans="1:43" ht="15" customHeight="1" x14ac:dyDescent="0.25">
      <c r="A596">
        <v>266059</v>
      </c>
      <c r="B596" t="s">
        <v>1881</v>
      </c>
      <c r="C596" t="s">
        <v>1882</v>
      </c>
      <c r="D596">
        <v>50016</v>
      </c>
      <c r="E596" t="s">
        <v>16</v>
      </c>
      <c r="F596" t="s">
        <v>240</v>
      </c>
      <c r="G596" t="s">
        <v>19</v>
      </c>
      <c r="H596" t="s">
        <v>1942</v>
      </c>
      <c r="I596" s="21">
        <v>44740</v>
      </c>
      <c r="J596" s="21">
        <v>44742</v>
      </c>
      <c r="K596" s="21">
        <v>44834</v>
      </c>
      <c r="L596" s="21">
        <v>44834</v>
      </c>
      <c r="M596" s="22">
        <v>3821039</v>
      </c>
      <c r="N596" t="s">
        <v>14</v>
      </c>
      <c r="O596" t="s">
        <v>242</v>
      </c>
      <c r="P596" t="s">
        <v>15</v>
      </c>
      <c r="Q596" s="37">
        <v>1.2500000000000001E-2</v>
      </c>
      <c r="R596" s="21">
        <v>44740</v>
      </c>
      <c r="S596" s="21">
        <v>44742</v>
      </c>
      <c r="T596" s="21">
        <v>44834</v>
      </c>
      <c r="U596" s="21">
        <v>44834</v>
      </c>
      <c r="V596" s="23">
        <v>0.25555555555555554</v>
      </c>
      <c r="W596">
        <v>92</v>
      </c>
      <c r="X596" s="24">
        <v>0</v>
      </c>
      <c r="Y596" s="24">
        <v>0</v>
      </c>
      <c r="Z596" s="24">
        <v>0</v>
      </c>
      <c r="AA596" s="24">
        <v>0</v>
      </c>
      <c r="AB596">
        <v>0</v>
      </c>
      <c r="AC596">
        <v>0</v>
      </c>
      <c r="AD596" s="38">
        <v>3821039</v>
      </c>
      <c r="AE596" s="52">
        <v>0</v>
      </c>
      <c r="AF596" s="5">
        <v>1.2500000000000001E-2</v>
      </c>
      <c r="AG596" s="24">
        <v>0</v>
      </c>
      <c r="AH596" s="24">
        <v>-12206.096805555555</v>
      </c>
      <c r="AI596" s="27">
        <v>-12206.096805555555</v>
      </c>
      <c r="AJ596" t="s">
        <v>14</v>
      </c>
      <c r="AK596">
        <f t="shared" si="71"/>
        <v>-0.21099999999999999</v>
      </c>
      <c r="AL596" s="91">
        <f t="shared" si="65"/>
        <v>7.8900000000000012E-3</v>
      </c>
      <c r="AM596" s="91">
        <f t="shared" si="66"/>
        <v>-3.1099999999999999E-3</v>
      </c>
      <c r="AN596" s="91">
        <f t="shared" si="67"/>
        <v>0</v>
      </c>
      <c r="AO596" s="92">
        <f t="shared" si="68"/>
        <v>-19910.585109222226</v>
      </c>
      <c r="AP596" s="27">
        <f t="shared" si="69"/>
        <v>-12206.096805555555</v>
      </c>
      <c r="AQ596" s="27">
        <f t="shared" si="70"/>
        <v>-12206.096805555555</v>
      </c>
    </row>
    <row r="597" spans="1:43" ht="15" customHeight="1" x14ac:dyDescent="0.25">
      <c r="A597">
        <v>266060</v>
      </c>
      <c r="B597" t="s">
        <v>1881</v>
      </c>
      <c r="C597" t="s">
        <v>1882</v>
      </c>
      <c r="D597">
        <v>50016</v>
      </c>
      <c r="E597" t="s">
        <v>16</v>
      </c>
      <c r="F597" t="s">
        <v>240</v>
      </c>
      <c r="G597" t="s">
        <v>19</v>
      </c>
      <c r="H597" t="s">
        <v>1942</v>
      </c>
      <c r="I597" s="21">
        <v>44832</v>
      </c>
      <c r="J597" s="21">
        <v>44834</v>
      </c>
      <c r="K597" s="21">
        <v>44925</v>
      </c>
      <c r="L597" s="21">
        <v>44925</v>
      </c>
      <c r="M597" s="22">
        <v>3776085.6</v>
      </c>
      <c r="N597" t="s">
        <v>14</v>
      </c>
      <c r="O597" t="s">
        <v>242</v>
      </c>
      <c r="P597" t="s">
        <v>15</v>
      </c>
      <c r="Q597" s="37">
        <v>1.2500000000000001E-2</v>
      </c>
      <c r="R597" s="21">
        <v>44832</v>
      </c>
      <c r="S597" s="21">
        <v>44834</v>
      </c>
      <c r="T597" s="21">
        <v>44925</v>
      </c>
      <c r="U597" s="21">
        <v>44925</v>
      </c>
      <c r="V597" s="23">
        <v>0.25277777777777777</v>
      </c>
      <c r="W597">
        <v>91</v>
      </c>
      <c r="X597" s="24">
        <v>0</v>
      </c>
      <c r="Y597" s="24">
        <v>0</v>
      </c>
      <c r="Z597" s="24">
        <v>-11387.310583133334</v>
      </c>
      <c r="AA597" s="24">
        <v>-11387.310583133334</v>
      </c>
      <c r="AB597">
        <v>0</v>
      </c>
      <c r="AC597">
        <v>0</v>
      </c>
      <c r="AD597" s="38">
        <v>3776085.6</v>
      </c>
      <c r="AE597" s="52">
        <v>1.1930000000000001E-2</v>
      </c>
      <c r="AF597" s="5">
        <v>1.2500000000000001E-2</v>
      </c>
      <c r="AG597" s="24">
        <v>0</v>
      </c>
      <c r="AH597" s="24">
        <v>-11931.381583333334</v>
      </c>
      <c r="AI597" s="27">
        <v>-23318.692166466666</v>
      </c>
      <c r="AJ597" t="s">
        <v>14</v>
      </c>
      <c r="AK597">
        <f t="shared" si="71"/>
        <v>1.1930000000000001</v>
      </c>
      <c r="AL597" s="91">
        <f t="shared" si="65"/>
        <v>2.1930000000000002E-2</v>
      </c>
      <c r="AM597" s="91">
        <f t="shared" si="66"/>
        <v>1.0930000000000002E-2</v>
      </c>
      <c r="AN597" s="91">
        <f t="shared" si="67"/>
        <v>1.0930000000000002E-2</v>
      </c>
      <c r="AO597" s="92">
        <f t="shared" si="68"/>
        <v>-32863.797433133332</v>
      </c>
      <c r="AP597" s="27">
        <f t="shared" si="69"/>
        <v>-23318.692166466666</v>
      </c>
      <c r="AQ597" s="27">
        <f t="shared" si="70"/>
        <v>-22364.181639800001</v>
      </c>
    </row>
    <row r="598" spans="1:43" ht="15" customHeight="1" x14ac:dyDescent="0.25">
      <c r="A598">
        <v>266331</v>
      </c>
      <c r="B598" t="s">
        <v>1889</v>
      </c>
      <c r="C598" t="s">
        <v>1890</v>
      </c>
      <c r="D598">
        <v>50021</v>
      </c>
      <c r="E598" t="s">
        <v>16</v>
      </c>
      <c r="F598" t="s">
        <v>240</v>
      </c>
      <c r="G598" t="s">
        <v>19</v>
      </c>
      <c r="H598" t="s">
        <v>1942</v>
      </c>
      <c r="I598" s="21">
        <v>44740</v>
      </c>
      <c r="J598" s="21">
        <v>44742</v>
      </c>
      <c r="K598" s="21">
        <v>44834</v>
      </c>
      <c r="L598" s="21">
        <v>44834</v>
      </c>
      <c r="M598" s="22">
        <v>2302988.6</v>
      </c>
      <c r="N598" t="s">
        <v>14</v>
      </c>
      <c r="O598" t="s">
        <v>242</v>
      </c>
      <c r="P598" t="s">
        <v>15</v>
      </c>
      <c r="Q598" s="37">
        <v>1.2500000000000001E-2</v>
      </c>
      <c r="R598" s="21">
        <v>44740</v>
      </c>
      <c r="S598" s="21">
        <v>44742</v>
      </c>
      <c r="T598" s="21">
        <v>44834</v>
      </c>
      <c r="U598" s="21">
        <v>44834</v>
      </c>
      <c r="V598" s="23">
        <v>0.25555555555555554</v>
      </c>
      <c r="W598">
        <v>92</v>
      </c>
      <c r="X598" s="24">
        <v>0</v>
      </c>
      <c r="Y598" s="24">
        <v>0</v>
      </c>
      <c r="Z598" s="24">
        <v>0</v>
      </c>
      <c r="AA598" s="24">
        <v>0</v>
      </c>
      <c r="AB598">
        <v>0</v>
      </c>
      <c r="AC598">
        <v>0</v>
      </c>
      <c r="AD598" s="38">
        <v>2302988.6</v>
      </c>
      <c r="AE598" s="52">
        <v>0</v>
      </c>
      <c r="AF598" s="5">
        <v>1.2500000000000001E-2</v>
      </c>
      <c r="AG598" s="24">
        <v>0</v>
      </c>
      <c r="AH598" s="24">
        <v>-7356.7691388888888</v>
      </c>
      <c r="AI598" s="27">
        <v>-7356.7691388888888</v>
      </c>
      <c r="AJ598" t="s">
        <v>14</v>
      </c>
      <c r="AK598">
        <f t="shared" si="71"/>
        <v>-0.21099999999999999</v>
      </c>
      <c r="AL598" s="91">
        <f t="shared" si="65"/>
        <v>7.8900000000000012E-3</v>
      </c>
      <c r="AM598" s="91">
        <f t="shared" si="66"/>
        <v>-3.1099999999999999E-3</v>
      </c>
      <c r="AN598" s="91">
        <f t="shared" si="67"/>
        <v>0</v>
      </c>
      <c r="AO598" s="92">
        <f t="shared" si="68"/>
        <v>-12000.361819355556</v>
      </c>
      <c r="AP598" s="27">
        <f t="shared" si="69"/>
        <v>-7356.7691388888888</v>
      </c>
      <c r="AQ598" s="27">
        <f t="shared" si="70"/>
        <v>-7356.7691388888888</v>
      </c>
    </row>
    <row r="599" spans="1:43" ht="15" customHeight="1" x14ac:dyDescent="0.25">
      <c r="A599">
        <v>266332</v>
      </c>
      <c r="B599" t="s">
        <v>1889</v>
      </c>
      <c r="C599" t="s">
        <v>1890</v>
      </c>
      <c r="D599">
        <v>50021</v>
      </c>
      <c r="E599" t="s">
        <v>16</v>
      </c>
      <c r="F599" t="s">
        <v>240</v>
      </c>
      <c r="G599" t="s">
        <v>19</v>
      </c>
      <c r="H599" t="s">
        <v>1942</v>
      </c>
      <c r="I599" s="21">
        <v>44832</v>
      </c>
      <c r="J599" s="21">
        <v>44834</v>
      </c>
      <c r="K599" s="21">
        <v>44925</v>
      </c>
      <c r="L599" s="21">
        <v>44925</v>
      </c>
      <c r="M599" s="22">
        <v>2282052.34</v>
      </c>
      <c r="N599" t="s">
        <v>14</v>
      </c>
      <c r="O599" t="s">
        <v>242</v>
      </c>
      <c r="P599" t="s">
        <v>15</v>
      </c>
      <c r="Q599" s="37">
        <v>1.2500000000000001E-2</v>
      </c>
      <c r="R599" s="21">
        <v>44832</v>
      </c>
      <c r="S599" s="21">
        <v>44834</v>
      </c>
      <c r="T599" s="21">
        <v>44925</v>
      </c>
      <c r="U599" s="21">
        <v>44925</v>
      </c>
      <c r="V599" s="23">
        <v>0.25277777777777777</v>
      </c>
      <c r="W599">
        <v>91</v>
      </c>
      <c r="X599" s="24">
        <v>0</v>
      </c>
      <c r="Y599" s="24">
        <v>0</v>
      </c>
      <c r="Z599" s="24">
        <v>-6881.845782983889</v>
      </c>
      <c r="AA599" s="24">
        <v>-6881.845782983889</v>
      </c>
      <c r="AB599">
        <v>0</v>
      </c>
      <c r="AC599">
        <v>0</v>
      </c>
      <c r="AD599" s="38">
        <v>2282052.34</v>
      </c>
      <c r="AE599" s="52">
        <v>1.1930000000000001E-2</v>
      </c>
      <c r="AF599" s="5">
        <v>1.2500000000000001E-2</v>
      </c>
      <c r="AG599" s="24">
        <v>0</v>
      </c>
      <c r="AH599" s="24">
        <v>-7210.6514909722218</v>
      </c>
      <c r="AI599" s="27">
        <v>-14092.497273956111</v>
      </c>
      <c r="AJ599" t="s">
        <v>14</v>
      </c>
      <c r="AK599">
        <f t="shared" si="71"/>
        <v>1.1930000000000001</v>
      </c>
      <c r="AL599" s="91">
        <f t="shared" si="65"/>
        <v>2.1930000000000002E-2</v>
      </c>
      <c r="AM599" s="91">
        <f t="shared" si="66"/>
        <v>1.0930000000000002E-2</v>
      </c>
      <c r="AN599" s="91">
        <f t="shared" si="67"/>
        <v>1.0930000000000002E-2</v>
      </c>
      <c r="AO599" s="92">
        <f t="shared" si="68"/>
        <v>-19861.018466733887</v>
      </c>
      <c r="AP599" s="27">
        <f t="shared" si="69"/>
        <v>-14092.497273956111</v>
      </c>
      <c r="AQ599" s="27">
        <f t="shared" si="70"/>
        <v>-13515.645154678332</v>
      </c>
    </row>
    <row r="600" spans="1:43" ht="15" customHeight="1" x14ac:dyDescent="0.25">
      <c r="A600">
        <v>266259</v>
      </c>
      <c r="B600" t="s">
        <v>1893</v>
      </c>
      <c r="C600" t="s">
        <v>1894</v>
      </c>
      <c r="D600">
        <v>50025</v>
      </c>
      <c r="E600" t="s">
        <v>16</v>
      </c>
      <c r="F600" t="s">
        <v>240</v>
      </c>
      <c r="G600" t="s">
        <v>19</v>
      </c>
      <c r="H600" t="s">
        <v>1942</v>
      </c>
      <c r="I600" s="21">
        <v>44740</v>
      </c>
      <c r="J600" s="21">
        <v>44742</v>
      </c>
      <c r="K600" s="21">
        <v>44834</v>
      </c>
      <c r="L600" s="21">
        <v>44834</v>
      </c>
      <c r="M600" s="22">
        <v>148414.45000000001</v>
      </c>
      <c r="N600" t="s">
        <v>14</v>
      </c>
      <c r="O600" t="s">
        <v>242</v>
      </c>
      <c r="P600" t="s">
        <v>15</v>
      </c>
      <c r="Q600" s="37">
        <v>1.2500000000000001E-2</v>
      </c>
      <c r="R600" s="21">
        <v>44740</v>
      </c>
      <c r="S600" s="21">
        <v>44742</v>
      </c>
      <c r="T600" s="21">
        <v>44834</v>
      </c>
      <c r="U600" s="21">
        <v>44834</v>
      </c>
      <c r="V600" s="23">
        <v>0.25555555555555554</v>
      </c>
      <c r="W600">
        <v>92</v>
      </c>
      <c r="X600" s="24">
        <v>0</v>
      </c>
      <c r="Y600" s="24">
        <v>0</v>
      </c>
      <c r="Z600" s="24">
        <v>0</v>
      </c>
      <c r="AA600" s="24">
        <v>0</v>
      </c>
      <c r="AB600">
        <v>0</v>
      </c>
      <c r="AC600">
        <v>0</v>
      </c>
      <c r="AD600" s="38">
        <v>148414.45000000001</v>
      </c>
      <c r="AE600" s="52">
        <v>0</v>
      </c>
      <c r="AF600" s="5">
        <v>1.2500000000000001E-2</v>
      </c>
      <c r="AG600" s="24">
        <v>0</v>
      </c>
      <c r="AH600" s="24">
        <v>-474.10171527777777</v>
      </c>
      <c r="AI600" s="27">
        <v>-474.10171527777777</v>
      </c>
      <c r="AJ600" t="s">
        <v>14</v>
      </c>
      <c r="AK600">
        <f t="shared" si="71"/>
        <v>-0.21099999999999999</v>
      </c>
      <c r="AL600" s="91">
        <f t="shared" si="65"/>
        <v>7.8900000000000012E-3</v>
      </c>
      <c r="AM600" s="91">
        <f t="shared" si="66"/>
        <v>-3.1099999999999999E-3</v>
      </c>
      <c r="AN600" s="91">
        <f t="shared" si="67"/>
        <v>0</v>
      </c>
      <c r="AO600" s="92">
        <f t="shared" si="68"/>
        <v>-773.35471796111119</v>
      </c>
      <c r="AP600" s="27">
        <f t="shared" si="69"/>
        <v>-474.10171527777777</v>
      </c>
      <c r="AQ600" s="27">
        <f t="shared" si="70"/>
        <v>-474.10171527777777</v>
      </c>
    </row>
    <row r="601" spans="1:43" ht="15" customHeight="1" x14ac:dyDescent="0.25">
      <c r="A601">
        <v>266260</v>
      </c>
      <c r="B601" t="s">
        <v>1893</v>
      </c>
      <c r="C601" t="s">
        <v>1894</v>
      </c>
      <c r="D601">
        <v>50025</v>
      </c>
      <c r="E601" t="s">
        <v>16</v>
      </c>
      <c r="F601" t="s">
        <v>240</v>
      </c>
      <c r="G601" t="s">
        <v>19</v>
      </c>
      <c r="H601" t="s">
        <v>1942</v>
      </c>
      <c r="I601" s="21">
        <v>44832</v>
      </c>
      <c r="J601" s="21">
        <v>44834</v>
      </c>
      <c r="K601" s="21">
        <v>44925</v>
      </c>
      <c r="L601" s="21">
        <v>44925</v>
      </c>
      <c r="M601" s="22">
        <v>118731.56</v>
      </c>
      <c r="N601" t="s">
        <v>14</v>
      </c>
      <c r="O601" t="s">
        <v>242</v>
      </c>
      <c r="P601" t="s">
        <v>15</v>
      </c>
      <c r="Q601" s="37">
        <v>1.2500000000000001E-2</v>
      </c>
      <c r="R601" s="21">
        <v>44832</v>
      </c>
      <c r="S601" s="21">
        <v>44834</v>
      </c>
      <c r="T601" s="21">
        <v>44925</v>
      </c>
      <c r="U601" s="21">
        <v>44925</v>
      </c>
      <c r="V601" s="23">
        <v>0.25277777777777777</v>
      </c>
      <c r="W601">
        <v>91</v>
      </c>
      <c r="X601" s="24">
        <v>0</v>
      </c>
      <c r="Y601" s="24">
        <v>0</v>
      </c>
      <c r="Z601" s="24">
        <v>-358.05150967444445</v>
      </c>
      <c r="AA601" s="24">
        <v>-358.05150967444445</v>
      </c>
      <c r="AB601">
        <v>0</v>
      </c>
      <c r="AC601">
        <v>0</v>
      </c>
      <c r="AD601" s="38">
        <v>118731.56</v>
      </c>
      <c r="AE601" s="52">
        <v>1.1930000000000001E-2</v>
      </c>
      <c r="AF601" s="5">
        <v>1.2500000000000001E-2</v>
      </c>
      <c r="AG601" s="24">
        <v>0</v>
      </c>
      <c r="AH601" s="24">
        <v>-375.15874861111115</v>
      </c>
      <c r="AI601" s="27">
        <v>-733.2102582855556</v>
      </c>
      <c r="AJ601" t="s">
        <v>14</v>
      </c>
      <c r="AK601">
        <f t="shared" si="71"/>
        <v>1.1930000000000001</v>
      </c>
      <c r="AL601" s="91">
        <f t="shared" si="65"/>
        <v>2.1930000000000002E-2</v>
      </c>
      <c r="AM601" s="91">
        <f t="shared" si="66"/>
        <v>1.0930000000000002E-2</v>
      </c>
      <c r="AN601" s="91">
        <f t="shared" si="67"/>
        <v>1.0930000000000002E-2</v>
      </c>
      <c r="AO601" s="92">
        <f t="shared" si="68"/>
        <v>-1033.3372571744444</v>
      </c>
      <c r="AP601" s="27">
        <f t="shared" si="69"/>
        <v>-733.2102582855556</v>
      </c>
      <c r="AQ601" s="27">
        <f t="shared" si="70"/>
        <v>-703.19755839666675</v>
      </c>
    </row>
    <row r="603" spans="1:43" ht="15" customHeight="1" x14ac:dyDescent="0.25">
      <c r="AO603" s="26">
        <f>SUM(AO2:AO601)</f>
        <v>-71054623.865409493</v>
      </c>
      <c r="AP603" s="26">
        <f>SUM(AP2:AP601)</f>
        <v>-46063683.54187499</v>
      </c>
      <c r="AQ603" s="26">
        <f>SUM(AQ2:AQ601)</f>
        <v>-44668243.439882189</v>
      </c>
    </row>
    <row r="5616" spans="15:15" ht="15" customHeight="1" x14ac:dyDescent="0.25">
      <c r="O5616" s="50"/>
    </row>
    <row r="5617" spans="15:15" ht="15" customHeight="1" x14ac:dyDescent="0.25">
      <c r="O5617" s="50"/>
    </row>
    <row r="5618" spans="15:15" ht="15" customHeight="1" x14ac:dyDescent="0.25">
      <c r="O5618" s="50"/>
    </row>
    <row r="5619" spans="15:15" ht="15" customHeight="1" x14ac:dyDescent="0.25">
      <c r="O5619" s="50"/>
    </row>
    <row r="5620" spans="15:15" ht="15" customHeight="1" x14ac:dyDescent="0.25">
      <c r="O5620" s="50"/>
    </row>
    <row r="5621" spans="15:15" ht="15" customHeight="1" x14ac:dyDescent="0.25">
      <c r="O5621" s="50"/>
    </row>
    <row r="5622" spans="15:15" ht="15" customHeight="1" x14ac:dyDescent="0.25">
      <c r="O5622" s="50"/>
    </row>
    <row r="5623" spans="15:15" ht="15" customHeight="1" x14ac:dyDescent="0.25">
      <c r="O5623" s="50"/>
    </row>
    <row r="5624" spans="15:15" ht="15" customHeight="1" x14ac:dyDescent="0.25">
      <c r="O5624" s="50"/>
    </row>
    <row r="5625" spans="15:15" ht="15" customHeight="1" x14ac:dyDescent="0.25">
      <c r="O5625" s="50"/>
    </row>
    <row r="5626" spans="15:15" ht="15" customHeight="1" x14ac:dyDescent="0.25">
      <c r="O5626" s="50"/>
    </row>
    <row r="5627" spans="15:15" ht="15" customHeight="1" x14ac:dyDescent="0.25">
      <c r="O5627" s="50"/>
    </row>
    <row r="5628" spans="15:15" ht="15" customHeight="1" x14ac:dyDescent="0.25">
      <c r="O5628" s="50"/>
    </row>
    <row r="5629" spans="15:15" ht="15" customHeight="1" x14ac:dyDescent="0.25">
      <c r="O5629" s="50"/>
    </row>
    <row r="5630" spans="15:15" ht="15" customHeight="1" x14ac:dyDescent="0.25">
      <c r="O5630" s="50"/>
    </row>
    <row r="5631" spans="15:15" ht="15" customHeight="1" x14ac:dyDescent="0.25">
      <c r="O5631" s="50"/>
    </row>
    <row r="5632" spans="15:15" ht="15" customHeight="1" x14ac:dyDescent="0.25">
      <c r="O5632" s="50"/>
    </row>
    <row r="5633" spans="15:15" ht="15" customHeight="1" x14ac:dyDescent="0.25">
      <c r="O5633" s="50"/>
    </row>
    <row r="5634" spans="15:15" ht="15" customHeight="1" x14ac:dyDescent="0.25">
      <c r="O5634" s="50"/>
    </row>
    <row r="5635" spans="15:15" ht="15" customHeight="1" x14ac:dyDescent="0.25">
      <c r="O5635" s="50"/>
    </row>
    <row r="5636" spans="15:15" ht="15" customHeight="1" x14ac:dyDescent="0.25">
      <c r="O5636" s="50"/>
    </row>
    <row r="5637" spans="15:15" ht="15" customHeight="1" x14ac:dyDescent="0.25">
      <c r="O5637" s="50"/>
    </row>
    <row r="5638" spans="15:15" ht="15" customHeight="1" x14ac:dyDescent="0.25">
      <c r="O5638" s="50"/>
    </row>
    <row r="5639" spans="15:15" ht="15" customHeight="1" x14ac:dyDescent="0.25">
      <c r="O5639" s="50"/>
    </row>
    <row r="5640" spans="15:15" ht="15" customHeight="1" x14ac:dyDescent="0.25">
      <c r="O5640" s="50"/>
    </row>
    <row r="5641" spans="15:15" ht="15" customHeight="1" x14ac:dyDescent="0.25">
      <c r="O5641" s="50"/>
    </row>
    <row r="5642" spans="15:15" ht="15" customHeight="1" x14ac:dyDescent="0.25">
      <c r="O5642" s="50"/>
    </row>
    <row r="5643" spans="15:15" ht="15" customHeight="1" x14ac:dyDescent="0.25">
      <c r="O5643" s="50"/>
    </row>
    <row r="5644" spans="15:15" ht="15" customHeight="1" x14ac:dyDescent="0.25">
      <c r="O5644" s="50"/>
    </row>
    <row r="5645" spans="15:15" ht="15" customHeight="1" x14ac:dyDescent="0.25">
      <c r="O5645" s="50"/>
    </row>
    <row r="5646" spans="15:15" ht="15" customHeight="1" x14ac:dyDescent="0.25">
      <c r="O5646" s="50"/>
    </row>
    <row r="5647" spans="15:15" ht="15" customHeight="1" x14ac:dyDescent="0.25">
      <c r="O5647" s="50"/>
    </row>
    <row r="5648" spans="15:15" ht="15" customHeight="1" x14ac:dyDescent="0.25">
      <c r="O5648" s="50"/>
    </row>
    <row r="5649" spans="15:15" ht="15" customHeight="1" x14ac:dyDescent="0.25">
      <c r="O5649" s="50"/>
    </row>
    <row r="5650" spans="15:15" ht="15" customHeight="1" x14ac:dyDescent="0.25">
      <c r="O5650" s="50"/>
    </row>
    <row r="5651" spans="15:15" ht="15" customHeight="1" x14ac:dyDescent="0.25">
      <c r="O5651" s="50"/>
    </row>
    <row r="5652" spans="15:15" ht="15" customHeight="1" x14ac:dyDescent="0.25">
      <c r="O5652" s="50"/>
    </row>
    <row r="5653" spans="15:15" ht="15" customHeight="1" x14ac:dyDescent="0.25">
      <c r="O5653" s="50"/>
    </row>
    <row r="5654" spans="15:15" ht="15" customHeight="1" x14ac:dyDescent="0.25">
      <c r="O5654" s="50"/>
    </row>
    <row r="5655" spans="15:15" ht="15" customHeight="1" x14ac:dyDescent="0.25">
      <c r="O5655" s="50"/>
    </row>
    <row r="5656" spans="15:15" ht="15" customHeight="1" x14ac:dyDescent="0.25">
      <c r="O5656" s="50"/>
    </row>
    <row r="5657" spans="15:15" ht="15" customHeight="1" x14ac:dyDescent="0.25">
      <c r="O5657" s="50"/>
    </row>
    <row r="5658" spans="15:15" ht="15" customHeight="1" x14ac:dyDescent="0.25">
      <c r="O5658" s="50"/>
    </row>
    <row r="5659" spans="15:15" ht="15" customHeight="1" x14ac:dyDescent="0.25">
      <c r="O5659" s="50"/>
    </row>
    <row r="5660" spans="15:15" ht="15" customHeight="1" x14ac:dyDescent="0.25">
      <c r="O5660" s="50"/>
    </row>
    <row r="5661" spans="15:15" ht="15" customHeight="1" x14ac:dyDescent="0.25">
      <c r="O5661" s="50"/>
    </row>
    <row r="5662" spans="15:15" ht="15" customHeight="1" x14ac:dyDescent="0.25">
      <c r="O5662" s="50"/>
    </row>
    <row r="5663" spans="15:15" ht="15" customHeight="1" x14ac:dyDescent="0.25">
      <c r="O5663" s="50"/>
    </row>
    <row r="5664" spans="15:15" ht="15" customHeight="1" x14ac:dyDescent="0.25">
      <c r="O5664" s="50"/>
    </row>
    <row r="5665" spans="15:15" ht="15" customHeight="1" x14ac:dyDescent="0.25">
      <c r="O5665" s="50"/>
    </row>
    <row r="5666" spans="15:15" ht="15" customHeight="1" x14ac:dyDescent="0.25">
      <c r="O5666" s="50"/>
    </row>
    <row r="5667" spans="15:15" ht="15" customHeight="1" x14ac:dyDescent="0.25">
      <c r="O5667" s="50"/>
    </row>
    <row r="5668" spans="15:15" ht="15" customHeight="1" x14ac:dyDescent="0.25">
      <c r="O5668" s="50"/>
    </row>
    <row r="5669" spans="15:15" ht="15" customHeight="1" x14ac:dyDescent="0.25">
      <c r="O5669" s="50"/>
    </row>
    <row r="5670" spans="15:15" ht="15" customHeight="1" x14ac:dyDescent="0.25">
      <c r="O5670" s="50"/>
    </row>
    <row r="5671" spans="15:15" ht="15" customHeight="1" x14ac:dyDescent="0.25">
      <c r="O5671" s="50"/>
    </row>
    <row r="5672" spans="15:15" ht="15" customHeight="1" x14ac:dyDescent="0.25">
      <c r="O5672" s="50"/>
    </row>
    <row r="5673" spans="15:15" ht="15" customHeight="1" x14ac:dyDescent="0.25">
      <c r="O5673" s="50"/>
    </row>
    <row r="5674" spans="15:15" ht="15" customHeight="1" x14ac:dyDescent="0.25">
      <c r="O5674" s="50"/>
    </row>
    <row r="5675" spans="15:15" ht="15" customHeight="1" x14ac:dyDescent="0.25">
      <c r="O5675" s="50"/>
    </row>
    <row r="5676" spans="15:15" ht="15" customHeight="1" x14ac:dyDescent="0.25">
      <c r="O5676" s="50"/>
    </row>
    <row r="5677" spans="15:15" ht="15" customHeight="1" x14ac:dyDescent="0.25">
      <c r="O5677" s="50"/>
    </row>
    <row r="5678" spans="15:15" ht="15" customHeight="1" x14ac:dyDescent="0.25">
      <c r="O5678" s="50"/>
    </row>
    <row r="5679" spans="15:15" ht="15" customHeight="1" x14ac:dyDescent="0.25">
      <c r="O5679" s="50"/>
    </row>
    <row r="5680" spans="15:15" ht="15" customHeight="1" x14ac:dyDescent="0.25">
      <c r="O5680" s="50"/>
    </row>
    <row r="5681" spans="15:15" ht="15" customHeight="1" x14ac:dyDescent="0.25">
      <c r="O5681" s="50"/>
    </row>
    <row r="5682" spans="15:15" ht="15" customHeight="1" x14ac:dyDescent="0.25">
      <c r="O5682" s="50"/>
    </row>
    <row r="5683" spans="15:15" ht="15" customHeight="1" x14ac:dyDescent="0.25">
      <c r="O5683" s="50"/>
    </row>
    <row r="5684" spans="15:15" ht="15" customHeight="1" x14ac:dyDescent="0.25">
      <c r="O5684" s="50"/>
    </row>
    <row r="5685" spans="15:15" ht="15" customHeight="1" x14ac:dyDescent="0.25">
      <c r="O5685" s="50"/>
    </row>
    <row r="5686" spans="15:15" ht="15" customHeight="1" x14ac:dyDescent="0.25">
      <c r="O5686" s="50"/>
    </row>
    <row r="5687" spans="15:15" ht="15" customHeight="1" x14ac:dyDescent="0.25">
      <c r="O5687" s="50"/>
    </row>
    <row r="5688" spans="15:15" ht="15" customHeight="1" x14ac:dyDescent="0.25">
      <c r="O5688" s="50"/>
    </row>
    <row r="5689" spans="15:15" ht="15" customHeight="1" x14ac:dyDescent="0.25">
      <c r="O5689" s="50"/>
    </row>
    <row r="5690" spans="15:15" ht="15" customHeight="1" x14ac:dyDescent="0.25">
      <c r="O5690" s="50"/>
    </row>
    <row r="5691" spans="15:15" ht="15" customHeight="1" x14ac:dyDescent="0.25">
      <c r="O5691" s="50"/>
    </row>
    <row r="5692" spans="15:15" ht="15" customHeight="1" x14ac:dyDescent="0.25">
      <c r="O5692" s="50"/>
    </row>
    <row r="5693" spans="15:15" ht="15" customHeight="1" x14ac:dyDescent="0.25">
      <c r="O5693" s="50"/>
    </row>
    <row r="5694" spans="15:15" ht="15" customHeight="1" x14ac:dyDescent="0.25">
      <c r="O5694" s="50"/>
    </row>
    <row r="5695" spans="15:15" ht="15" customHeight="1" x14ac:dyDescent="0.25">
      <c r="O5695" s="50"/>
    </row>
    <row r="5696" spans="15:15" ht="15" customHeight="1" x14ac:dyDescent="0.25">
      <c r="O5696" s="50"/>
    </row>
    <row r="5697" spans="15:15" ht="15" customHeight="1" x14ac:dyDescent="0.25">
      <c r="O5697" s="50"/>
    </row>
    <row r="5698" spans="15:15" ht="15" customHeight="1" x14ac:dyDescent="0.25">
      <c r="O5698" s="50"/>
    </row>
    <row r="5699" spans="15:15" ht="15" customHeight="1" x14ac:dyDescent="0.25">
      <c r="O5699" s="50"/>
    </row>
    <row r="5700" spans="15:15" ht="15" customHeight="1" x14ac:dyDescent="0.25">
      <c r="O5700" s="50"/>
    </row>
    <row r="5701" spans="15:15" ht="15" customHeight="1" x14ac:dyDescent="0.25">
      <c r="O5701" s="50"/>
    </row>
    <row r="5702" spans="15:15" ht="15" customHeight="1" x14ac:dyDescent="0.25">
      <c r="O5702" s="50"/>
    </row>
    <row r="5703" spans="15:15" ht="15" customHeight="1" x14ac:dyDescent="0.25">
      <c r="O5703" s="50"/>
    </row>
    <row r="5704" spans="15:15" ht="15" customHeight="1" x14ac:dyDescent="0.25">
      <c r="O5704" s="50"/>
    </row>
    <row r="5705" spans="15:15" ht="15" customHeight="1" x14ac:dyDescent="0.25">
      <c r="O5705" s="50"/>
    </row>
    <row r="5706" spans="15:15" ht="15" customHeight="1" x14ac:dyDescent="0.25">
      <c r="O5706" s="50"/>
    </row>
    <row r="5707" spans="15:15" ht="15" customHeight="1" x14ac:dyDescent="0.25">
      <c r="O5707" s="50"/>
    </row>
    <row r="5708" spans="15:15" ht="15" customHeight="1" x14ac:dyDescent="0.25">
      <c r="O5708" s="50"/>
    </row>
    <row r="5709" spans="15:15" ht="15" customHeight="1" x14ac:dyDescent="0.25">
      <c r="O5709" s="50"/>
    </row>
    <row r="5710" spans="15:15" ht="15" customHeight="1" x14ac:dyDescent="0.25">
      <c r="O5710" s="50"/>
    </row>
    <row r="5711" spans="15:15" ht="15" customHeight="1" x14ac:dyDescent="0.25">
      <c r="O5711" s="50"/>
    </row>
    <row r="5712" spans="15:15" ht="15" customHeight="1" x14ac:dyDescent="0.25">
      <c r="O5712" s="50"/>
    </row>
    <row r="5713" spans="15:15" ht="15" customHeight="1" x14ac:dyDescent="0.25">
      <c r="O5713" s="50"/>
    </row>
    <row r="5714" spans="15:15" ht="15" customHeight="1" x14ac:dyDescent="0.25">
      <c r="O5714" s="50"/>
    </row>
    <row r="5715" spans="15:15" ht="15" customHeight="1" x14ac:dyDescent="0.25">
      <c r="O5715" s="50"/>
    </row>
    <row r="5716" spans="15:15" ht="15" customHeight="1" x14ac:dyDescent="0.25">
      <c r="O5716" s="50"/>
    </row>
    <row r="5717" spans="15:15" ht="15" customHeight="1" x14ac:dyDescent="0.25">
      <c r="O5717" s="50"/>
    </row>
    <row r="5718" spans="15:15" ht="15" customHeight="1" x14ac:dyDescent="0.25">
      <c r="O5718" s="50"/>
    </row>
    <row r="5719" spans="15:15" ht="15" customHeight="1" x14ac:dyDescent="0.25">
      <c r="O5719" s="50"/>
    </row>
    <row r="5720" spans="15:15" ht="15" customHeight="1" x14ac:dyDescent="0.25">
      <c r="O5720" s="50"/>
    </row>
    <row r="5721" spans="15:15" ht="15" customHeight="1" x14ac:dyDescent="0.25">
      <c r="O5721" s="50"/>
    </row>
    <row r="5722" spans="15:15" ht="15" customHeight="1" x14ac:dyDescent="0.25">
      <c r="O5722" s="50"/>
    </row>
    <row r="5723" spans="15:15" ht="15" customHeight="1" x14ac:dyDescent="0.25">
      <c r="O5723" s="50"/>
    </row>
    <row r="5724" spans="15:15" ht="15" customHeight="1" x14ac:dyDescent="0.25">
      <c r="O5724" s="50"/>
    </row>
    <row r="5725" spans="15:15" ht="15" customHeight="1" x14ac:dyDescent="0.25">
      <c r="O5725" s="50"/>
    </row>
    <row r="5726" spans="15:15" ht="15" customHeight="1" x14ac:dyDescent="0.25">
      <c r="O5726" s="50"/>
    </row>
    <row r="5727" spans="15:15" ht="15" customHeight="1" x14ac:dyDescent="0.25">
      <c r="O5727" s="50"/>
    </row>
    <row r="5728" spans="15:15" ht="15" customHeight="1" x14ac:dyDescent="0.25">
      <c r="O5728" s="50"/>
    </row>
    <row r="5729" spans="15:15" ht="15" customHeight="1" x14ac:dyDescent="0.25">
      <c r="O5729" s="50"/>
    </row>
    <row r="5730" spans="15:15" ht="15" customHeight="1" x14ac:dyDescent="0.25">
      <c r="O5730" s="50"/>
    </row>
    <row r="5731" spans="15:15" ht="15" customHeight="1" x14ac:dyDescent="0.25">
      <c r="O5731" s="50"/>
    </row>
    <row r="5732" spans="15:15" ht="15" customHeight="1" x14ac:dyDescent="0.25">
      <c r="O5732" s="50"/>
    </row>
    <row r="5733" spans="15:15" ht="15" customHeight="1" x14ac:dyDescent="0.25">
      <c r="O5733" s="50"/>
    </row>
    <row r="5734" spans="15:15" ht="15" customHeight="1" x14ac:dyDescent="0.25">
      <c r="O5734" s="50"/>
    </row>
  </sheetData>
  <dataConsolidate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DD502-A818-4D62-935C-38CEDB592A11}">
  <sheetPr codeName="FinIR">
    <tabColor theme="9" tint="-0.249977111117893"/>
  </sheetPr>
  <dimension ref="A1:CB6579"/>
  <sheetViews>
    <sheetView zoomScale="85" zoomScaleNormal="85" workbookViewId="0">
      <pane xSplit="4" ySplit="1" topLeftCell="Z2" activePane="bottomRight" state="frozen"/>
      <selection activeCell="CR1" sqref="CR1:DL1048576"/>
      <selection pane="topRight" activeCell="CR1" sqref="CR1:DL1048576"/>
      <selection pane="bottomLeft" activeCell="CR1" sqref="CR1:DL1048576"/>
      <selection pane="bottomRight" activeCell="AK1443" sqref="AK1443"/>
    </sheetView>
  </sheetViews>
  <sheetFormatPr baseColWidth="10" defaultRowHeight="15" customHeight="1" x14ac:dyDescent="0.25"/>
  <cols>
    <col min="1" max="1" width="7.140625" bestFit="1" customWidth="1"/>
    <col min="2" max="2" width="13.85546875" bestFit="1" customWidth="1"/>
    <col min="3" max="3" width="10.85546875" bestFit="1" customWidth="1"/>
    <col min="4" max="4" width="8.85546875" bestFit="1" customWidth="1"/>
    <col min="5" max="5" width="9.7109375" bestFit="1" customWidth="1"/>
    <col min="6" max="6" width="7.85546875" bestFit="1" customWidth="1"/>
    <col min="7" max="7" width="6.5703125" bestFit="1" customWidth="1"/>
    <col min="8" max="8" width="12.7109375" bestFit="1" customWidth="1"/>
    <col min="9" max="9" width="11.42578125" style="21" bestFit="1" customWidth="1"/>
    <col min="10" max="10" width="12.42578125" style="21" bestFit="1" customWidth="1"/>
    <col min="11" max="11" width="11.5703125" style="21" bestFit="1" customWidth="1"/>
    <col min="12" max="12" width="13.7109375" style="21" bestFit="1" customWidth="1"/>
    <col min="13" max="13" width="15.140625" style="22" bestFit="1" customWidth="1"/>
    <col min="14" max="14" width="8.85546875" bestFit="1" customWidth="1"/>
    <col min="15" max="15" width="17.140625" bestFit="1" customWidth="1"/>
    <col min="16" max="16" width="8.28515625" bestFit="1" customWidth="1"/>
    <col min="17" max="17" width="7.5703125" style="37" bestFit="1" customWidth="1"/>
    <col min="18" max="18" width="12.28515625" style="21" bestFit="1" customWidth="1"/>
    <col min="19" max="19" width="20.140625" style="21" bestFit="1" customWidth="1"/>
    <col min="20" max="20" width="18.42578125" style="21" bestFit="1" customWidth="1"/>
    <col min="21" max="21" width="14.5703125" style="21" bestFit="1" customWidth="1"/>
    <col min="22" max="22" width="5.7109375" style="23" bestFit="1" customWidth="1"/>
    <col min="23" max="23" width="11.28515625" bestFit="1" customWidth="1"/>
    <col min="24" max="24" width="12.85546875" style="24" bestFit="1" customWidth="1"/>
    <col min="25" max="25" width="20.5703125" style="24" bestFit="1" customWidth="1"/>
    <col min="26" max="26" width="17" style="24" bestFit="1" customWidth="1"/>
    <col min="27" max="27" width="25.7109375" style="24" bestFit="1" customWidth="1"/>
    <col min="28" max="28" width="12.28515625" bestFit="1" customWidth="1"/>
    <col min="29" max="29" width="14.7109375" bestFit="1" customWidth="1"/>
    <col min="30" max="30" width="13.7109375" style="38" bestFit="1" customWidth="1"/>
    <col min="31" max="31" width="9" style="52" bestFit="1" customWidth="1"/>
    <col min="32" max="32" width="8.5703125" style="5" bestFit="1" customWidth="1"/>
    <col min="33" max="33" width="12.85546875" style="24" bestFit="1" customWidth="1"/>
    <col min="34" max="34" width="15.7109375" style="24" bestFit="1" customWidth="1"/>
    <col min="35" max="35" width="12.85546875" style="27" bestFit="1" customWidth="1"/>
    <col min="36" max="36" width="10.28515625" bestFit="1" customWidth="1"/>
    <col min="37" max="39" width="19.140625" bestFit="1" customWidth="1"/>
    <col min="40" max="42" width="10.28515625" customWidth="1"/>
    <col min="43" max="43" width="2.42578125" style="14" customWidth="1"/>
    <col min="44" max="44" width="13.85546875" bestFit="1" customWidth="1"/>
    <col min="45" max="45" width="12.5703125" bestFit="1" customWidth="1"/>
    <col min="46" max="46" width="2.7109375" customWidth="1"/>
    <col min="47" max="47" width="13.85546875" bestFit="1" customWidth="1"/>
    <col min="48" max="48" width="10.85546875" bestFit="1" customWidth="1"/>
    <col min="49" max="49" width="8.85546875" bestFit="1" customWidth="1"/>
    <col min="50" max="50" width="6.5703125" bestFit="1" customWidth="1"/>
    <col min="51" max="52" width="16.7109375" bestFit="1" customWidth="1"/>
    <col min="53" max="53" width="15.7109375" bestFit="1" customWidth="1"/>
    <col min="54" max="54" width="8.42578125" bestFit="1" customWidth="1"/>
    <col min="55" max="55" width="10.42578125" bestFit="1" customWidth="1"/>
    <col min="56" max="56" width="5.140625" bestFit="1" customWidth="1"/>
    <col min="57" max="57" width="34.28515625" bestFit="1" customWidth="1"/>
    <col min="58" max="58" width="19.42578125" bestFit="1" customWidth="1"/>
    <col min="59" max="59" width="10.28515625" bestFit="1" customWidth="1"/>
    <col min="60" max="60" width="16.7109375" bestFit="1" customWidth="1"/>
    <col min="61" max="61" width="3.28515625" customWidth="1"/>
    <col min="62" max="62" width="13.85546875" bestFit="1" customWidth="1"/>
    <col min="63" max="63" width="10.85546875" bestFit="1" customWidth="1"/>
    <col min="64" max="64" width="8.85546875" bestFit="1" customWidth="1"/>
    <col min="65" max="65" width="19" bestFit="1" customWidth="1"/>
    <col min="66" max="67" width="20.7109375" bestFit="1" customWidth="1"/>
    <col min="68" max="68" width="7" bestFit="1" customWidth="1"/>
    <col min="69" max="69" width="5.5703125" bestFit="1" customWidth="1"/>
    <col min="70" max="70" width="10.28515625" style="21" bestFit="1" customWidth="1"/>
    <col min="71" max="71" width="7.7109375" bestFit="1" customWidth="1"/>
    <col min="72" max="72" width="15.7109375" bestFit="1" customWidth="1"/>
    <col min="73" max="73" width="18" bestFit="1" customWidth="1"/>
    <col min="74" max="74" width="16.7109375" bestFit="1" customWidth="1"/>
    <col min="75" max="75" width="19.42578125" bestFit="1" customWidth="1"/>
    <col min="76" max="76" width="10.28515625" bestFit="1" customWidth="1"/>
    <col min="77" max="77" width="21.42578125" bestFit="1" customWidth="1"/>
    <col min="78" max="78" width="12.85546875" style="30" bestFit="1" customWidth="1"/>
    <col min="79" max="79" width="13.85546875" style="30" bestFit="1" customWidth="1"/>
    <col min="80" max="80" width="54.28515625" bestFit="1" customWidth="1"/>
    <col min="81" max="81" width="4.140625" customWidth="1"/>
    <col min="82" max="82" width="4.85546875" customWidth="1"/>
    <col min="83" max="84" width="4.5703125" customWidth="1"/>
  </cols>
  <sheetData>
    <row r="1" spans="1:80" ht="15" customHeight="1" x14ac:dyDescent="0.25">
      <c r="A1" s="2" t="s">
        <v>0</v>
      </c>
      <c r="B1" s="2" t="s">
        <v>1</v>
      </c>
      <c r="C1" s="2" t="s">
        <v>4</v>
      </c>
      <c r="D1" s="2" t="s">
        <v>5</v>
      </c>
      <c r="E1" s="2" t="s">
        <v>8</v>
      </c>
      <c r="F1" s="2" t="s">
        <v>3</v>
      </c>
      <c r="G1" s="2" t="s">
        <v>2</v>
      </c>
      <c r="H1" s="2" t="s">
        <v>6</v>
      </c>
      <c r="I1" s="3" t="s">
        <v>141</v>
      </c>
      <c r="J1" s="3" t="s">
        <v>142</v>
      </c>
      <c r="K1" s="3" t="s">
        <v>143</v>
      </c>
      <c r="L1" s="3" t="s">
        <v>7</v>
      </c>
      <c r="M1" s="4" t="s">
        <v>144</v>
      </c>
      <c r="N1" s="2" t="s">
        <v>145</v>
      </c>
      <c r="O1" s="2" t="s">
        <v>146</v>
      </c>
      <c r="P1" s="2" t="s">
        <v>147</v>
      </c>
      <c r="Q1" s="33" t="s">
        <v>2074</v>
      </c>
      <c r="R1" s="6" t="s">
        <v>148</v>
      </c>
      <c r="S1" s="6" t="s">
        <v>149</v>
      </c>
      <c r="T1" s="6" t="s">
        <v>150</v>
      </c>
      <c r="U1" s="6" t="s">
        <v>151</v>
      </c>
      <c r="V1" s="7" t="s">
        <v>152</v>
      </c>
      <c r="W1" s="8" t="s">
        <v>153</v>
      </c>
      <c r="X1" s="9" t="s">
        <v>154</v>
      </c>
      <c r="Y1" s="9" t="s">
        <v>155</v>
      </c>
      <c r="Z1" s="9" t="s">
        <v>156</v>
      </c>
      <c r="AA1" s="9" t="s">
        <v>157</v>
      </c>
      <c r="AB1" s="8" t="s">
        <v>158</v>
      </c>
      <c r="AC1" s="8" t="s">
        <v>159</v>
      </c>
      <c r="AD1" s="34" t="s">
        <v>160</v>
      </c>
      <c r="AE1" s="35" t="s">
        <v>161</v>
      </c>
      <c r="AF1" s="36" t="s">
        <v>187</v>
      </c>
      <c r="AG1" s="9" t="s">
        <v>188</v>
      </c>
      <c r="AH1" s="9" t="s">
        <v>189</v>
      </c>
      <c r="AI1" s="13" t="s">
        <v>190</v>
      </c>
      <c r="AJ1" s="8" t="s">
        <v>166</v>
      </c>
      <c r="AK1" s="80" t="s">
        <v>2076</v>
      </c>
      <c r="AL1" s="80" t="s">
        <v>2077</v>
      </c>
      <c r="AM1" s="80"/>
      <c r="AN1" s="36">
        <v>-1E-3</v>
      </c>
      <c r="AO1" s="8"/>
      <c r="AP1" s="8"/>
      <c r="AR1" s="15" t="s">
        <v>1</v>
      </c>
      <c r="AS1" s="15" t="s">
        <v>167</v>
      </c>
      <c r="AU1" s="16" t="s">
        <v>1</v>
      </c>
      <c r="AV1" s="16" t="s">
        <v>4</v>
      </c>
      <c r="AW1" s="16" t="s">
        <v>5</v>
      </c>
      <c r="AX1" s="16" t="s">
        <v>2</v>
      </c>
      <c r="AY1" s="16" t="s">
        <v>0</v>
      </c>
      <c r="AZ1" s="16" t="s">
        <v>168</v>
      </c>
      <c r="BA1" s="16" t="s">
        <v>169</v>
      </c>
      <c r="BB1" s="16" t="s">
        <v>170</v>
      </c>
      <c r="BC1" s="16" t="s">
        <v>171</v>
      </c>
      <c r="BD1" s="16" t="s">
        <v>172</v>
      </c>
      <c r="BE1" s="17" t="s">
        <v>173</v>
      </c>
      <c r="BF1" s="17" t="s">
        <v>174</v>
      </c>
      <c r="BG1" s="17" t="s">
        <v>175</v>
      </c>
      <c r="BH1" s="17" t="s">
        <v>0</v>
      </c>
      <c r="BJ1" s="16" t="s">
        <v>1</v>
      </c>
      <c r="BK1" s="16" t="s">
        <v>4</v>
      </c>
      <c r="BL1" s="16" t="s">
        <v>5</v>
      </c>
      <c r="BM1" s="16" t="s">
        <v>176</v>
      </c>
      <c r="BN1" s="16" t="s">
        <v>0</v>
      </c>
      <c r="BO1" s="16" t="s">
        <v>168</v>
      </c>
      <c r="BP1" s="16" t="s">
        <v>169</v>
      </c>
      <c r="BQ1" s="16" t="s">
        <v>170</v>
      </c>
      <c r="BR1" s="19" t="s">
        <v>177</v>
      </c>
      <c r="BS1" s="16" t="s">
        <v>178</v>
      </c>
      <c r="BT1" s="16" t="s">
        <v>179</v>
      </c>
      <c r="BU1" s="16" t="s">
        <v>180</v>
      </c>
      <c r="BV1" s="17" t="s">
        <v>181</v>
      </c>
      <c r="BW1" s="17" t="s">
        <v>174</v>
      </c>
      <c r="BX1" s="17" t="s">
        <v>175</v>
      </c>
      <c r="BY1" s="17" t="s">
        <v>0</v>
      </c>
      <c r="BZ1" s="20" t="s">
        <v>182</v>
      </c>
      <c r="CA1" s="20" t="s">
        <v>183</v>
      </c>
      <c r="CB1" s="17" t="s">
        <v>184</v>
      </c>
    </row>
    <row r="2" spans="1:80" ht="15" customHeight="1" x14ac:dyDescent="0.25">
      <c r="A2">
        <v>257752</v>
      </c>
      <c r="B2" t="s">
        <v>251</v>
      </c>
      <c r="C2" t="s">
        <v>252</v>
      </c>
      <c r="D2">
        <v>10032</v>
      </c>
      <c r="E2" t="s">
        <v>16</v>
      </c>
      <c r="F2" t="s">
        <v>240</v>
      </c>
      <c r="G2" t="s">
        <v>19</v>
      </c>
      <c r="H2" t="s">
        <v>320</v>
      </c>
      <c r="I2" s="21">
        <v>44740</v>
      </c>
      <c r="J2" s="21">
        <v>44742</v>
      </c>
      <c r="K2" s="21">
        <v>44834</v>
      </c>
      <c r="L2" s="21">
        <v>44834</v>
      </c>
      <c r="M2" s="22">
        <v>378576.96</v>
      </c>
      <c r="N2" t="s">
        <v>14</v>
      </c>
      <c r="O2" s="32" t="s">
        <v>245</v>
      </c>
      <c r="P2" t="s">
        <v>15</v>
      </c>
      <c r="Q2" s="37">
        <v>4.0000000000000001E-3</v>
      </c>
      <c r="R2" s="21">
        <v>44740</v>
      </c>
      <c r="S2" s="21">
        <v>44742</v>
      </c>
      <c r="T2" s="21">
        <v>44834</v>
      </c>
      <c r="U2" s="21">
        <v>44834</v>
      </c>
      <c r="V2" s="23">
        <v>0.25555555555555554</v>
      </c>
      <c r="W2">
        <v>92</v>
      </c>
      <c r="X2" s="24">
        <v>0</v>
      </c>
      <c r="Y2" s="24">
        <v>0</v>
      </c>
      <c r="Z2" s="24">
        <v>204.13710965333331</v>
      </c>
      <c r="AA2" s="24">
        <v>204.13710965333331</v>
      </c>
      <c r="AB2">
        <v>0</v>
      </c>
      <c r="AC2">
        <v>0</v>
      </c>
      <c r="AD2" s="38">
        <v>378576.96</v>
      </c>
      <c r="AE2" s="37">
        <v>-2.1099999999999999E-3</v>
      </c>
      <c r="AF2" s="5">
        <v>4.0000000000000001E-3</v>
      </c>
      <c r="AG2" s="24">
        <v>0</v>
      </c>
      <c r="AH2" s="24">
        <v>-386.98978133333333</v>
      </c>
      <c r="AI2" s="27">
        <v>-182.85267168000001</v>
      </c>
      <c r="AJ2" t="s">
        <v>14</v>
      </c>
      <c r="AK2" s="93">
        <f>-(AE2+1%+AF2)*M2*V2</f>
        <v>-1150.3271250133334</v>
      </c>
      <c r="AL2" s="27">
        <f>AI2</f>
        <v>-182.85267168000001</v>
      </c>
      <c r="AM2" s="27">
        <f>-(AE2-0.1%+AF2)*M2*V2</f>
        <v>-86.105226346666683</v>
      </c>
      <c r="AQ2" s="14">
        <v>20</v>
      </c>
      <c r="AR2" t="s">
        <v>343</v>
      </c>
      <c r="AS2" t="s">
        <v>344</v>
      </c>
      <c r="AU2" t="s">
        <v>343</v>
      </c>
      <c r="AV2" t="s">
        <v>345</v>
      </c>
      <c r="AW2">
        <v>11260</v>
      </c>
      <c r="AX2" t="s">
        <v>19</v>
      </c>
      <c r="AY2" t="s">
        <v>346</v>
      </c>
      <c r="AZ2" t="s">
        <v>346</v>
      </c>
      <c r="BA2" t="s">
        <v>243</v>
      </c>
      <c r="BB2" t="s">
        <v>244</v>
      </c>
      <c r="BD2" t="s">
        <v>246</v>
      </c>
      <c r="BE2" t="s">
        <v>347</v>
      </c>
      <c r="BF2" t="s">
        <v>348</v>
      </c>
      <c r="BG2">
        <v>5.5189989507198334E-4</v>
      </c>
      <c r="BH2" t="s">
        <v>346</v>
      </c>
      <c r="BJ2" t="s">
        <v>343</v>
      </c>
      <c r="BK2" t="s">
        <v>345</v>
      </c>
      <c r="BL2">
        <v>11260</v>
      </c>
      <c r="BM2" t="b">
        <v>0</v>
      </c>
      <c r="BN2" t="s">
        <v>349</v>
      </c>
      <c r="BO2" t="s">
        <v>349</v>
      </c>
      <c r="BP2" t="s">
        <v>247</v>
      </c>
      <c r="BQ2" t="s">
        <v>248</v>
      </c>
      <c r="BR2" s="21">
        <v>44925</v>
      </c>
      <c r="BS2">
        <v>5</v>
      </c>
      <c r="BT2" t="s">
        <v>249</v>
      </c>
      <c r="BU2" t="s">
        <v>250</v>
      </c>
      <c r="BV2" t="s">
        <v>346</v>
      </c>
      <c r="BW2" t="s">
        <v>350</v>
      </c>
      <c r="BX2">
        <v>3.0558999860659242E-2</v>
      </c>
      <c r="BY2" t="s">
        <v>351</v>
      </c>
      <c r="BZ2" s="30">
        <v>0</v>
      </c>
      <c r="CA2" s="30">
        <v>0</v>
      </c>
      <c r="CB2" t="s">
        <v>352</v>
      </c>
    </row>
    <row r="3" spans="1:80" ht="15" customHeight="1" x14ac:dyDescent="0.25">
      <c r="A3">
        <v>257753</v>
      </c>
      <c r="B3" t="s">
        <v>251</v>
      </c>
      <c r="C3" t="s">
        <v>252</v>
      </c>
      <c r="D3">
        <v>10032</v>
      </c>
      <c r="E3" t="s">
        <v>16</v>
      </c>
      <c r="F3" t="s">
        <v>240</v>
      </c>
      <c r="G3" t="s">
        <v>19</v>
      </c>
      <c r="H3" t="s">
        <v>320</v>
      </c>
      <c r="I3" s="21">
        <v>44832</v>
      </c>
      <c r="J3" s="21">
        <v>44834</v>
      </c>
      <c r="K3" s="21">
        <v>44926</v>
      </c>
      <c r="L3" s="21">
        <v>44926</v>
      </c>
      <c r="M3" s="22">
        <v>283932.73</v>
      </c>
      <c r="N3" t="s">
        <v>14</v>
      </c>
      <c r="O3" s="32" t="s">
        <v>245</v>
      </c>
      <c r="P3" t="s">
        <v>15</v>
      </c>
      <c r="Q3" s="37">
        <v>4.0000000000000001E-3</v>
      </c>
      <c r="R3" s="21">
        <v>44832</v>
      </c>
      <c r="S3" s="21">
        <v>44834</v>
      </c>
      <c r="T3" s="21">
        <v>44926</v>
      </c>
      <c r="U3" s="21">
        <v>44926</v>
      </c>
      <c r="V3" s="23">
        <v>0.25555555555555554</v>
      </c>
      <c r="W3">
        <v>92</v>
      </c>
      <c r="X3" s="24">
        <v>-865.60208336196911</v>
      </c>
      <c r="Y3" s="24">
        <v>-865.60208336196911</v>
      </c>
      <c r="Z3" s="24">
        <v>-865.64779760777776</v>
      </c>
      <c r="AA3" s="24">
        <v>-865.64779760777776</v>
      </c>
      <c r="AB3">
        <v>0.99994719070973792</v>
      </c>
      <c r="AC3">
        <v>-12.564023302499999</v>
      </c>
      <c r="AD3" s="38">
        <v>283932.73</v>
      </c>
      <c r="AE3" s="37">
        <v>1.1930000000000001E-2</v>
      </c>
      <c r="AF3" s="5">
        <v>4.0000000000000001E-3</v>
      </c>
      <c r="AG3" s="24">
        <v>-290.22701872991416</v>
      </c>
      <c r="AH3" s="24">
        <v>-290.24234622222218</v>
      </c>
      <c r="AI3" s="27">
        <v>-1155.8291020918832</v>
      </c>
      <c r="AJ3" t="s">
        <v>14</v>
      </c>
      <c r="AK3" s="93">
        <f t="shared" ref="AK3:AK65" si="0">-(AE3+1%+AF3)*M3*V3</f>
        <v>-1881.4960093855552</v>
      </c>
      <c r="AL3" s="27">
        <f t="shared" ref="AL3:AL66" si="1">AI3</f>
        <v>-1155.8291020918832</v>
      </c>
      <c r="AM3" s="27">
        <f t="shared" ref="AM3:AM65" si="2">-(AE3-0.1%+AF3)*M3*V3</f>
        <v>-1083.3295572744444</v>
      </c>
      <c r="AQ3" s="14">
        <v>7</v>
      </c>
      <c r="AR3" t="s">
        <v>353</v>
      </c>
      <c r="AS3" t="s">
        <v>354</v>
      </c>
      <c r="AU3" t="s">
        <v>353</v>
      </c>
      <c r="AV3" t="s">
        <v>355</v>
      </c>
      <c r="AW3">
        <v>11261</v>
      </c>
      <c r="AX3" t="s">
        <v>19</v>
      </c>
      <c r="AY3" t="s">
        <v>356</v>
      </c>
      <c r="AZ3" t="s">
        <v>356</v>
      </c>
      <c r="BA3" t="s">
        <v>243</v>
      </c>
      <c r="BB3" t="s">
        <v>244</v>
      </c>
      <c r="BD3" t="s">
        <v>246</v>
      </c>
      <c r="BE3" t="s">
        <v>357</v>
      </c>
      <c r="BF3" t="s">
        <v>358</v>
      </c>
      <c r="BG3">
        <v>3.9069983176887035E-4</v>
      </c>
      <c r="BH3" t="s">
        <v>356</v>
      </c>
      <c r="BJ3" t="s">
        <v>353</v>
      </c>
      <c r="BK3" t="s">
        <v>355</v>
      </c>
      <c r="BL3">
        <v>11261</v>
      </c>
      <c r="BM3" t="b">
        <v>0</v>
      </c>
      <c r="BN3" t="s">
        <v>359</v>
      </c>
      <c r="BO3" t="s">
        <v>359</v>
      </c>
      <c r="BP3" t="s">
        <v>247</v>
      </c>
      <c r="BQ3" t="s">
        <v>248</v>
      </c>
      <c r="BR3" s="21">
        <v>44925</v>
      </c>
      <c r="BS3">
        <v>5</v>
      </c>
      <c r="BT3" t="s">
        <v>249</v>
      </c>
      <c r="BU3" t="s">
        <v>250</v>
      </c>
      <c r="BV3" t="s">
        <v>356</v>
      </c>
      <c r="BW3" t="s">
        <v>360</v>
      </c>
      <c r="BX3">
        <v>2.7793199988082051E-2</v>
      </c>
      <c r="BY3" t="s">
        <v>361</v>
      </c>
      <c r="BZ3" s="30">
        <v>0</v>
      </c>
      <c r="CA3" s="30">
        <v>0</v>
      </c>
      <c r="CB3" t="s">
        <v>362</v>
      </c>
    </row>
    <row r="4" spans="1:80" ht="15" customHeight="1" x14ac:dyDescent="0.25">
      <c r="A4">
        <v>259049</v>
      </c>
      <c r="B4" t="s">
        <v>255</v>
      </c>
      <c r="C4" t="s">
        <v>256</v>
      </c>
      <c r="D4">
        <v>10070</v>
      </c>
      <c r="E4" t="s">
        <v>16</v>
      </c>
      <c r="F4" t="s">
        <v>240</v>
      </c>
      <c r="G4" t="s">
        <v>19</v>
      </c>
      <c r="H4" t="s">
        <v>549</v>
      </c>
      <c r="I4" s="21">
        <v>44770</v>
      </c>
      <c r="J4" s="21">
        <v>44772</v>
      </c>
      <c r="K4" s="21">
        <v>44864</v>
      </c>
      <c r="L4" s="21">
        <v>44772</v>
      </c>
      <c r="M4" s="22">
        <v>3800000</v>
      </c>
      <c r="N4" t="s">
        <v>14</v>
      </c>
      <c r="O4" t="s">
        <v>245</v>
      </c>
      <c r="P4" t="s">
        <v>15</v>
      </c>
      <c r="Q4" s="37">
        <v>1.7999999999999999E-2</v>
      </c>
      <c r="R4" s="21">
        <v>44770</v>
      </c>
      <c r="S4" s="21">
        <v>44772</v>
      </c>
      <c r="T4" s="21">
        <v>44864</v>
      </c>
      <c r="U4" s="21">
        <v>44772</v>
      </c>
      <c r="V4" s="23">
        <v>0.25555555555555554</v>
      </c>
      <c r="W4">
        <v>92</v>
      </c>
      <c r="X4" s="24">
        <v>0</v>
      </c>
      <c r="Y4" s="24">
        <v>0</v>
      </c>
      <c r="Z4" s="24">
        <v>-2592.8666666666663</v>
      </c>
      <c r="AA4" s="24">
        <v>-2592.8666666666663</v>
      </c>
      <c r="AB4">
        <v>0</v>
      </c>
      <c r="AC4">
        <v>0</v>
      </c>
      <c r="AD4" s="38">
        <v>3800000</v>
      </c>
      <c r="AE4" s="37">
        <v>2.6700000000000001E-3</v>
      </c>
      <c r="AF4" s="5">
        <v>1.7999999999999999E-2</v>
      </c>
      <c r="AG4" s="24">
        <v>0</v>
      </c>
      <c r="AH4" s="24">
        <v>-17480</v>
      </c>
      <c r="AI4" s="27">
        <v>-20072.866666666665</v>
      </c>
      <c r="AJ4" t="s">
        <v>14</v>
      </c>
      <c r="AK4" s="93">
        <f t="shared" si="0"/>
        <v>-29783.977777777774</v>
      </c>
      <c r="AL4" s="27">
        <f t="shared" si="1"/>
        <v>-20072.866666666665</v>
      </c>
      <c r="AM4" s="27">
        <f t="shared" si="2"/>
        <v>-19101.755555555555</v>
      </c>
      <c r="AQ4" s="14">
        <v>58</v>
      </c>
      <c r="AR4" t="s">
        <v>951</v>
      </c>
      <c r="AS4" t="s">
        <v>952</v>
      </c>
      <c r="AU4" t="s">
        <v>951</v>
      </c>
      <c r="AV4" t="s">
        <v>953</v>
      </c>
      <c r="AW4">
        <v>11818</v>
      </c>
      <c r="AX4" t="s">
        <v>19</v>
      </c>
      <c r="AY4" t="s">
        <v>954</v>
      </c>
      <c r="AZ4" t="s">
        <v>954</v>
      </c>
      <c r="BA4" t="s">
        <v>243</v>
      </c>
      <c r="BB4" t="s">
        <v>244</v>
      </c>
      <c r="BD4" t="s">
        <v>246</v>
      </c>
      <c r="BE4" t="s">
        <v>955</v>
      </c>
      <c r="BF4" t="s">
        <v>956</v>
      </c>
      <c r="BG4">
        <v>1.0800999589264393E-3</v>
      </c>
      <c r="BH4" t="s">
        <v>954</v>
      </c>
      <c r="BJ4" t="s">
        <v>951</v>
      </c>
      <c r="BK4" t="s">
        <v>953</v>
      </c>
      <c r="BL4">
        <v>11818</v>
      </c>
      <c r="BM4" t="b">
        <v>0</v>
      </c>
      <c r="BN4" t="s">
        <v>957</v>
      </c>
      <c r="BO4" t="s">
        <v>957</v>
      </c>
      <c r="BP4" t="s">
        <v>247</v>
      </c>
      <c r="BQ4" t="s">
        <v>248</v>
      </c>
      <c r="BR4" s="21">
        <v>44925</v>
      </c>
      <c r="BS4">
        <v>5</v>
      </c>
      <c r="BT4" t="s">
        <v>249</v>
      </c>
      <c r="BU4" t="s">
        <v>250</v>
      </c>
      <c r="BV4" t="s">
        <v>954</v>
      </c>
      <c r="BW4" t="s">
        <v>958</v>
      </c>
      <c r="BX4">
        <v>2.4959199829027057E-2</v>
      </c>
      <c r="BY4" t="s">
        <v>959</v>
      </c>
      <c r="BZ4" s="30">
        <v>0</v>
      </c>
      <c r="CA4" s="30">
        <v>0</v>
      </c>
      <c r="CB4" t="s">
        <v>960</v>
      </c>
    </row>
    <row r="5" spans="1:80" ht="15" customHeight="1" x14ac:dyDescent="0.25">
      <c r="A5">
        <v>259050</v>
      </c>
      <c r="B5" t="s">
        <v>255</v>
      </c>
      <c r="C5" t="s">
        <v>256</v>
      </c>
      <c r="D5">
        <v>10070</v>
      </c>
      <c r="E5" t="s">
        <v>16</v>
      </c>
      <c r="F5" t="s">
        <v>240</v>
      </c>
      <c r="G5" t="s">
        <v>19</v>
      </c>
      <c r="H5" t="s">
        <v>549</v>
      </c>
      <c r="I5" s="21">
        <v>44861</v>
      </c>
      <c r="J5" s="21">
        <v>44864</v>
      </c>
      <c r="K5" s="21">
        <v>44956</v>
      </c>
      <c r="L5" s="21">
        <v>44864</v>
      </c>
      <c r="M5" s="22">
        <v>3800000</v>
      </c>
      <c r="N5" t="s">
        <v>14</v>
      </c>
      <c r="O5" t="s">
        <v>245</v>
      </c>
      <c r="P5" t="s">
        <v>15</v>
      </c>
      <c r="Q5" s="37">
        <v>1.7999999999999999E-2</v>
      </c>
      <c r="R5" s="21">
        <v>44861</v>
      </c>
      <c r="S5" s="21">
        <v>44864</v>
      </c>
      <c r="T5" s="21">
        <v>44956</v>
      </c>
      <c r="U5" s="21">
        <v>44864</v>
      </c>
      <c r="V5" s="23">
        <v>0.25555555555555554</v>
      </c>
      <c r="W5">
        <v>92</v>
      </c>
      <c r="X5" s="24">
        <v>0</v>
      </c>
      <c r="Y5" s="24">
        <v>0</v>
      </c>
      <c r="Z5" s="24">
        <v>-15586.33333333333</v>
      </c>
      <c r="AA5" s="24">
        <v>-15586.33333333333</v>
      </c>
      <c r="AB5">
        <v>0</v>
      </c>
      <c r="AC5">
        <v>-359.41666666666663</v>
      </c>
      <c r="AD5" s="38">
        <v>3800000</v>
      </c>
      <c r="AE5" s="37">
        <v>1.6049999999999998E-2</v>
      </c>
      <c r="AF5" s="5">
        <v>1.7999999999999999E-2</v>
      </c>
      <c r="AG5" s="24">
        <v>0</v>
      </c>
      <c r="AH5" s="24">
        <v>-17480</v>
      </c>
      <c r="AI5" s="27">
        <v>-33066.333333333328</v>
      </c>
      <c r="AJ5" t="s">
        <v>14</v>
      </c>
      <c r="AK5" s="93">
        <f t="shared" si="0"/>
        <v>-42777.444444444431</v>
      </c>
      <c r="AL5" s="27">
        <f t="shared" si="1"/>
        <v>-33066.333333333328</v>
      </c>
      <c r="AM5" s="27">
        <f t="shared" si="2"/>
        <v>-32095.222222222215</v>
      </c>
      <c r="AQ5" s="14">
        <v>206</v>
      </c>
      <c r="AR5" t="s">
        <v>961</v>
      </c>
      <c r="AS5" t="s">
        <v>962</v>
      </c>
      <c r="AU5" t="s">
        <v>961</v>
      </c>
      <c r="AV5" t="s">
        <v>963</v>
      </c>
      <c r="AW5">
        <v>11819</v>
      </c>
      <c r="AX5" t="s">
        <v>19</v>
      </c>
      <c r="AY5" t="s">
        <v>964</v>
      </c>
      <c r="AZ5" t="s">
        <v>964</v>
      </c>
      <c r="BA5" t="s">
        <v>243</v>
      </c>
      <c r="BB5" t="s">
        <v>244</v>
      </c>
      <c r="BD5" t="s">
        <v>246</v>
      </c>
      <c r="BE5" t="s">
        <v>965</v>
      </c>
      <c r="BF5" t="s">
        <v>966</v>
      </c>
      <c r="BG5">
        <v>5.2198001649230719E-3</v>
      </c>
      <c r="BH5" t="s">
        <v>964</v>
      </c>
      <c r="BJ5" t="s">
        <v>961</v>
      </c>
      <c r="BK5" t="s">
        <v>963</v>
      </c>
      <c r="BL5">
        <v>11819</v>
      </c>
      <c r="BM5" t="b">
        <v>0</v>
      </c>
      <c r="BN5" t="s">
        <v>967</v>
      </c>
      <c r="BO5" t="s">
        <v>967</v>
      </c>
      <c r="BP5" t="s">
        <v>247</v>
      </c>
      <c r="BQ5" t="s">
        <v>248</v>
      </c>
      <c r="BR5" s="21">
        <v>44925</v>
      </c>
      <c r="BS5">
        <v>5</v>
      </c>
      <c r="BT5" t="s">
        <v>249</v>
      </c>
      <c r="BU5" t="s">
        <v>250</v>
      </c>
      <c r="BV5" t="s">
        <v>964</v>
      </c>
      <c r="BW5" t="s">
        <v>968</v>
      </c>
      <c r="BX5">
        <v>4.7663900069892406E-2</v>
      </c>
      <c r="BY5" t="s">
        <v>969</v>
      </c>
      <c r="BZ5" s="30">
        <v>0</v>
      </c>
      <c r="CA5" s="30">
        <v>0</v>
      </c>
      <c r="CB5" t="s">
        <v>970</v>
      </c>
    </row>
    <row r="6" spans="1:80" ht="15" customHeight="1" x14ac:dyDescent="0.25">
      <c r="A6">
        <v>224924</v>
      </c>
      <c r="B6" t="s">
        <v>257</v>
      </c>
      <c r="C6" t="s">
        <v>258</v>
      </c>
      <c r="D6">
        <v>10083</v>
      </c>
      <c r="E6" t="s">
        <v>1001</v>
      </c>
      <c r="F6" t="s">
        <v>240</v>
      </c>
      <c r="G6" t="s">
        <v>19</v>
      </c>
      <c r="H6" t="s">
        <v>1002</v>
      </c>
      <c r="I6" s="21">
        <v>44732</v>
      </c>
      <c r="J6" s="21">
        <v>44734</v>
      </c>
      <c r="K6" s="21">
        <v>44764</v>
      </c>
      <c r="L6" s="21">
        <v>44764</v>
      </c>
      <c r="M6" s="22">
        <v>1548644.55</v>
      </c>
      <c r="N6" t="s">
        <v>14</v>
      </c>
      <c r="O6" t="s">
        <v>259</v>
      </c>
      <c r="P6" t="s">
        <v>15</v>
      </c>
      <c r="Q6" s="37">
        <v>1.8700000000000001E-2</v>
      </c>
      <c r="R6" s="21">
        <v>44732</v>
      </c>
      <c r="S6" s="21">
        <v>44734</v>
      </c>
      <c r="T6" s="21">
        <v>44764</v>
      </c>
      <c r="U6" s="21">
        <v>44764</v>
      </c>
      <c r="V6" s="23">
        <v>8.3333333333333329E-2</v>
      </c>
      <c r="W6">
        <v>30</v>
      </c>
      <c r="X6" s="24">
        <v>0</v>
      </c>
      <c r="Y6" s="24">
        <v>0</v>
      </c>
      <c r="Z6" s="24">
        <v>645.26856250000003</v>
      </c>
      <c r="AA6" s="24">
        <v>645.26856250000003</v>
      </c>
      <c r="AB6">
        <v>0</v>
      </c>
      <c r="AC6">
        <v>0</v>
      </c>
      <c r="AD6" s="38">
        <v>1548644.55</v>
      </c>
      <c r="AE6" s="37">
        <v>-5.0000000000000001E-3</v>
      </c>
      <c r="AF6" s="5">
        <v>1.8700000000000001E-2</v>
      </c>
      <c r="AG6" s="24">
        <v>0</v>
      </c>
      <c r="AH6" s="24">
        <v>-2413.3044237499998</v>
      </c>
      <c r="AI6" s="27">
        <v>-1768.0358612499999</v>
      </c>
      <c r="AJ6" t="s">
        <v>14</v>
      </c>
      <c r="AK6" s="93">
        <f t="shared" si="0"/>
        <v>-3058.5729862500002</v>
      </c>
      <c r="AL6" s="27">
        <f t="shared" si="1"/>
        <v>-1768.0358612499999</v>
      </c>
      <c r="AM6" s="27">
        <f t="shared" si="2"/>
        <v>-1638.9821487500003</v>
      </c>
      <c r="AQ6" s="14">
        <v>1</v>
      </c>
      <c r="AR6" t="s">
        <v>1205</v>
      </c>
      <c r="AS6" t="s">
        <v>1206</v>
      </c>
      <c r="AU6" t="s">
        <v>1205</v>
      </c>
      <c r="AV6" t="s">
        <v>1207</v>
      </c>
      <c r="AW6">
        <v>30298</v>
      </c>
      <c r="AX6" t="s">
        <v>19</v>
      </c>
      <c r="AY6" t="s">
        <v>1208</v>
      </c>
      <c r="AZ6" t="s">
        <v>1208</v>
      </c>
      <c r="BA6" t="s">
        <v>243</v>
      </c>
      <c r="BB6" t="s">
        <v>244</v>
      </c>
      <c r="BC6" t="s">
        <v>245</v>
      </c>
      <c r="BD6" t="s">
        <v>246</v>
      </c>
      <c r="BE6" t="s">
        <v>1209</v>
      </c>
      <c r="BF6" t="s">
        <v>1210</v>
      </c>
      <c r="BG6">
        <v>3.418999258428812E-4</v>
      </c>
      <c r="BH6" t="s">
        <v>1208</v>
      </c>
      <c r="BJ6" t="s">
        <v>1205</v>
      </c>
      <c r="BK6" t="s">
        <v>1207</v>
      </c>
      <c r="BL6">
        <v>30298</v>
      </c>
      <c r="BM6" t="b">
        <v>0</v>
      </c>
      <c r="BN6" t="s">
        <v>1211</v>
      </c>
      <c r="BO6" t="s">
        <v>1211</v>
      </c>
      <c r="BP6" t="s">
        <v>247</v>
      </c>
      <c r="BQ6" t="s">
        <v>248</v>
      </c>
      <c r="BR6" s="21">
        <v>44925</v>
      </c>
      <c r="BS6">
        <v>5</v>
      </c>
      <c r="BT6" t="s">
        <v>249</v>
      </c>
      <c r="BU6" t="s">
        <v>250</v>
      </c>
      <c r="BV6" t="s">
        <v>1208</v>
      </c>
      <c r="BW6" t="s">
        <v>1212</v>
      </c>
      <c r="BX6">
        <v>2.6426100172102451E-2</v>
      </c>
      <c r="BY6" t="s">
        <v>1213</v>
      </c>
      <c r="BZ6" s="30">
        <v>0</v>
      </c>
      <c r="CA6" s="30">
        <v>0</v>
      </c>
      <c r="CB6" t="s">
        <v>1214</v>
      </c>
    </row>
    <row r="7" spans="1:80" ht="15" customHeight="1" x14ac:dyDescent="0.25">
      <c r="A7">
        <v>224925</v>
      </c>
      <c r="B7" t="s">
        <v>257</v>
      </c>
      <c r="C7" t="s">
        <v>258</v>
      </c>
      <c r="D7">
        <v>10083</v>
      </c>
      <c r="E7" t="s">
        <v>1001</v>
      </c>
      <c r="F7" t="s">
        <v>240</v>
      </c>
      <c r="G7" t="s">
        <v>19</v>
      </c>
      <c r="H7" t="s">
        <v>1002</v>
      </c>
      <c r="I7" s="21">
        <v>44762</v>
      </c>
      <c r="J7" s="21">
        <v>44764</v>
      </c>
      <c r="K7" s="21">
        <v>44795</v>
      </c>
      <c r="L7" s="21">
        <v>44795</v>
      </c>
      <c r="M7" s="22">
        <v>1519126.24</v>
      </c>
      <c r="N7" t="s">
        <v>14</v>
      </c>
      <c r="O7" t="s">
        <v>259</v>
      </c>
      <c r="P7" t="s">
        <v>15</v>
      </c>
      <c r="Q7" s="37">
        <v>1.8700000000000001E-2</v>
      </c>
      <c r="R7" s="21">
        <v>44762</v>
      </c>
      <c r="S7" s="21">
        <v>44764</v>
      </c>
      <c r="T7" s="21">
        <v>44795</v>
      </c>
      <c r="U7" s="21">
        <v>44795</v>
      </c>
      <c r="V7" s="23">
        <v>8.611111111111111E-2</v>
      </c>
      <c r="W7">
        <v>31</v>
      </c>
      <c r="X7" s="24">
        <v>0</v>
      </c>
      <c r="Y7" s="24">
        <v>0</v>
      </c>
      <c r="Z7" s="24">
        <v>338.80734947111114</v>
      </c>
      <c r="AA7" s="24">
        <v>338.80734947111114</v>
      </c>
      <c r="AB7">
        <v>0</v>
      </c>
      <c r="AC7">
        <v>0</v>
      </c>
      <c r="AD7" s="38">
        <v>1519126.24</v>
      </c>
      <c r="AE7" s="37">
        <v>-2.5900000000000003E-3</v>
      </c>
      <c r="AF7" s="5">
        <v>1.8700000000000001E-2</v>
      </c>
      <c r="AG7" s="24">
        <v>0</v>
      </c>
      <c r="AH7" s="24">
        <v>-2446.2152259111112</v>
      </c>
      <c r="AI7" s="27">
        <v>-2107.4078764400001</v>
      </c>
      <c r="AJ7" t="s">
        <v>14</v>
      </c>
      <c r="AK7" s="93">
        <f t="shared" si="0"/>
        <v>-3415.5443608844444</v>
      </c>
      <c r="AL7" s="27">
        <f t="shared" si="1"/>
        <v>-2107.4078764400001</v>
      </c>
      <c r="AM7" s="27">
        <f t="shared" si="2"/>
        <v>-1976.5942279955559</v>
      </c>
      <c r="AQ7" s="14">
        <v>1</v>
      </c>
      <c r="AR7" t="s">
        <v>1215</v>
      </c>
      <c r="AS7" t="s">
        <v>1216</v>
      </c>
      <c r="AU7" t="s">
        <v>1215</v>
      </c>
      <c r="AV7" t="s">
        <v>1217</v>
      </c>
      <c r="AW7">
        <v>30299</v>
      </c>
      <c r="AX7" t="s">
        <v>19</v>
      </c>
      <c r="AY7" t="s">
        <v>1218</v>
      </c>
      <c r="AZ7" t="s">
        <v>1218</v>
      </c>
      <c r="BA7" t="s">
        <v>243</v>
      </c>
      <c r="BB7" t="s">
        <v>244</v>
      </c>
      <c r="BC7" t="s">
        <v>245</v>
      </c>
      <c r="BD7" t="s">
        <v>246</v>
      </c>
      <c r="BE7" t="s">
        <v>1219</v>
      </c>
      <c r="BF7" t="s">
        <v>1220</v>
      </c>
      <c r="BG7">
        <v>3.2179988920688629E-4</v>
      </c>
      <c r="BH7" t="s">
        <v>1218</v>
      </c>
      <c r="BJ7" t="s">
        <v>1215</v>
      </c>
      <c r="BK7" t="s">
        <v>1217</v>
      </c>
      <c r="BL7">
        <v>30299</v>
      </c>
      <c r="BM7" t="b">
        <v>0</v>
      </c>
      <c r="BN7" t="s">
        <v>1221</v>
      </c>
      <c r="BO7" t="s">
        <v>1221</v>
      </c>
      <c r="BP7" t="s">
        <v>247</v>
      </c>
      <c r="BQ7" t="s">
        <v>248</v>
      </c>
      <c r="BR7" s="21">
        <v>44925</v>
      </c>
      <c r="BS7">
        <v>5</v>
      </c>
      <c r="BT7" t="s">
        <v>249</v>
      </c>
      <c r="BU7" t="s">
        <v>250</v>
      </c>
      <c r="BV7" t="s">
        <v>1218</v>
      </c>
      <c r="BW7" t="s">
        <v>1222</v>
      </c>
      <c r="BX7">
        <v>3.3418700098991394E-2</v>
      </c>
      <c r="BY7" t="s">
        <v>1223</v>
      </c>
      <c r="BZ7" s="30">
        <v>0</v>
      </c>
      <c r="CA7" s="30">
        <v>0</v>
      </c>
      <c r="CB7" t="s">
        <v>1224</v>
      </c>
    </row>
    <row r="8" spans="1:80" ht="15" customHeight="1" x14ac:dyDescent="0.25">
      <c r="A8">
        <v>224926</v>
      </c>
      <c r="B8" t="s">
        <v>257</v>
      </c>
      <c r="C8" t="s">
        <v>258</v>
      </c>
      <c r="D8">
        <v>10083</v>
      </c>
      <c r="E8" t="s">
        <v>1001</v>
      </c>
      <c r="F8" t="s">
        <v>240</v>
      </c>
      <c r="G8" t="s">
        <v>19</v>
      </c>
      <c r="H8" t="s">
        <v>1002</v>
      </c>
      <c r="I8" s="21">
        <v>44791</v>
      </c>
      <c r="J8" s="21">
        <v>44795</v>
      </c>
      <c r="K8" s="21">
        <v>44826</v>
      </c>
      <c r="L8" s="21">
        <v>44826</v>
      </c>
      <c r="M8" s="22">
        <v>1489547.66</v>
      </c>
      <c r="N8" t="s">
        <v>14</v>
      </c>
      <c r="O8" t="s">
        <v>259</v>
      </c>
      <c r="P8" t="s">
        <v>15</v>
      </c>
      <c r="Q8" s="37">
        <v>1.8700000000000001E-2</v>
      </c>
      <c r="R8" s="21">
        <v>44791</v>
      </c>
      <c r="S8" s="21">
        <v>44795</v>
      </c>
      <c r="T8" s="21">
        <v>44826</v>
      </c>
      <c r="U8" s="21">
        <v>44826</v>
      </c>
      <c r="V8" s="23">
        <v>8.611111111111111E-2</v>
      </c>
      <c r="W8">
        <v>31</v>
      </c>
      <c r="X8" s="24">
        <v>0</v>
      </c>
      <c r="Y8" s="24">
        <v>0</v>
      </c>
      <c r="Z8" s="24">
        <v>-3.8479981216666665</v>
      </c>
      <c r="AA8" s="24">
        <v>-3.8479981216666665</v>
      </c>
      <c r="AB8">
        <v>0</v>
      </c>
      <c r="AC8">
        <v>0</v>
      </c>
      <c r="AD8" s="38">
        <v>1489547.66</v>
      </c>
      <c r="AE8" s="37">
        <v>3.0000000000000001E-5</v>
      </c>
      <c r="AF8" s="5">
        <v>1.8700000000000001E-2</v>
      </c>
      <c r="AG8" s="24">
        <v>0</v>
      </c>
      <c r="AH8" s="24">
        <v>-2398.5854958388886</v>
      </c>
      <c r="AI8" s="27">
        <v>-2402.4334939605551</v>
      </c>
      <c r="AJ8" t="s">
        <v>14</v>
      </c>
      <c r="AK8" s="93">
        <f t="shared" si="0"/>
        <v>-3685.0995345161114</v>
      </c>
      <c r="AL8" s="27">
        <f t="shared" si="1"/>
        <v>-2402.4334939605551</v>
      </c>
      <c r="AM8" s="27">
        <f t="shared" si="2"/>
        <v>-2274.1668899050001</v>
      </c>
      <c r="AQ8" s="14">
        <v>1</v>
      </c>
      <c r="AR8" t="s">
        <v>1225</v>
      </c>
      <c r="AS8" t="s">
        <v>1226</v>
      </c>
      <c r="AU8" t="s">
        <v>1225</v>
      </c>
      <c r="AV8" t="s">
        <v>1227</v>
      </c>
      <c r="AW8">
        <v>30301</v>
      </c>
      <c r="AX8" t="s">
        <v>19</v>
      </c>
      <c r="AY8" t="s">
        <v>1228</v>
      </c>
      <c r="AZ8" t="s">
        <v>1228</v>
      </c>
      <c r="BA8" t="s">
        <v>243</v>
      </c>
      <c r="BB8" t="s">
        <v>244</v>
      </c>
      <c r="BC8" t="s">
        <v>245</v>
      </c>
      <c r="BD8" t="s">
        <v>246</v>
      </c>
      <c r="BE8" t="s">
        <v>1229</v>
      </c>
      <c r="BF8" t="s">
        <v>1230</v>
      </c>
      <c r="BG8">
        <v>2.9419991187751293E-4</v>
      </c>
      <c r="BH8" t="s">
        <v>1228</v>
      </c>
      <c r="BJ8" t="s">
        <v>1225</v>
      </c>
      <c r="BK8" t="s">
        <v>1227</v>
      </c>
      <c r="BL8">
        <v>30301</v>
      </c>
      <c r="BM8" t="b">
        <v>0</v>
      </c>
      <c r="BN8" t="s">
        <v>1231</v>
      </c>
      <c r="BO8" t="s">
        <v>1231</v>
      </c>
      <c r="BP8" t="s">
        <v>247</v>
      </c>
      <c r="BQ8" t="s">
        <v>248</v>
      </c>
      <c r="BR8" s="21">
        <v>44925</v>
      </c>
      <c r="BS8">
        <v>5</v>
      </c>
      <c r="BT8" t="s">
        <v>249</v>
      </c>
      <c r="BU8" t="s">
        <v>250</v>
      </c>
      <c r="BV8" t="s">
        <v>1228</v>
      </c>
      <c r="BW8" t="s">
        <v>1232</v>
      </c>
      <c r="BX8">
        <v>1.9121299963444471E-2</v>
      </c>
      <c r="BY8" t="s">
        <v>1233</v>
      </c>
      <c r="BZ8" s="30">
        <v>0</v>
      </c>
      <c r="CA8" s="30">
        <v>0</v>
      </c>
      <c r="CB8" t="s">
        <v>1234</v>
      </c>
    </row>
    <row r="9" spans="1:80" ht="15" customHeight="1" x14ac:dyDescent="0.25">
      <c r="A9">
        <v>224927</v>
      </c>
      <c r="B9" t="s">
        <v>257</v>
      </c>
      <c r="C9" t="s">
        <v>258</v>
      </c>
      <c r="D9">
        <v>10083</v>
      </c>
      <c r="E9" t="s">
        <v>1001</v>
      </c>
      <c r="F9" t="s">
        <v>240</v>
      </c>
      <c r="G9" t="s">
        <v>19</v>
      </c>
      <c r="H9" t="s">
        <v>1002</v>
      </c>
      <c r="I9" s="21">
        <v>44824</v>
      </c>
      <c r="J9" s="21">
        <v>44826</v>
      </c>
      <c r="K9" s="21">
        <v>44856</v>
      </c>
      <c r="L9" s="21">
        <v>44856</v>
      </c>
      <c r="M9" s="22">
        <v>1459908.69</v>
      </c>
      <c r="N9" t="s">
        <v>14</v>
      </c>
      <c r="O9" t="s">
        <v>259</v>
      </c>
      <c r="P9" t="s">
        <v>15</v>
      </c>
      <c r="Q9" s="37">
        <v>1.8700000000000001E-2</v>
      </c>
      <c r="R9" s="21">
        <v>44824</v>
      </c>
      <c r="S9" s="21">
        <v>44826</v>
      </c>
      <c r="T9" s="21">
        <v>44856</v>
      </c>
      <c r="U9" s="21">
        <v>44856</v>
      </c>
      <c r="V9" s="23">
        <v>8.3333333333333329E-2</v>
      </c>
      <c r="W9">
        <v>30</v>
      </c>
      <c r="X9" s="24">
        <v>0</v>
      </c>
      <c r="Y9" s="24">
        <v>0</v>
      </c>
      <c r="Z9" s="24">
        <v>-851.61340249999978</v>
      </c>
      <c r="AA9" s="24">
        <v>-851.61340249999978</v>
      </c>
      <c r="AB9">
        <v>0</v>
      </c>
      <c r="AC9">
        <v>0</v>
      </c>
      <c r="AD9" s="38">
        <v>1459908.69</v>
      </c>
      <c r="AE9" s="37">
        <v>6.9999999999999993E-3</v>
      </c>
      <c r="AF9" s="5">
        <v>1.8700000000000001E-2</v>
      </c>
      <c r="AG9" s="24">
        <v>0</v>
      </c>
      <c r="AH9" s="24">
        <v>-2275.02437525</v>
      </c>
      <c r="AI9" s="27">
        <v>-3126.6377777499997</v>
      </c>
      <c r="AJ9" t="s">
        <v>14</v>
      </c>
      <c r="AK9" s="93">
        <f t="shared" si="0"/>
        <v>-4343.2283527500003</v>
      </c>
      <c r="AL9" s="27">
        <f t="shared" si="1"/>
        <v>-3126.6377777499997</v>
      </c>
      <c r="AM9" s="27">
        <f t="shared" si="2"/>
        <v>-3004.9787202499997</v>
      </c>
      <c r="AQ9" s="14">
        <v>1</v>
      </c>
      <c r="AR9" t="s">
        <v>1235</v>
      </c>
      <c r="AS9" t="s">
        <v>1236</v>
      </c>
      <c r="AU9" t="s">
        <v>1235</v>
      </c>
      <c r="AV9" t="s">
        <v>1237</v>
      </c>
      <c r="AW9">
        <v>30302</v>
      </c>
      <c r="AX9" t="s">
        <v>19</v>
      </c>
      <c r="AY9" t="s">
        <v>1238</v>
      </c>
      <c r="AZ9" t="s">
        <v>1238</v>
      </c>
      <c r="BA9" t="s">
        <v>243</v>
      </c>
      <c r="BB9" t="s">
        <v>244</v>
      </c>
      <c r="BC9" t="s">
        <v>245</v>
      </c>
      <c r="BD9" t="s">
        <v>246</v>
      </c>
      <c r="BE9" t="s">
        <v>1239</v>
      </c>
      <c r="BF9" t="s">
        <v>1240</v>
      </c>
      <c r="BG9">
        <v>2.9290001839399338E-4</v>
      </c>
      <c r="BH9" t="s">
        <v>1238</v>
      </c>
      <c r="BJ9" t="s">
        <v>1235</v>
      </c>
      <c r="BK9" t="s">
        <v>1237</v>
      </c>
      <c r="BL9">
        <v>30302</v>
      </c>
      <c r="BM9" t="b">
        <v>0</v>
      </c>
      <c r="BN9" t="s">
        <v>1241</v>
      </c>
      <c r="BO9" t="s">
        <v>1241</v>
      </c>
      <c r="BP9" t="s">
        <v>247</v>
      </c>
      <c r="BQ9" t="s">
        <v>248</v>
      </c>
      <c r="BR9" s="21">
        <v>44925</v>
      </c>
      <c r="BS9">
        <v>5</v>
      </c>
      <c r="BT9" t="s">
        <v>249</v>
      </c>
      <c r="BU9" t="s">
        <v>250</v>
      </c>
      <c r="BV9" t="s">
        <v>1238</v>
      </c>
      <c r="BW9" t="s">
        <v>1242</v>
      </c>
      <c r="BX9">
        <v>2.6387599995359778E-2</v>
      </c>
      <c r="BY9" t="s">
        <v>1243</v>
      </c>
      <c r="BZ9" s="30">
        <v>0</v>
      </c>
      <c r="CA9" s="30">
        <v>0</v>
      </c>
      <c r="CB9" t="s">
        <v>1244</v>
      </c>
    </row>
    <row r="10" spans="1:80" ht="15" customHeight="1" x14ac:dyDescent="0.25">
      <c r="A10">
        <v>224928</v>
      </c>
      <c r="B10" t="s">
        <v>257</v>
      </c>
      <c r="C10" t="s">
        <v>258</v>
      </c>
      <c r="D10">
        <v>10083</v>
      </c>
      <c r="E10" t="s">
        <v>1001</v>
      </c>
      <c r="F10" t="s">
        <v>240</v>
      </c>
      <c r="G10" t="s">
        <v>19</v>
      </c>
      <c r="H10" t="s">
        <v>1002</v>
      </c>
      <c r="I10" s="21">
        <v>44854</v>
      </c>
      <c r="J10" s="21">
        <v>44856</v>
      </c>
      <c r="K10" s="21">
        <v>44887</v>
      </c>
      <c r="L10" s="21">
        <v>44887</v>
      </c>
      <c r="M10" s="22">
        <v>1430209.21</v>
      </c>
      <c r="N10" t="s">
        <v>14</v>
      </c>
      <c r="O10" t="s">
        <v>259</v>
      </c>
      <c r="P10" t="s">
        <v>15</v>
      </c>
      <c r="Q10" s="37">
        <v>1.8700000000000001E-2</v>
      </c>
      <c r="R10" s="21">
        <v>44854</v>
      </c>
      <c r="S10" s="21">
        <v>44856</v>
      </c>
      <c r="T10" s="21">
        <v>44887</v>
      </c>
      <c r="U10" s="21">
        <v>44887</v>
      </c>
      <c r="V10" s="23">
        <v>8.611111111111111E-2</v>
      </c>
      <c r="W10">
        <v>31</v>
      </c>
      <c r="X10" s="24">
        <v>0</v>
      </c>
      <c r="Y10" s="24">
        <v>0</v>
      </c>
      <c r="Z10" s="24">
        <v>-1161.369606553611</v>
      </c>
      <c r="AA10" s="24">
        <v>-1161.369606553611</v>
      </c>
      <c r="AB10">
        <v>0</v>
      </c>
      <c r="AC10">
        <v>0</v>
      </c>
      <c r="AD10" s="38">
        <v>1430209.21</v>
      </c>
      <c r="AE10" s="37">
        <v>9.4299999999999991E-3</v>
      </c>
      <c r="AF10" s="5">
        <v>1.8700000000000001E-2</v>
      </c>
      <c r="AG10" s="24">
        <v>0</v>
      </c>
      <c r="AH10" s="24">
        <v>-2303.0341084361112</v>
      </c>
      <c r="AI10" s="27">
        <v>-3464.4037149897222</v>
      </c>
      <c r="AJ10" t="s">
        <v>14</v>
      </c>
      <c r="AK10" s="93">
        <f t="shared" si="0"/>
        <v>-4695.9727569341667</v>
      </c>
      <c r="AL10" s="27">
        <f t="shared" si="1"/>
        <v>-3464.4037149897222</v>
      </c>
      <c r="AM10" s="27">
        <f t="shared" si="2"/>
        <v>-3341.2468107952777</v>
      </c>
      <c r="AQ10" s="14">
        <v>1</v>
      </c>
      <c r="AR10" t="s">
        <v>1245</v>
      </c>
      <c r="AS10" t="s">
        <v>1246</v>
      </c>
      <c r="AU10" t="s">
        <v>1245</v>
      </c>
      <c r="AV10" t="s">
        <v>1247</v>
      </c>
      <c r="AW10">
        <v>30303</v>
      </c>
      <c r="AX10" t="s">
        <v>19</v>
      </c>
      <c r="AY10" t="s">
        <v>1248</v>
      </c>
      <c r="AZ10" t="s">
        <v>1248</v>
      </c>
      <c r="BA10" t="s">
        <v>243</v>
      </c>
      <c r="BB10" t="s">
        <v>244</v>
      </c>
      <c r="BC10" t="s">
        <v>245</v>
      </c>
      <c r="BD10" t="s">
        <v>246</v>
      </c>
      <c r="BE10" t="s">
        <v>1249</v>
      </c>
      <c r="BF10" t="s">
        <v>1250</v>
      </c>
      <c r="BG10">
        <v>4.0580006316304207E-4</v>
      </c>
      <c r="BH10" t="s">
        <v>1248</v>
      </c>
      <c r="BJ10" t="s">
        <v>1245</v>
      </c>
      <c r="BK10" t="s">
        <v>1247</v>
      </c>
      <c r="BL10">
        <v>30303</v>
      </c>
      <c r="BM10" t="b">
        <v>0</v>
      </c>
      <c r="BN10" t="s">
        <v>1251</v>
      </c>
      <c r="BO10" t="s">
        <v>1251</v>
      </c>
      <c r="BP10" t="s">
        <v>247</v>
      </c>
      <c r="BQ10" t="s">
        <v>248</v>
      </c>
      <c r="BR10" s="21">
        <v>44925</v>
      </c>
      <c r="BS10">
        <v>5</v>
      </c>
      <c r="BT10" t="s">
        <v>249</v>
      </c>
      <c r="BU10" t="s">
        <v>250</v>
      </c>
      <c r="BV10" t="s">
        <v>1248</v>
      </c>
      <c r="BW10" t="s">
        <v>1252</v>
      </c>
      <c r="BX10">
        <v>2.654170012101531E-2</v>
      </c>
      <c r="BY10" t="s">
        <v>1253</v>
      </c>
      <c r="BZ10" s="30">
        <v>0</v>
      </c>
      <c r="CA10" s="30">
        <v>0</v>
      </c>
      <c r="CB10" t="s">
        <v>1254</v>
      </c>
    </row>
    <row r="11" spans="1:80" ht="15" customHeight="1" x14ac:dyDescent="0.25">
      <c r="A11">
        <v>224929</v>
      </c>
      <c r="B11" t="s">
        <v>257</v>
      </c>
      <c r="C11" t="s">
        <v>258</v>
      </c>
      <c r="D11">
        <v>10083</v>
      </c>
      <c r="E11" t="s">
        <v>1001</v>
      </c>
      <c r="F11" t="s">
        <v>240</v>
      </c>
      <c r="G11" t="s">
        <v>19</v>
      </c>
      <c r="H11" t="s">
        <v>1002</v>
      </c>
      <c r="I11" s="21">
        <v>44883</v>
      </c>
      <c r="J11" s="21">
        <v>44887</v>
      </c>
      <c r="K11" s="21">
        <v>44917</v>
      </c>
      <c r="L11" s="21">
        <v>44917</v>
      </c>
      <c r="M11" s="22">
        <v>1400449.09</v>
      </c>
      <c r="N11" t="s">
        <v>14</v>
      </c>
      <c r="O11" t="s">
        <v>259</v>
      </c>
      <c r="P11" t="s">
        <v>15</v>
      </c>
      <c r="Q11" s="37">
        <v>1.8700000000000001E-2</v>
      </c>
      <c r="R11" s="21">
        <v>44883</v>
      </c>
      <c r="S11" s="21">
        <v>44887</v>
      </c>
      <c r="T11" s="21">
        <v>44917</v>
      </c>
      <c r="U11" s="21">
        <v>44917</v>
      </c>
      <c r="V11" s="23">
        <v>8.3333333333333329E-2</v>
      </c>
      <c r="W11">
        <v>30</v>
      </c>
      <c r="X11" s="24">
        <v>0</v>
      </c>
      <c r="Y11" s="24">
        <v>0</v>
      </c>
      <c r="Z11" s="24">
        <v>-1649.0288034750001</v>
      </c>
      <c r="AA11" s="24">
        <v>-1649.0288034750001</v>
      </c>
      <c r="AB11">
        <v>0</v>
      </c>
      <c r="AC11">
        <v>0</v>
      </c>
      <c r="AD11" s="38">
        <v>1400449.09</v>
      </c>
      <c r="AE11" s="37">
        <v>1.413E-2</v>
      </c>
      <c r="AF11" s="5">
        <v>1.8700000000000001E-2</v>
      </c>
      <c r="AG11" s="24">
        <v>0</v>
      </c>
      <c r="AH11" s="24">
        <v>-2182.3664985833334</v>
      </c>
      <c r="AI11" s="27">
        <v>-3831.3953020583335</v>
      </c>
      <c r="AJ11" t="s">
        <v>14</v>
      </c>
      <c r="AK11" s="93">
        <f t="shared" si="0"/>
        <v>-4998.4362103916665</v>
      </c>
      <c r="AL11" s="27">
        <f t="shared" si="1"/>
        <v>-3831.3953020583335</v>
      </c>
      <c r="AM11" s="27">
        <f t="shared" si="2"/>
        <v>-3714.6912112249997</v>
      </c>
      <c r="AQ11" s="14">
        <v>1</v>
      </c>
      <c r="AR11" t="s">
        <v>1255</v>
      </c>
      <c r="AS11" t="s">
        <v>1256</v>
      </c>
      <c r="AU11" t="s">
        <v>1255</v>
      </c>
      <c r="AV11" t="s">
        <v>1257</v>
      </c>
      <c r="AW11">
        <v>30304</v>
      </c>
      <c r="AX11" t="s">
        <v>19</v>
      </c>
      <c r="AY11" t="s">
        <v>1258</v>
      </c>
      <c r="AZ11" t="s">
        <v>1258</v>
      </c>
      <c r="BA11" t="s">
        <v>243</v>
      </c>
      <c r="BB11" t="s">
        <v>244</v>
      </c>
      <c r="BC11" t="s">
        <v>245</v>
      </c>
      <c r="BD11" t="s">
        <v>246</v>
      </c>
      <c r="BE11" t="s">
        <v>1259</v>
      </c>
      <c r="BF11" t="s">
        <v>1260</v>
      </c>
      <c r="BG11">
        <v>3.2659992575645447E-4</v>
      </c>
      <c r="BH11" t="s">
        <v>1258</v>
      </c>
      <c r="BJ11" t="s">
        <v>1255</v>
      </c>
      <c r="BK11" t="s">
        <v>1257</v>
      </c>
      <c r="BL11">
        <v>30304</v>
      </c>
      <c r="BM11" t="b">
        <v>0</v>
      </c>
      <c r="BN11" t="s">
        <v>1261</v>
      </c>
      <c r="BO11" t="s">
        <v>1261</v>
      </c>
      <c r="BP11" t="s">
        <v>247</v>
      </c>
      <c r="BQ11" t="s">
        <v>248</v>
      </c>
      <c r="BR11" s="21">
        <v>44925</v>
      </c>
      <c r="BS11">
        <v>5</v>
      </c>
      <c r="BT11" t="s">
        <v>249</v>
      </c>
      <c r="BU11" t="s">
        <v>250</v>
      </c>
      <c r="BV11" t="s">
        <v>1258</v>
      </c>
      <c r="BW11" t="s">
        <v>1262</v>
      </c>
      <c r="BX11">
        <v>3.375840000808239E-2</v>
      </c>
      <c r="BY11" t="s">
        <v>1263</v>
      </c>
      <c r="BZ11" s="30">
        <v>0</v>
      </c>
      <c r="CA11" s="30">
        <v>0</v>
      </c>
      <c r="CB11" t="s">
        <v>1264</v>
      </c>
    </row>
    <row r="12" spans="1:80" ht="15" customHeight="1" x14ac:dyDescent="0.25">
      <c r="A12">
        <v>261906</v>
      </c>
      <c r="B12" t="s">
        <v>262</v>
      </c>
      <c r="C12" t="s">
        <v>263</v>
      </c>
      <c r="D12">
        <v>11067</v>
      </c>
      <c r="E12" t="s">
        <v>16</v>
      </c>
      <c r="F12" t="s">
        <v>240</v>
      </c>
      <c r="G12" t="s">
        <v>19</v>
      </c>
      <c r="H12" t="s">
        <v>320</v>
      </c>
      <c r="I12" s="21">
        <v>44741</v>
      </c>
      <c r="J12" s="21">
        <v>44742</v>
      </c>
      <c r="K12" s="21">
        <v>44834</v>
      </c>
      <c r="L12" s="21">
        <v>44834</v>
      </c>
      <c r="M12" s="22">
        <v>811809.09</v>
      </c>
      <c r="N12" t="s">
        <v>14</v>
      </c>
      <c r="O12" t="s">
        <v>245</v>
      </c>
      <c r="P12" t="s">
        <v>15</v>
      </c>
      <c r="Q12" s="37">
        <v>7.0000000000000001E-3</v>
      </c>
      <c r="R12" s="21">
        <v>44741</v>
      </c>
      <c r="S12" s="21">
        <v>44742</v>
      </c>
      <c r="T12" s="21">
        <v>44834</v>
      </c>
      <c r="U12" s="21">
        <v>44834</v>
      </c>
      <c r="V12" s="23">
        <v>0.25555555555555554</v>
      </c>
      <c r="W12">
        <v>92</v>
      </c>
      <c r="X12" s="24">
        <v>0</v>
      </c>
      <c r="Y12" s="24">
        <v>0</v>
      </c>
      <c r="Z12" s="24">
        <v>396.25303692999995</v>
      </c>
      <c r="AA12" s="24">
        <v>396.25303692999995</v>
      </c>
      <c r="AB12">
        <v>0</v>
      </c>
      <c r="AC12">
        <v>0</v>
      </c>
      <c r="AD12" s="38">
        <v>811809.09</v>
      </c>
      <c r="AE12" s="37">
        <v>-1.91E-3</v>
      </c>
      <c r="AF12" s="5">
        <v>7.0000000000000001E-3</v>
      </c>
      <c r="AG12" s="24">
        <v>0</v>
      </c>
      <c r="AH12" s="24">
        <v>-1452.2362609999998</v>
      </c>
      <c r="AI12" s="27">
        <v>-1055.9832240699998</v>
      </c>
      <c r="AJ12" t="s">
        <v>14</v>
      </c>
      <c r="AK12" s="93">
        <f t="shared" si="0"/>
        <v>-3130.6064540699995</v>
      </c>
      <c r="AL12" s="27">
        <f t="shared" si="1"/>
        <v>-1055.9832240699998</v>
      </c>
      <c r="AM12" s="27">
        <f t="shared" si="2"/>
        <v>-848.52090106999981</v>
      </c>
      <c r="AQ12" s="14">
        <v>73</v>
      </c>
      <c r="AR12" t="s">
        <v>1530</v>
      </c>
      <c r="AS12" t="s">
        <v>1531</v>
      </c>
      <c r="AU12" t="s">
        <v>1530</v>
      </c>
      <c r="AV12" t="s">
        <v>1532</v>
      </c>
      <c r="AW12">
        <v>31034</v>
      </c>
      <c r="AX12" t="s">
        <v>19</v>
      </c>
      <c r="AY12" t="s">
        <v>1533</v>
      </c>
      <c r="AZ12" t="s">
        <v>1533</v>
      </c>
      <c r="BA12" t="s">
        <v>243</v>
      </c>
      <c r="BB12" t="s">
        <v>244</v>
      </c>
      <c r="BD12" t="s">
        <v>246</v>
      </c>
      <c r="BE12" t="s">
        <v>1534</v>
      </c>
      <c r="BF12" t="s">
        <v>1535</v>
      </c>
      <c r="BG12">
        <v>2.0603002049028873E-3</v>
      </c>
      <c r="BH12" t="s">
        <v>1533</v>
      </c>
      <c r="BJ12" t="s">
        <v>1530</v>
      </c>
      <c r="BK12" t="s">
        <v>1532</v>
      </c>
      <c r="BL12">
        <v>31034</v>
      </c>
      <c r="BM12" t="b">
        <v>0</v>
      </c>
      <c r="BN12" t="s">
        <v>1536</v>
      </c>
      <c r="BO12" t="s">
        <v>1536</v>
      </c>
      <c r="BP12" t="s">
        <v>247</v>
      </c>
      <c r="BQ12" t="s">
        <v>248</v>
      </c>
      <c r="BR12" s="21">
        <v>44925</v>
      </c>
      <c r="BS12">
        <v>5</v>
      </c>
      <c r="BT12" t="s">
        <v>249</v>
      </c>
      <c r="BU12" t="s">
        <v>250</v>
      </c>
      <c r="BV12" t="s">
        <v>1533</v>
      </c>
      <c r="BW12" t="s">
        <v>1537</v>
      </c>
      <c r="BX12">
        <v>2.7292500017210841E-2</v>
      </c>
      <c r="BY12" t="s">
        <v>1538</v>
      </c>
      <c r="BZ12" s="30">
        <v>0</v>
      </c>
      <c r="CA12" s="30">
        <v>-11220.027620893801</v>
      </c>
      <c r="CB12" t="s">
        <v>1539</v>
      </c>
    </row>
    <row r="13" spans="1:80" ht="15" customHeight="1" x14ac:dyDescent="0.25">
      <c r="A13">
        <v>261907</v>
      </c>
      <c r="B13" t="s">
        <v>262</v>
      </c>
      <c r="C13" t="s">
        <v>263</v>
      </c>
      <c r="D13">
        <v>11067</v>
      </c>
      <c r="E13" t="s">
        <v>16</v>
      </c>
      <c r="F13" t="s">
        <v>240</v>
      </c>
      <c r="G13" t="s">
        <v>19</v>
      </c>
      <c r="H13" t="s">
        <v>320</v>
      </c>
      <c r="I13" s="21">
        <v>44833</v>
      </c>
      <c r="J13" s="21">
        <v>44834</v>
      </c>
      <c r="K13" s="21">
        <v>44926</v>
      </c>
      <c r="L13" s="21">
        <v>44926</v>
      </c>
      <c r="M13" s="22">
        <v>464998.71</v>
      </c>
      <c r="N13" t="s">
        <v>14</v>
      </c>
      <c r="O13" t="s">
        <v>245</v>
      </c>
      <c r="P13" t="s">
        <v>15</v>
      </c>
      <c r="Q13" s="37">
        <v>7.0000000000000001E-3</v>
      </c>
      <c r="R13" s="21">
        <v>44833</v>
      </c>
      <c r="S13" s="21">
        <v>44834</v>
      </c>
      <c r="T13" s="21">
        <v>44926</v>
      </c>
      <c r="U13" s="21">
        <v>44926</v>
      </c>
      <c r="V13" s="23">
        <v>0.25555555555555554</v>
      </c>
      <c r="W13">
        <v>92</v>
      </c>
      <c r="X13" s="24">
        <v>-1378.3900468889665</v>
      </c>
      <c r="Y13" s="24">
        <v>-1378.3900468889665</v>
      </c>
      <c r="Z13" s="24">
        <v>-1378.4628425333333</v>
      </c>
      <c r="AA13" s="24">
        <v>-1378.4628425333333</v>
      </c>
      <c r="AB13">
        <v>0.99994719070973792</v>
      </c>
      <c r="AC13">
        <v>-24.024933349999998</v>
      </c>
      <c r="AD13" s="38">
        <v>464998.71</v>
      </c>
      <c r="AE13" s="37">
        <v>1.1599999999999999E-2</v>
      </c>
      <c r="AF13" s="5">
        <v>7.0000000000000001E-3</v>
      </c>
      <c r="AG13" s="24">
        <v>-831.78709726058332</v>
      </c>
      <c r="AH13" s="24">
        <v>-831.83102566666673</v>
      </c>
      <c r="AI13" s="27">
        <v>-2210.1771441495498</v>
      </c>
      <c r="AJ13" t="s">
        <v>14</v>
      </c>
      <c r="AK13" s="93">
        <f t="shared" si="0"/>
        <v>-3398.6239048666666</v>
      </c>
      <c r="AL13" s="27">
        <f t="shared" si="1"/>
        <v>-2210.1771441495498</v>
      </c>
      <c r="AM13" s="27">
        <f t="shared" si="2"/>
        <v>-2091.4608645333328</v>
      </c>
      <c r="AQ13" s="14">
        <v>22</v>
      </c>
      <c r="AR13" t="s">
        <v>1540</v>
      </c>
      <c r="AS13" t="s">
        <v>1541</v>
      </c>
      <c r="AU13" t="s">
        <v>1540</v>
      </c>
      <c r="AV13" t="s">
        <v>1542</v>
      </c>
      <c r="AW13">
        <v>31035</v>
      </c>
      <c r="AX13" t="s">
        <v>19</v>
      </c>
      <c r="AY13" t="s">
        <v>1543</v>
      </c>
      <c r="AZ13" t="s">
        <v>1543</v>
      </c>
      <c r="BA13" t="s">
        <v>243</v>
      </c>
      <c r="BB13" t="s">
        <v>244</v>
      </c>
      <c r="BC13" t="s">
        <v>245</v>
      </c>
      <c r="BD13" t="s">
        <v>246</v>
      </c>
      <c r="BE13" t="s">
        <v>1544</v>
      </c>
      <c r="BF13" t="s">
        <v>1545</v>
      </c>
      <c r="BG13">
        <v>7.9640001058578491E-4</v>
      </c>
      <c r="BH13" t="s">
        <v>1543</v>
      </c>
      <c r="BJ13" t="s">
        <v>1540</v>
      </c>
      <c r="BK13" t="s">
        <v>1542</v>
      </c>
      <c r="BL13">
        <v>31035</v>
      </c>
      <c r="BM13" t="b">
        <v>0</v>
      </c>
      <c r="BN13" t="s">
        <v>1546</v>
      </c>
      <c r="BO13" t="s">
        <v>1546</v>
      </c>
      <c r="BP13" t="s">
        <v>247</v>
      </c>
      <c r="BQ13" t="s">
        <v>248</v>
      </c>
      <c r="BR13" s="21">
        <v>44925</v>
      </c>
      <c r="BS13">
        <v>5</v>
      </c>
      <c r="BT13" t="s">
        <v>249</v>
      </c>
      <c r="BU13" t="s">
        <v>250</v>
      </c>
      <c r="BV13" t="s">
        <v>1543</v>
      </c>
      <c r="BW13" t="s">
        <v>1547</v>
      </c>
      <c r="BX13">
        <v>2.9110899893566966E-2</v>
      </c>
      <c r="BY13" t="s">
        <v>1548</v>
      </c>
      <c r="BZ13" s="30">
        <v>0</v>
      </c>
      <c r="CA13" s="30">
        <v>-76975.002885523136</v>
      </c>
      <c r="CB13" t="s">
        <v>1549</v>
      </c>
    </row>
    <row r="14" spans="1:80" ht="15" customHeight="1" x14ac:dyDescent="0.25">
      <c r="A14">
        <v>261416</v>
      </c>
      <c r="B14" t="s">
        <v>264</v>
      </c>
      <c r="C14" t="s">
        <v>265</v>
      </c>
      <c r="D14">
        <v>11069</v>
      </c>
      <c r="E14" t="s">
        <v>16</v>
      </c>
      <c r="F14" t="s">
        <v>240</v>
      </c>
      <c r="G14" t="s">
        <v>19</v>
      </c>
      <c r="H14" t="s">
        <v>1552</v>
      </c>
      <c r="I14" s="21">
        <v>44769</v>
      </c>
      <c r="J14" s="21">
        <v>44742</v>
      </c>
      <c r="K14" s="21">
        <v>44834</v>
      </c>
      <c r="L14" s="21">
        <v>44834</v>
      </c>
      <c r="M14" s="22">
        <v>3677232.3</v>
      </c>
      <c r="N14" t="s">
        <v>14</v>
      </c>
      <c r="O14" t="s">
        <v>245</v>
      </c>
      <c r="P14" t="s">
        <v>15</v>
      </c>
      <c r="Q14" s="37">
        <v>7.0000000000000001E-3</v>
      </c>
      <c r="R14" s="21">
        <v>44769</v>
      </c>
      <c r="S14" s="21">
        <v>44742</v>
      </c>
      <c r="T14" s="21">
        <v>44834</v>
      </c>
      <c r="U14" s="21">
        <v>44834</v>
      </c>
      <c r="V14" s="23">
        <v>0.25555555555555554</v>
      </c>
      <c r="W14">
        <v>92</v>
      </c>
      <c r="X14" s="24">
        <v>0</v>
      </c>
      <c r="Y14" s="24">
        <v>0</v>
      </c>
      <c r="Z14" s="24">
        <v>-2236.5744011333331</v>
      </c>
      <c r="AA14" s="24">
        <v>-2236.5744011333331</v>
      </c>
      <c r="AB14">
        <v>0</v>
      </c>
      <c r="AC14">
        <v>0</v>
      </c>
      <c r="AD14" s="38">
        <v>3677232.3</v>
      </c>
      <c r="AE14" s="37">
        <v>2.3799999999999997E-3</v>
      </c>
      <c r="AF14" s="5">
        <v>7.0000000000000001E-3</v>
      </c>
      <c r="AG14" s="24">
        <v>0</v>
      </c>
      <c r="AH14" s="24">
        <v>-6578.1600033333325</v>
      </c>
      <c r="AI14" s="27">
        <v>-8814.7344044666661</v>
      </c>
      <c r="AJ14" t="s">
        <v>14</v>
      </c>
      <c r="AK14" s="93">
        <f t="shared" si="0"/>
        <v>-18212.105837800002</v>
      </c>
      <c r="AL14" s="27">
        <f t="shared" si="1"/>
        <v>-8814.7344044666661</v>
      </c>
      <c r="AM14" s="27">
        <f t="shared" si="2"/>
        <v>-7874.9972611333333</v>
      </c>
      <c r="AQ14" s="14">
        <v>12</v>
      </c>
      <c r="AR14" t="s">
        <v>1623</v>
      </c>
      <c r="AS14" t="s">
        <v>1624</v>
      </c>
      <c r="AU14" t="s">
        <v>1623</v>
      </c>
      <c r="AV14" t="s">
        <v>1625</v>
      </c>
      <c r="AW14">
        <v>31087</v>
      </c>
      <c r="AX14" t="s">
        <v>19</v>
      </c>
      <c r="AY14" t="s">
        <v>1626</v>
      </c>
      <c r="AZ14" t="s">
        <v>1626</v>
      </c>
      <c r="BA14" t="s">
        <v>243</v>
      </c>
      <c r="BB14" t="s">
        <v>244</v>
      </c>
      <c r="BC14" t="s">
        <v>245</v>
      </c>
      <c r="BD14" t="s">
        <v>246</v>
      </c>
      <c r="BE14" t="s">
        <v>1627</v>
      </c>
      <c r="BF14" t="s">
        <v>1628</v>
      </c>
      <c r="BG14">
        <v>4.4410000555217266E-4</v>
      </c>
      <c r="BH14" t="s">
        <v>1626</v>
      </c>
      <c r="BJ14" t="s">
        <v>1623</v>
      </c>
      <c r="BK14" t="s">
        <v>1625</v>
      </c>
      <c r="BL14">
        <v>31087</v>
      </c>
      <c r="BM14" t="b">
        <v>0</v>
      </c>
      <c r="BN14" t="s">
        <v>1629</v>
      </c>
      <c r="BO14" t="s">
        <v>1629</v>
      </c>
      <c r="BP14" t="s">
        <v>247</v>
      </c>
      <c r="BQ14" t="s">
        <v>248</v>
      </c>
      <c r="BR14" s="21">
        <v>44925</v>
      </c>
      <c r="BS14">
        <v>5</v>
      </c>
      <c r="BT14" t="s">
        <v>249</v>
      </c>
      <c r="BU14" t="s">
        <v>250</v>
      </c>
      <c r="BV14" t="s">
        <v>1626</v>
      </c>
      <c r="BW14" t="s">
        <v>1630</v>
      </c>
      <c r="BX14">
        <v>2.5546099990606308E-2</v>
      </c>
      <c r="BY14" t="s">
        <v>1631</v>
      </c>
      <c r="BZ14" s="30">
        <v>-1323.59761695</v>
      </c>
      <c r="CA14" s="30">
        <v>-20043.87573048862</v>
      </c>
      <c r="CB14" t="s">
        <v>1632</v>
      </c>
    </row>
    <row r="15" spans="1:80" ht="15" customHeight="1" x14ac:dyDescent="0.25">
      <c r="A15">
        <v>261417</v>
      </c>
      <c r="B15" t="s">
        <v>264</v>
      </c>
      <c r="C15" t="s">
        <v>265</v>
      </c>
      <c r="D15">
        <v>11069</v>
      </c>
      <c r="E15" t="s">
        <v>16</v>
      </c>
      <c r="F15" t="s">
        <v>240</v>
      </c>
      <c r="G15" t="s">
        <v>19</v>
      </c>
      <c r="H15" t="s">
        <v>1552</v>
      </c>
      <c r="I15" s="21">
        <v>44782</v>
      </c>
      <c r="J15" s="21">
        <v>44834</v>
      </c>
      <c r="K15" s="21">
        <v>44847</v>
      </c>
      <c r="L15" s="21">
        <v>44847</v>
      </c>
      <c r="M15" s="22">
        <v>3313272.74</v>
      </c>
      <c r="N15" t="s">
        <v>14</v>
      </c>
      <c r="O15" t="s">
        <v>245</v>
      </c>
      <c r="P15" t="s">
        <v>15</v>
      </c>
      <c r="Q15" s="37">
        <v>7.0000000000000001E-3</v>
      </c>
      <c r="R15" s="21">
        <v>44782</v>
      </c>
      <c r="S15" s="21">
        <v>44834</v>
      </c>
      <c r="T15" s="21">
        <v>44847</v>
      </c>
      <c r="U15" s="21">
        <v>44847</v>
      </c>
      <c r="V15" s="23">
        <v>3.6111111111111108E-2</v>
      </c>
      <c r="W15">
        <v>13</v>
      </c>
      <c r="X15" s="24">
        <v>0</v>
      </c>
      <c r="Y15" s="24">
        <v>0</v>
      </c>
      <c r="Z15" s="24">
        <v>-384.06353177833336</v>
      </c>
      <c r="AA15" s="24">
        <v>-384.06353177833336</v>
      </c>
      <c r="AB15">
        <v>0</v>
      </c>
      <c r="AC15">
        <v>0</v>
      </c>
      <c r="AD15" s="38">
        <v>3313272.74</v>
      </c>
      <c r="AE15" s="37">
        <v>3.2100000000000002E-3</v>
      </c>
      <c r="AF15" s="5">
        <v>7.0000000000000001E-3</v>
      </c>
      <c r="AG15" s="24">
        <v>0</v>
      </c>
      <c r="AH15" s="24">
        <v>-837.52172038888887</v>
      </c>
      <c r="AI15" s="27">
        <v>-1221.5852521672223</v>
      </c>
      <c r="AJ15" t="s">
        <v>14</v>
      </c>
      <c r="AK15" s="93">
        <f t="shared" si="0"/>
        <v>-2418.0448527227777</v>
      </c>
      <c r="AL15" s="27">
        <f t="shared" si="1"/>
        <v>-1221.5852521672223</v>
      </c>
      <c r="AM15" s="27">
        <f t="shared" si="2"/>
        <v>-1101.9392921116666</v>
      </c>
      <c r="AQ15" s="14">
        <v>143</v>
      </c>
      <c r="AR15" t="s">
        <v>1633</v>
      </c>
      <c r="AS15" t="s">
        <v>1634</v>
      </c>
      <c r="AU15" t="s">
        <v>1633</v>
      </c>
      <c r="AV15" t="s">
        <v>1635</v>
      </c>
      <c r="AW15">
        <v>31088</v>
      </c>
      <c r="AX15" t="s">
        <v>19</v>
      </c>
      <c r="AY15" t="s">
        <v>1636</v>
      </c>
      <c r="AZ15" t="s">
        <v>1636</v>
      </c>
      <c r="BA15" t="s">
        <v>243</v>
      </c>
      <c r="BB15" t="s">
        <v>244</v>
      </c>
      <c r="BC15" t="s">
        <v>245</v>
      </c>
      <c r="BD15" t="s">
        <v>246</v>
      </c>
      <c r="BE15" t="s">
        <v>1637</v>
      </c>
      <c r="BF15" t="s">
        <v>1638</v>
      </c>
      <c r="BG15">
        <v>1.8276998307555914E-3</v>
      </c>
      <c r="BH15" t="s">
        <v>1636</v>
      </c>
      <c r="BJ15" t="s">
        <v>1633</v>
      </c>
      <c r="BK15" t="s">
        <v>1635</v>
      </c>
      <c r="BL15">
        <v>31088</v>
      </c>
      <c r="BM15" t="b">
        <v>0</v>
      </c>
      <c r="BN15" t="s">
        <v>1639</v>
      </c>
      <c r="BO15" t="s">
        <v>1639</v>
      </c>
      <c r="BP15" t="s">
        <v>247</v>
      </c>
      <c r="BQ15" t="s">
        <v>248</v>
      </c>
      <c r="BR15" s="21">
        <v>44925</v>
      </c>
      <c r="BS15">
        <v>5</v>
      </c>
      <c r="BT15" t="s">
        <v>249</v>
      </c>
      <c r="BU15" t="s">
        <v>250</v>
      </c>
      <c r="BV15" t="s">
        <v>1636</v>
      </c>
      <c r="BW15" t="s">
        <v>1640</v>
      </c>
      <c r="BX15">
        <v>3.9081999799236655E-2</v>
      </c>
      <c r="BY15" t="s">
        <v>1641</v>
      </c>
      <c r="BZ15" s="30">
        <v>-214.02823631666666</v>
      </c>
      <c r="CA15" s="30">
        <v>-34298.537016018447</v>
      </c>
      <c r="CB15" t="s">
        <v>1642</v>
      </c>
    </row>
    <row r="16" spans="1:80" ht="15" customHeight="1" x14ac:dyDescent="0.25">
      <c r="A16">
        <v>261418</v>
      </c>
      <c r="B16" t="s">
        <v>264</v>
      </c>
      <c r="C16" t="s">
        <v>265</v>
      </c>
      <c r="D16">
        <v>11069</v>
      </c>
      <c r="E16" t="s">
        <v>16</v>
      </c>
      <c r="F16" t="s">
        <v>240</v>
      </c>
      <c r="G16" t="s">
        <v>19</v>
      </c>
      <c r="H16" t="s">
        <v>1552</v>
      </c>
      <c r="I16" s="21">
        <v>44783</v>
      </c>
      <c r="J16" s="21">
        <v>44847</v>
      </c>
      <c r="K16" s="21">
        <v>44848</v>
      </c>
      <c r="L16" s="21">
        <v>44848</v>
      </c>
      <c r="M16" s="22">
        <v>3260000</v>
      </c>
      <c r="N16" t="s">
        <v>14</v>
      </c>
      <c r="O16" t="s">
        <v>245</v>
      </c>
      <c r="P16" t="s">
        <v>15</v>
      </c>
      <c r="Q16" s="37">
        <v>7.0000000000000001E-3</v>
      </c>
      <c r="R16" s="21">
        <v>44783</v>
      </c>
      <c r="S16" s="21">
        <v>44847</v>
      </c>
      <c r="T16" s="21">
        <v>44848</v>
      </c>
      <c r="U16" s="21">
        <v>44848</v>
      </c>
      <c r="V16" s="23">
        <v>2.7777777777777779E-3</v>
      </c>
      <c r="W16">
        <v>1</v>
      </c>
      <c r="X16" s="24">
        <v>0</v>
      </c>
      <c r="Y16" s="24">
        <v>0</v>
      </c>
      <c r="Z16" s="24">
        <v>-29.430555555555561</v>
      </c>
      <c r="AA16" s="24">
        <v>-29.430555555555561</v>
      </c>
      <c r="AB16">
        <v>0</v>
      </c>
      <c r="AC16">
        <v>0</v>
      </c>
      <c r="AD16" s="38">
        <v>3260000</v>
      </c>
      <c r="AE16" s="37">
        <v>3.2500000000000003E-3</v>
      </c>
      <c r="AF16" s="5">
        <v>7.0000000000000001E-3</v>
      </c>
      <c r="AG16" s="24">
        <v>0</v>
      </c>
      <c r="AH16" s="24">
        <v>-63.388888888888893</v>
      </c>
      <c r="AI16" s="27">
        <v>-92.819444444444457</v>
      </c>
      <c r="AJ16" t="s">
        <v>14</v>
      </c>
      <c r="AK16" s="93">
        <f t="shared" si="0"/>
        <v>-183.375</v>
      </c>
      <c r="AL16" s="27">
        <f t="shared" si="1"/>
        <v>-92.819444444444457</v>
      </c>
      <c r="AM16" s="27">
        <f t="shared" si="2"/>
        <v>-83.7638888888889</v>
      </c>
      <c r="AQ16" s="14">
        <v>55</v>
      </c>
      <c r="AR16" t="s">
        <v>1643</v>
      </c>
      <c r="AS16" t="s">
        <v>1644</v>
      </c>
      <c r="AU16" t="s">
        <v>1643</v>
      </c>
      <c r="AV16" t="s">
        <v>1645</v>
      </c>
      <c r="AW16">
        <v>31089</v>
      </c>
      <c r="AX16" t="s">
        <v>19</v>
      </c>
      <c r="AY16" t="s">
        <v>1646</v>
      </c>
      <c r="AZ16" t="s">
        <v>1646</v>
      </c>
      <c r="BA16" t="s">
        <v>243</v>
      </c>
      <c r="BB16" t="s">
        <v>244</v>
      </c>
      <c r="BC16" t="s">
        <v>372</v>
      </c>
      <c r="BD16" t="s">
        <v>246</v>
      </c>
      <c r="BE16" t="s">
        <v>1647</v>
      </c>
      <c r="BF16" t="s">
        <v>1648</v>
      </c>
      <c r="BG16">
        <v>8.7059987708926201E-4</v>
      </c>
      <c r="BH16" t="s">
        <v>1646</v>
      </c>
      <c r="BJ16" t="s">
        <v>1643</v>
      </c>
      <c r="BK16" t="s">
        <v>1645</v>
      </c>
      <c r="BL16">
        <v>31089</v>
      </c>
      <c r="BM16" t="b">
        <v>0</v>
      </c>
      <c r="BN16" t="s">
        <v>1649</v>
      </c>
      <c r="BO16" t="s">
        <v>1649</v>
      </c>
      <c r="BP16" t="s">
        <v>247</v>
      </c>
      <c r="BQ16" t="s">
        <v>248</v>
      </c>
      <c r="BR16" s="21">
        <v>44925</v>
      </c>
      <c r="BS16">
        <v>5</v>
      </c>
      <c r="BT16" t="s">
        <v>249</v>
      </c>
      <c r="BU16" t="s">
        <v>250</v>
      </c>
      <c r="BV16" t="s">
        <v>1646</v>
      </c>
      <c r="BW16" t="s">
        <v>1650</v>
      </c>
      <c r="BX16">
        <v>2.4032999994233251E-2</v>
      </c>
      <c r="BY16" t="s">
        <v>1651</v>
      </c>
      <c r="BZ16" s="30">
        <v>0</v>
      </c>
      <c r="CA16" s="30">
        <v>-2423052.0106273727</v>
      </c>
      <c r="CB16" t="s">
        <v>1652</v>
      </c>
    </row>
    <row r="17" spans="1:80" ht="15" customHeight="1" x14ac:dyDescent="0.25">
      <c r="A17">
        <v>262865</v>
      </c>
      <c r="B17" t="s">
        <v>268</v>
      </c>
      <c r="C17" t="s">
        <v>269</v>
      </c>
      <c r="D17">
        <v>11080</v>
      </c>
      <c r="E17" t="s">
        <v>16</v>
      </c>
      <c r="F17" t="s">
        <v>240</v>
      </c>
      <c r="G17" t="s">
        <v>19</v>
      </c>
      <c r="H17" t="s">
        <v>1713</v>
      </c>
      <c r="I17" s="21">
        <v>44741</v>
      </c>
      <c r="J17" s="21">
        <v>44743</v>
      </c>
      <c r="K17" s="21">
        <v>44835</v>
      </c>
      <c r="L17" s="21">
        <v>44743</v>
      </c>
      <c r="M17" s="22">
        <v>1498783.58</v>
      </c>
      <c r="N17" t="s">
        <v>14</v>
      </c>
      <c r="O17" t="s">
        <v>245</v>
      </c>
      <c r="P17" t="s">
        <v>15</v>
      </c>
      <c r="Q17" s="37">
        <v>1.7000000000000001E-2</v>
      </c>
      <c r="R17" s="21">
        <v>44741</v>
      </c>
      <c r="S17" s="21">
        <v>44743</v>
      </c>
      <c r="T17" s="21">
        <v>44835</v>
      </c>
      <c r="U17" s="21">
        <v>44743</v>
      </c>
      <c r="V17" s="23">
        <v>0.25555555555555554</v>
      </c>
      <c r="W17">
        <v>92</v>
      </c>
      <c r="X17" s="24">
        <v>0</v>
      </c>
      <c r="Y17" s="24">
        <v>0</v>
      </c>
      <c r="Z17" s="24">
        <v>731.57291854888888</v>
      </c>
      <c r="AA17" s="24">
        <v>731.57291854888888</v>
      </c>
      <c r="AB17">
        <v>0</v>
      </c>
      <c r="AC17">
        <v>0</v>
      </c>
      <c r="AD17" s="38">
        <v>1498783.58</v>
      </c>
      <c r="AE17" s="37">
        <v>-1.91E-3</v>
      </c>
      <c r="AF17" s="5">
        <v>1.7000000000000001E-2</v>
      </c>
      <c r="AG17" s="24">
        <v>0</v>
      </c>
      <c r="AH17" s="24">
        <v>-6511.3819975555562</v>
      </c>
      <c r="AI17" s="27">
        <v>-5779.8090790066672</v>
      </c>
      <c r="AJ17" t="s">
        <v>14</v>
      </c>
      <c r="AK17" s="93">
        <f t="shared" si="0"/>
        <v>-9610.033783451112</v>
      </c>
      <c r="AL17" s="27">
        <f t="shared" si="1"/>
        <v>-5779.8090790066672</v>
      </c>
      <c r="AM17" s="27">
        <f t="shared" si="2"/>
        <v>-5396.7866085622227</v>
      </c>
      <c r="AQ17" s="14">
        <v>1</v>
      </c>
      <c r="AR17" t="s">
        <v>1714</v>
      </c>
      <c r="AS17" t="s">
        <v>1715</v>
      </c>
      <c r="AU17" t="s">
        <v>1714</v>
      </c>
      <c r="AV17" t="s">
        <v>1716</v>
      </c>
      <c r="AW17">
        <v>31339</v>
      </c>
      <c r="AX17" t="s">
        <v>19</v>
      </c>
      <c r="AY17" t="s">
        <v>1717</v>
      </c>
      <c r="AZ17" t="s">
        <v>1717</v>
      </c>
      <c r="BA17" t="s">
        <v>243</v>
      </c>
      <c r="BB17" t="s">
        <v>244</v>
      </c>
      <c r="BC17" t="s">
        <v>245</v>
      </c>
      <c r="BD17" t="s">
        <v>246</v>
      </c>
      <c r="BE17" t="s">
        <v>1718</v>
      </c>
      <c r="BF17" t="s">
        <v>1719</v>
      </c>
      <c r="BG17">
        <v>3.8630003109574318E-4</v>
      </c>
      <c r="BH17" t="s">
        <v>1717</v>
      </c>
      <c r="BJ17" t="s">
        <v>1714</v>
      </c>
      <c r="BK17" t="s">
        <v>1716</v>
      </c>
      <c r="BL17">
        <v>31339</v>
      </c>
      <c r="BM17" t="b">
        <v>0</v>
      </c>
      <c r="BN17" t="s">
        <v>1720</v>
      </c>
      <c r="BO17" t="s">
        <v>1720</v>
      </c>
      <c r="BP17" t="s">
        <v>247</v>
      </c>
      <c r="BQ17" t="s">
        <v>248</v>
      </c>
      <c r="BR17" s="21">
        <v>44925</v>
      </c>
      <c r="BS17">
        <v>5</v>
      </c>
      <c r="BT17" t="s">
        <v>249</v>
      </c>
      <c r="BU17" t="s">
        <v>250</v>
      </c>
      <c r="BV17" t="s">
        <v>1717</v>
      </c>
      <c r="BW17" t="s">
        <v>1721</v>
      </c>
      <c r="BX17">
        <v>3.945080004632473E-2</v>
      </c>
      <c r="BY17" t="s">
        <v>1722</v>
      </c>
      <c r="BZ17" s="30">
        <v>0</v>
      </c>
      <c r="CA17" s="30">
        <v>0</v>
      </c>
      <c r="CB17" t="s">
        <v>1723</v>
      </c>
    </row>
    <row r="18" spans="1:80" ht="15" customHeight="1" x14ac:dyDescent="0.25">
      <c r="A18">
        <v>262866</v>
      </c>
      <c r="B18" t="s">
        <v>268</v>
      </c>
      <c r="C18" t="s">
        <v>269</v>
      </c>
      <c r="D18">
        <v>11080</v>
      </c>
      <c r="E18" t="s">
        <v>16</v>
      </c>
      <c r="F18" t="s">
        <v>240</v>
      </c>
      <c r="G18" t="s">
        <v>19</v>
      </c>
      <c r="H18" t="s">
        <v>1713</v>
      </c>
      <c r="I18" s="21">
        <v>44833</v>
      </c>
      <c r="J18" s="21">
        <v>44835</v>
      </c>
      <c r="K18" s="21">
        <v>44927</v>
      </c>
      <c r="L18" s="21">
        <v>44835</v>
      </c>
      <c r="M18" s="22">
        <v>1203775.6200000001</v>
      </c>
      <c r="N18" t="s">
        <v>14</v>
      </c>
      <c r="O18" t="s">
        <v>245</v>
      </c>
      <c r="P18" t="s">
        <v>15</v>
      </c>
      <c r="Q18" s="37">
        <v>1.7000000000000001E-2</v>
      </c>
      <c r="R18" s="21">
        <v>44833</v>
      </c>
      <c r="S18" s="21">
        <v>44835</v>
      </c>
      <c r="T18" s="21">
        <v>44927</v>
      </c>
      <c r="U18" s="21">
        <v>44835</v>
      </c>
      <c r="V18" s="23">
        <v>0.25555555555555554</v>
      </c>
      <c r="W18">
        <v>92</v>
      </c>
      <c r="X18" s="24">
        <v>0</v>
      </c>
      <c r="Y18" s="24">
        <v>0</v>
      </c>
      <c r="Z18" s="24">
        <v>-3568.5259490666663</v>
      </c>
      <c r="AA18" s="24">
        <v>-3568.5259490666663</v>
      </c>
      <c r="AB18">
        <v>0</v>
      </c>
      <c r="AC18">
        <v>-95.633285366666669</v>
      </c>
      <c r="AD18" s="38">
        <v>1203775.6200000001</v>
      </c>
      <c r="AE18" s="37">
        <v>1.1599999999999999E-2</v>
      </c>
      <c r="AF18" s="5">
        <v>1.7000000000000001E-2</v>
      </c>
      <c r="AG18" s="24">
        <v>0</v>
      </c>
      <c r="AH18" s="24">
        <v>-5229.7363046666669</v>
      </c>
      <c r="AI18" s="27">
        <v>-8798.2622537333336</v>
      </c>
      <c r="AJ18" t="s">
        <v>14</v>
      </c>
      <c r="AK18" s="93">
        <f t="shared" si="0"/>
        <v>-11874.577727066668</v>
      </c>
      <c r="AL18" s="27">
        <f t="shared" si="1"/>
        <v>-8798.2622537333336</v>
      </c>
      <c r="AM18" s="27">
        <f t="shared" si="2"/>
        <v>-8490.6307064000011</v>
      </c>
      <c r="AQ18" s="14">
        <v>1</v>
      </c>
      <c r="AR18" t="s">
        <v>1724</v>
      </c>
      <c r="AS18" t="s">
        <v>1725</v>
      </c>
      <c r="AU18" t="s">
        <v>1724</v>
      </c>
      <c r="AV18" t="s">
        <v>1726</v>
      </c>
      <c r="AW18">
        <v>31340</v>
      </c>
      <c r="AX18" t="s">
        <v>19</v>
      </c>
      <c r="AY18" t="s">
        <v>1727</v>
      </c>
      <c r="AZ18" t="s">
        <v>1727</v>
      </c>
      <c r="BA18" t="s">
        <v>243</v>
      </c>
      <c r="BB18" t="s">
        <v>244</v>
      </c>
      <c r="BC18" t="s">
        <v>245</v>
      </c>
      <c r="BD18" t="s">
        <v>246</v>
      </c>
      <c r="BE18" t="s">
        <v>1728</v>
      </c>
      <c r="BF18" t="s">
        <v>1729</v>
      </c>
      <c r="BG18">
        <v>3.776999656111002E-4</v>
      </c>
      <c r="BH18" t="s">
        <v>1727</v>
      </c>
      <c r="BJ18" t="s">
        <v>1724</v>
      </c>
      <c r="BK18" t="s">
        <v>1726</v>
      </c>
      <c r="BL18">
        <v>31340</v>
      </c>
      <c r="BM18" t="b">
        <v>0</v>
      </c>
      <c r="BN18" t="s">
        <v>1730</v>
      </c>
      <c r="BO18" t="s">
        <v>1730</v>
      </c>
      <c r="BP18" t="s">
        <v>247</v>
      </c>
      <c r="BQ18" t="s">
        <v>248</v>
      </c>
      <c r="BR18" s="21">
        <v>44925</v>
      </c>
      <c r="BS18">
        <v>5</v>
      </c>
      <c r="BT18" t="s">
        <v>249</v>
      </c>
      <c r="BU18" t="s">
        <v>250</v>
      </c>
      <c r="BV18" t="s">
        <v>1727</v>
      </c>
      <c r="BW18" t="s">
        <v>1731</v>
      </c>
      <c r="BX18">
        <v>1.9748699851334095E-2</v>
      </c>
      <c r="BY18" t="s">
        <v>1732</v>
      </c>
      <c r="BZ18" s="30">
        <v>0</v>
      </c>
      <c r="CA18" s="30">
        <v>0</v>
      </c>
      <c r="CB18" t="s">
        <v>1733</v>
      </c>
    </row>
    <row r="19" spans="1:80" ht="15" customHeight="1" x14ac:dyDescent="0.25">
      <c r="A19">
        <v>260284</v>
      </c>
      <c r="B19" t="s">
        <v>270</v>
      </c>
      <c r="C19" t="s">
        <v>271</v>
      </c>
      <c r="D19">
        <v>11087</v>
      </c>
      <c r="E19" t="s">
        <v>16</v>
      </c>
      <c r="F19" t="s">
        <v>240</v>
      </c>
      <c r="G19" t="s">
        <v>19</v>
      </c>
      <c r="H19" t="s">
        <v>1782</v>
      </c>
      <c r="I19" s="21">
        <v>44764</v>
      </c>
      <c r="J19" s="21">
        <v>44794</v>
      </c>
      <c r="K19" s="21">
        <v>44886</v>
      </c>
      <c r="L19" s="21">
        <v>44794</v>
      </c>
      <c r="M19" s="22">
        <v>273525.84999999998</v>
      </c>
      <c r="N19" t="s">
        <v>14</v>
      </c>
      <c r="O19" t="s">
        <v>245</v>
      </c>
      <c r="P19" t="s">
        <v>15</v>
      </c>
      <c r="Q19" s="37">
        <v>1.2500000000000001E-2</v>
      </c>
      <c r="R19" s="21">
        <v>44764</v>
      </c>
      <c r="S19" s="21">
        <v>44794</v>
      </c>
      <c r="T19" s="21">
        <v>44886</v>
      </c>
      <c r="U19" s="21">
        <v>44794</v>
      </c>
      <c r="V19" s="23">
        <v>0.25555555555555554</v>
      </c>
      <c r="W19">
        <v>92</v>
      </c>
      <c r="X19" s="24">
        <v>0</v>
      </c>
      <c r="Y19" s="24">
        <v>0</v>
      </c>
      <c r="Z19" s="24">
        <v>-139.80210111111109</v>
      </c>
      <c r="AA19" s="24">
        <v>-139.80210111111109</v>
      </c>
      <c r="AB19">
        <v>0</v>
      </c>
      <c r="AC19">
        <v>0</v>
      </c>
      <c r="AD19" s="38">
        <v>273525.84999999998</v>
      </c>
      <c r="AE19" s="37">
        <v>2E-3</v>
      </c>
      <c r="AF19" s="5">
        <v>1.2500000000000001E-2</v>
      </c>
      <c r="AG19" s="24">
        <v>0</v>
      </c>
      <c r="AH19" s="24">
        <v>-873.76313194444435</v>
      </c>
      <c r="AI19" s="27">
        <v>-1013.5652330555554</v>
      </c>
      <c r="AJ19" t="s">
        <v>14</v>
      </c>
      <c r="AK19" s="93">
        <f t="shared" si="0"/>
        <v>-1712.5757386111109</v>
      </c>
      <c r="AL19" s="27">
        <f t="shared" si="1"/>
        <v>-1013.5652330555554</v>
      </c>
      <c r="AM19" s="27">
        <f t="shared" si="2"/>
        <v>-943.66418250000004</v>
      </c>
      <c r="AQ19" s="14">
        <v>1</v>
      </c>
      <c r="AR19" t="s">
        <v>1796</v>
      </c>
      <c r="AS19" t="s">
        <v>1797</v>
      </c>
      <c r="AU19" t="s">
        <v>1796</v>
      </c>
      <c r="AV19" t="s">
        <v>1798</v>
      </c>
      <c r="AW19">
        <v>31775</v>
      </c>
      <c r="AX19" t="s">
        <v>19</v>
      </c>
      <c r="AY19" t="s">
        <v>1799</v>
      </c>
      <c r="AZ19" t="s">
        <v>1799</v>
      </c>
      <c r="BA19" t="s">
        <v>243</v>
      </c>
      <c r="BB19" t="s">
        <v>244</v>
      </c>
      <c r="BD19" t="s">
        <v>246</v>
      </c>
      <c r="BE19" t="s">
        <v>1800</v>
      </c>
      <c r="BF19" t="s">
        <v>1801</v>
      </c>
      <c r="BG19">
        <v>3.6619999445974827E-4</v>
      </c>
      <c r="BH19" t="s">
        <v>1799</v>
      </c>
      <c r="BJ19" t="s">
        <v>1796</v>
      </c>
      <c r="BK19" t="s">
        <v>1798</v>
      </c>
      <c r="BL19">
        <v>31775</v>
      </c>
      <c r="BM19" t="b">
        <v>0</v>
      </c>
      <c r="BN19" t="s">
        <v>1802</v>
      </c>
      <c r="BO19" t="s">
        <v>1802</v>
      </c>
      <c r="BP19" t="s">
        <v>247</v>
      </c>
      <c r="BQ19" t="s">
        <v>248</v>
      </c>
      <c r="BR19" s="21">
        <v>44925</v>
      </c>
      <c r="BS19">
        <v>5</v>
      </c>
      <c r="BT19" t="s">
        <v>249</v>
      </c>
      <c r="BU19" t="s">
        <v>250</v>
      </c>
      <c r="BV19" t="s">
        <v>1799</v>
      </c>
      <c r="BW19" t="s">
        <v>1803</v>
      </c>
      <c r="BX19">
        <v>2.3973400006070733E-2</v>
      </c>
      <c r="BY19" t="s">
        <v>1804</v>
      </c>
      <c r="BZ19" s="30">
        <v>0</v>
      </c>
      <c r="CA19" s="30">
        <v>0</v>
      </c>
      <c r="CB19" t="s">
        <v>1805</v>
      </c>
    </row>
    <row r="20" spans="1:80" ht="15" customHeight="1" x14ac:dyDescent="0.25">
      <c r="A20">
        <v>260285</v>
      </c>
      <c r="B20" t="s">
        <v>270</v>
      </c>
      <c r="C20" t="s">
        <v>271</v>
      </c>
      <c r="D20">
        <v>11087</v>
      </c>
      <c r="E20" t="s">
        <v>16</v>
      </c>
      <c r="F20" t="s">
        <v>240</v>
      </c>
      <c r="G20" t="s">
        <v>19</v>
      </c>
      <c r="H20" t="s">
        <v>1782</v>
      </c>
      <c r="I20" s="21">
        <v>44856</v>
      </c>
      <c r="J20" s="21">
        <v>44886</v>
      </c>
      <c r="K20" s="21">
        <v>44978</v>
      </c>
      <c r="L20" s="21">
        <v>44886</v>
      </c>
      <c r="M20" s="22">
        <v>137785.4</v>
      </c>
      <c r="N20" t="s">
        <v>14</v>
      </c>
      <c r="O20" t="s">
        <v>245</v>
      </c>
      <c r="P20" t="s">
        <v>15</v>
      </c>
      <c r="Q20" s="37">
        <v>1.2500000000000001E-2</v>
      </c>
      <c r="R20" s="21">
        <v>44856</v>
      </c>
      <c r="S20" s="21">
        <v>44886</v>
      </c>
      <c r="T20" s="21">
        <v>44978</v>
      </c>
      <c r="U20" s="21">
        <v>44886</v>
      </c>
      <c r="V20" s="23">
        <v>0.25555555555555554</v>
      </c>
      <c r="W20">
        <v>92</v>
      </c>
      <c r="X20" s="24">
        <v>0</v>
      </c>
      <c r="Y20" s="24">
        <v>0</v>
      </c>
      <c r="Z20" s="24">
        <v>-543.31845117777777</v>
      </c>
      <c r="AA20" s="24">
        <v>-543.31845117777777</v>
      </c>
      <c r="AB20">
        <v>0</v>
      </c>
      <c r="AC20">
        <v>-10.689850616666666</v>
      </c>
      <c r="AD20" s="38">
        <v>137785.4</v>
      </c>
      <c r="AE20" s="37">
        <v>1.5429999999999999E-2</v>
      </c>
      <c r="AF20" s="5">
        <v>1.2500000000000001E-2</v>
      </c>
      <c r="AG20" s="24">
        <v>0</v>
      </c>
      <c r="AH20" s="24">
        <v>-440.14780555555552</v>
      </c>
      <c r="AI20" s="27">
        <v>-983.46625673333324</v>
      </c>
      <c r="AJ20" t="s">
        <v>14</v>
      </c>
      <c r="AK20" s="93">
        <f t="shared" si="0"/>
        <v>-1335.5845011777778</v>
      </c>
      <c r="AL20" s="27">
        <f t="shared" si="1"/>
        <v>-983.46625673333324</v>
      </c>
      <c r="AM20" s="27">
        <f t="shared" si="2"/>
        <v>-948.25443228888878</v>
      </c>
      <c r="AQ20" s="14">
        <v>1</v>
      </c>
      <c r="AR20" t="s">
        <v>1806</v>
      </c>
      <c r="AS20" t="s">
        <v>1807</v>
      </c>
      <c r="AU20" t="s">
        <v>1806</v>
      </c>
      <c r="AV20" t="s">
        <v>1808</v>
      </c>
      <c r="AW20">
        <v>31777</v>
      </c>
      <c r="AX20" t="s">
        <v>19</v>
      </c>
      <c r="AY20" t="s">
        <v>1809</v>
      </c>
      <c r="AZ20" t="s">
        <v>1809</v>
      </c>
      <c r="BA20" t="s">
        <v>243</v>
      </c>
      <c r="BB20" t="s">
        <v>244</v>
      </c>
      <c r="BD20" t="s">
        <v>246</v>
      </c>
      <c r="BE20" t="s">
        <v>1810</v>
      </c>
      <c r="BF20" t="s">
        <v>1811</v>
      </c>
      <c r="BG20">
        <v>2.8679985553026199E-4</v>
      </c>
      <c r="BH20" t="s">
        <v>1809</v>
      </c>
      <c r="BJ20" t="s">
        <v>1806</v>
      </c>
      <c r="BK20" t="s">
        <v>1808</v>
      </c>
      <c r="BL20">
        <v>31777</v>
      </c>
      <c r="BM20" t="b">
        <v>0</v>
      </c>
      <c r="BN20" t="s">
        <v>1812</v>
      </c>
      <c r="BO20" t="s">
        <v>1812</v>
      </c>
      <c r="BP20" t="s">
        <v>247</v>
      </c>
      <c r="BQ20" t="s">
        <v>248</v>
      </c>
      <c r="BR20" s="21">
        <v>44925</v>
      </c>
      <c r="BS20">
        <v>5</v>
      </c>
      <c r="BT20" t="s">
        <v>249</v>
      </c>
      <c r="BU20" t="s">
        <v>250</v>
      </c>
      <c r="BV20" t="s">
        <v>1809</v>
      </c>
      <c r="BW20" t="s">
        <v>1813</v>
      </c>
      <c r="BX20">
        <v>2.10829998832196E-2</v>
      </c>
      <c r="BY20" t="s">
        <v>1814</v>
      </c>
      <c r="BZ20" s="30">
        <v>0</v>
      </c>
      <c r="CA20" s="30">
        <v>0</v>
      </c>
      <c r="CB20" t="s">
        <v>1815</v>
      </c>
    </row>
    <row r="21" spans="1:80" ht="15" customHeight="1" x14ac:dyDescent="0.25">
      <c r="A21">
        <v>260225</v>
      </c>
      <c r="B21" t="s">
        <v>272</v>
      </c>
      <c r="C21" t="s">
        <v>273</v>
      </c>
      <c r="D21">
        <v>11088</v>
      </c>
      <c r="E21" t="s">
        <v>16</v>
      </c>
      <c r="F21" t="s">
        <v>240</v>
      </c>
      <c r="G21" t="s">
        <v>19</v>
      </c>
      <c r="H21" t="s">
        <v>1782</v>
      </c>
      <c r="I21" s="21">
        <v>44764</v>
      </c>
      <c r="J21" s="21">
        <v>44794</v>
      </c>
      <c r="K21" s="21">
        <v>44886</v>
      </c>
      <c r="L21" s="21">
        <v>44794</v>
      </c>
      <c r="M21" s="22">
        <v>40139.83</v>
      </c>
      <c r="N21" t="s">
        <v>14</v>
      </c>
      <c r="O21" t="s">
        <v>245</v>
      </c>
      <c r="P21" t="s">
        <v>15</v>
      </c>
      <c r="Q21" s="37">
        <v>1.2500000000000001E-2</v>
      </c>
      <c r="R21" s="21">
        <v>44764</v>
      </c>
      <c r="S21" s="21">
        <v>44794</v>
      </c>
      <c r="T21" s="21">
        <v>44886</v>
      </c>
      <c r="U21" s="21">
        <v>44794</v>
      </c>
      <c r="V21" s="23">
        <v>0.25555555555555554</v>
      </c>
      <c r="W21">
        <v>92</v>
      </c>
      <c r="X21" s="24">
        <v>0</v>
      </c>
      <c r="Y21" s="24">
        <v>0</v>
      </c>
      <c r="Z21" s="24">
        <v>-20.515913111111111</v>
      </c>
      <c r="AA21" s="24">
        <v>-20.515913111111111</v>
      </c>
      <c r="AB21">
        <v>0</v>
      </c>
      <c r="AC21">
        <v>0</v>
      </c>
      <c r="AD21" s="38">
        <v>40139.83</v>
      </c>
      <c r="AE21" s="37">
        <v>2E-3</v>
      </c>
      <c r="AF21" s="5">
        <v>1.2500000000000001E-2</v>
      </c>
      <c r="AG21" s="24">
        <v>0</v>
      </c>
      <c r="AH21" s="24">
        <v>-128.22445694444443</v>
      </c>
      <c r="AI21" s="27">
        <v>-148.74037005555553</v>
      </c>
      <c r="AJ21" t="s">
        <v>14</v>
      </c>
      <c r="AK21" s="93">
        <f t="shared" si="0"/>
        <v>-251.31993561111113</v>
      </c>
      <c r="AL21" s="27">
        <f t="shared" si="1"/>
        <v>-148.74037005555553</v>
      </c>
      <c r="AM21" s="27">
        <f t="shared" si="2"/>
        <v>-138.48241350000001</v>
      </c>
      <c r="AQ21" s="14">
        <v>7</v>
      </c>
      <c r="AR21" t="s">
        <v>1831</v>
      </c>
      <c r="AS21" t="s">
        <v>1832</v>
      </c>
      <c r="AU21" t="s">
        <v>1831</v>
      </c>
      <c r="AV21" t="s">
        <v>1833</v>
      </c>
      <c r="AW21">
        <v>31839</v>
      </c>
      <c r="AX21" t="s">
        <v>19</v>
      </c>
      <c r="AY21" t="s">
        <v>1834</v>
      </c>
      <c r="AZ21" t="s">
        <v>1834</v>
      </c>
      <c r="BA21" t="s">
        <v>243</v>
      </c>
      <c r="BB21" t="s">
        <v>244</v>
      </c>
      <c r="BD21" t="s">
        <v>246</v>
      </c>
      <c r="BE21" t="s">
        <v>1835</v>
      </c>
      <c r="BF21" t="s">
        <v>1836</v>
      </c>
      <c r="BG21">
        <v>5.769999697804451E-4</v>
      </c>
      <c r="BH21" t="s">
        <v>1834</v>
      </c>
      <c r="BJ21" t="s">
        <v>1831</v>
      </c>
      <c r="BK21" t="s">
        <v>1833</v>
      </c>
      <c r="BL21">
        <v>31839</v>
      </c>
      <c r="BM21" t="b">
        <v>0</v>
      </c>
      <c r="BN21" t="s">
        <v>1837</v>
      </c>
      <c r="BO21" t="s">
        <v>1837</v>
      </c>
      <c r="BP21" t="s">
        <v>247</v>
      </c>
      <c r="BQ21" t="s">
        <v>248</v>
      </c>
      <c r="BR21" s="21">
        <v>44925</v>
      </c>
      <c r="BS21">
        <v>5</v>
      </c>
      <c r="BT21" t="s">
        <v>249</v>
      </c>
      <c r="BU21" t="s">
        <v>250</v>
      </c>
      <c r="BV21" t="s">
        <v>1834</v>
      </c>
      <c r="BW21" t="s">
        <v>1838</v>
      </c>
      <c r="BX21">
        <v>2.3550400044769049E-2</v>
      </c>
      <c r="BY21" t="s">
        <v>1839</v>
      </c>
      <c r="BZ21" s="30">
        <v>0</v>
      </c>
      <c r="CA21" s="30">
        <v>0</v>
      </c>
      <c r="CB21" t="s">
        <v>1840</v>
      </c>
    </row>
    <row r="22" spans="1:80" ht="15" customHeight="1" x14ac:dyDescent="0.25">
      <c r="A22">
        <v>260226</v>
      </c>
      <c r="B22" t="s">
        <v>272</v>
      </c>
      <c r="C22" t="s">
        <v>273</v>
      </c>
      <c r="D22">
        <v>11088</v>
      </c>
      <c r="E22" t="s">
        <v>16</v>
      </c>
      <c r="F22" t="s">
        <v>240</v>
      </c>
      <c r="G22" t="s">
        <v>19</v>
      </c>
      <c r="H22" t="s">
        <v>1782</v>
      </c>
      <c r="I22" s="21">
        <v>44856</v>
      </c>
      <c r="J22" s="21">
        <v>44886</v>
      </c>
      <c r="K22" s="21">
        <v>44978</v>
      </c>
      <c r="L22" s="21">
        <v>44886</v>
      </c>
      <c r="M22" s="22">
        <v>20219.95</v>
      </c>
      <c r="N22" t="s">
        <v>14</v>
      </c>
      <c r="O22" t="s">
        <v>245</v>
      </c>
      <c r="P22" t="s">
        <v>15</v>
      </c>
      <c r="Q22" s="37">
        <v>1.2500000000000001E-2</v>
      </c>
      <c r="R22" s="21">
        <v>44856</v>
      </c>
      <c r="S22" s="21">
        <v>44886</v>
      </c>
      <c r="T22" s="21">
        <v>44978</v>
      </c>
      <c r="U22" s="21">
        <v>44886</v>
      </c>
      <c r="V22" s="23">
        <v>0.25555555555555554</v>
      </c>
      <c r="W22">
        <v>92</v>
      </c>
      <c r="X22" s="24">
        <v>0</v>
      </c>
      <c r="Y22" s="24">
        <v>0</v>
      </c>
      <c r="Z22" s="24">
        <v>-79.731756172222219</v>
      </c>
      <c r="AA22" s="24">
        <v>-79.731756172222219</v>
      </c>
      <c r="AB22">
        <v>0</v>
      </c>
      <c r="AC22">
        <v>-1.5687311208333334</v>
      </c>
      <c r="AD22" s="38">
        <v>20219.95</v>
      </c>
      <c r="AE22" s="37">
        <v>1.5429999999999999E-2</v>
      </c>
      <c r="AF22" s="5">
        <v>1.2500000000000001E-2</v>
      </c>
      <c r="AG22" s="24">
        <v>0</v>
      </c>
      <c r="AH22" s="24">
        <v>-64.591506944444447</v>
      </c>
      <c r="AI22" s="27">
        <v>-144.32326311666668</v>
      </c>
      <c r="AJ22" t="s">
        <v>14</v>
      </c>
      <c r="AK22" s="93">
        <f t="shared" si="0"/>
        <v>-195.99646867222222</v>
      </c>
      <c r="AL22" s="27">
        <f t="shared" si="1"/>
        <v>-144.32326311666668</v>
      </c>
      <c r="AM22" s="27">
        <f t="shared" si="2"/>
        <v>-139.15594256111109</v>
      </c>
      <c r="AQ22" s="14">
        <v>1</v>
      </c>
      <c r="AR22" t="s">
        <v>1841</v>
      </c>
      <c r="AS22" t="s">
        <v>1842</v>
      </c>
      <c r="AU22" t="s">
        <v>1841</v>
      </c>
      <c r="AV22" t="s">
        <v>1843</v>
      </c>
      <c r="AW22">
        <v>31841</v>
      </c>
      <c r="AX22" t="s">
        <v>19</v>
      </c>
      <c r="AY22" t="s">
        <v>1844</v>
      </c>
      <c r="AZ22" t="s">
        <v>1844</v>
      </c>
      <c r="BA22" t="s">
        <v>243</v>
      </c>
      <c r="BB22" t="s">
        <v>244</v>
      </c>
      <c r="BD22" t="s">
        <v>246</v>
      </c>
      <c r="BE22" t="s">
        <v>1845</v>
      </c>
      <c r="BF22" t="s">
        <v>1846</v>
      </c>
      <c r="BG22">
        <v>8.5780001245439053E-4</v>
      </c>
      <c r="BH22" t="s">
        <v>1844</v>
      </c>
      <c r="BJ22" t="s">
        <v>1841</v>
      </c>
      <c r="BK22" t="s">
        <v>1843</v>
      </c>
      <c r="BL22">
        <v>31841</v>
      </c>
      <c r="BM22" t="b">
        <v>0</v>
      </c>
      <c r="BN22" t="s">
        <v>1847</v>
      </c>
      <c r="BO22" t="s">
        <v>1847</v>
      </c>
      <c r="BP22" t="s">
        <v>247</v>
      </c>
      <c r="BQ22" t="s">
        <v>248</v>
      </c>
      <c r="BR22" s="21">
        <v>44925</v>
      </c>
      <c r="BS22">
        <v>5</v>
      </c>
      <c r="BT22" t="s">
        <v>249</v>
      </c>
      <c r="BU22" t="s">
        <v>250</v>
      </c>
      <c r="BV22" t="s">
        <v>1844</v>
      </c>
      <c r="BW22" t="s">
        <v>1848</v>
      </c>
      <c r="BX22">
        <v>3.356460016220808E-2</v>
      </c>
      <c r="BY22" t="s">
        <v>1849</v>
      </c>
      <c r="BZ22" s="30">
        <v>0</v>
      </c>
      <c r="CA22" s="30">
        <v>0</v>
      </c>
      <c r="CB22" t="s">
        <v>1850</v>
      </c>
    </row>
    <row r="23" spans="1:80" ht="15" customHeight="1" x14ac:dyDescent="0.25">
      <c r="A23">
        <v>257354</v>
      </c>
      <c r="B23" t="s">
        <v>274</v>
      </c>
      <c r="C23" t="s">
        <v>275</v>
      </c>
      <c r="D23">
        <v>11096</v>
      </c>
      <c r="E23" t="s">
        <v>1001</v>
      </c>
      <c r="F23" t="s">
        <v>240</v>
      </c>
      <c r="G23" t="s">
        <v>19</v>
      </c>
      <c r="H23" t="s">
        <v>1851</v>
      </c>
      <c r="I23" s="21">
        <v>44740</v>
      </c>
      <c r="J23" s="21">
        <v>44742</v>
      </c>
      <c r="K23" s="21">
        <v>44834</v>
      </c>
      <c r="L23" s="21">
        <v>44834</v>
      </c>
      <c r="M23" s="22">
        <v>4628846.99</v>
      </c>
      <c r="N23" t="s">
        <v>14</v>
      </c>
      <c r="O23">
        <v>0</v>
      </c>
      <c r="P23" t="s">
        <v>138</v>
      </c>
      <c r="Q23" s="37">
        <v>1.49E-2</v>
      </c>
      <c r="R23" s="21">
        <v>44740</v>
      </c>
      <c r="S23" s="21">
        <v>44742</v>
      </c>
      <c r="T23" s="21">
        <v>44834</v>
      </c>
      <c r="U23" s="21">
        <v>44834</v>
      </c>
      <c r="V23" s="23">
        <v>0.25</v>
      </c>
      <c r="W23">
        <v>90</v>
      </c>
      <c r="X23" s="24">
        <v>0</v>
      </c>
      <c r="Y23" s="24">
        <v>0</v>
      </c>
      <c r="Z23" s="24">
        <v>0</v>
      </c>
      <c r="AA23" s="24">
        <v>0</v>
      </c>
      <c r="AB23">
        <v>0</v>
      </c>
      <c r="AC23">
        <v>0</v>
      </c>
      <c r="AD23" s="38">
        <v>4628846.99</v>
      </c>
      <c r="AE23" s="37">
        <v>0</v>
      </c>
      <c r="AF23" s="5">
        <v>0</v>
      </c>
      <c r="AG23" s="24">
        <v>0</v>
      </c>
      <c r="AH23" s="24">
        <v>0</v>
      </c>
      <c r="AI23" s="27">
        <v>0</v>
      </c>
      <c r="AJ23" t="s">
        <v>14</v>
      </c>
      <c r="AK23" s="93">
        <f>AL23</f>
        <v>0</v>
      </c>
      <c r="AL23" s="27">
        <f t="shared" si="1"/>
        <v>0</v>
      </c>
      <c r="AM23" s="27">
        <f>AL23</f>
        <v>0</v>
      </c>
      <c r="AQ23" s="14">
        <v>1</v>
      </c>
      <c r="AR23" t="s">
        <v>1857</v>
      </c>
      <c r="AS23" t="s">
        <v>1858</v>
      </c>
      <c r="AU23" t="s">
        <v>1857</v>
      </c>
      <c r="AV23" t="s">
        <v>1859</v>
      </c>
      <c r="AW23">
        <v>50008</v>
      </c>
      <c r="AX23" t="s">
        <v>19</v>
      </c>
      <c r="AY23" t="s">
        <v>1860</v>
      </c>
      <c r="AZ23" t="s">
        <v>1860</v>
      </c>
      <c r="BA23" t="s">
        <v>243</v>
      </c>
      <c r="BB23" t="s">
        <v>244</v>
      </c>
      <c r="BC23" t="s">
        <v>245</v>
      </c>
      <c r="BD23" t="s">
        <v>246</v>
      </c>
      <c r="BE23" t="s">
        <v>1861</v>
      </c>
      <c r="BF23" t="s">
        <v>1862</v>
      </c>
      <c r="BG23">
        <v>3.798000980168581E-4</v>
      </c>
      <c r="BH23" t="s">
        <v>1860</v>
      </c>
      <c r="BJ23" t="s">
        <v>1857</v>
      </c>
      <c r="BK23" t="s">
        <v>1859</v>
      </c>
      <c r="BL23">
        <v>50008</v>
      </c>
      <c r="BM23" t="b">
        <v>0</v>
      </c>
      <c r="BN23" t="s">
        <v>1863</v>
      </c>
      <c r="BO23" t="s">
        <v>1863</v>
      </c>
      <c r="BP23" t="s">
        <v>247</v>
      </c>
      <c r="BQ23" t="s">
        <v>248</v>
      </c>
      <c r="BR23" s="21">
        <v>44925</v>
      </c>
      <c r="BS23">
        <v>5</v>
      </c>
      <c r="BT23" t="s">
        <v>249</v>
      </c>
      <c r="BU23" t="s">
        <v>250</v>
      </c>
      <c r="BV23" t="s">
        <v>1860</v>
      </c>
      <c r="BW23" t="s">
        <v>1864</v>
      </c>
      <c r="BX23">
        <v>2.5559500092640519E-2</v>
      </c>
      <c r="BY23" t="s">
        <v>1865</v>
      </c>
      <c r="BZ23" s="30">
        <v>0</v>
      </c>
      <c r="CA23" s="30">
        <v>0</v>
      </c>
      <c r="CB23" t="s">
        <v>1866</v>
      </c>
    </row>
    <row r="24" spans="1:80" ht="15" customHeight="1" x14ac:dyDescent="0.25">
      <c r="A24">
        <v>257355</v>
      </c>
      <c r="B24" t="s">
        <v>274</v>
      </c>
      <c r="C24" t="s">
        <v>275</v>
      </c>
      <c r="D24">
        <v>11096</v>
      </c>
      <c r="E24" t="s">
        <v>1001</v>
      </c>
      <c r="F24" t="s">
        <v>240</v>
      </c>
      <c r="G24" t="s">
        <v>19</v>
      </c>
      <c r="H24" t="s">
        <v>1851</v>
      </c>
      <c r="I24" s="21">
        <v>44834</v>
      </c>
      <c r="J24" s="21">
        <v>44834</v>
      </c>
      <c r="K24" s="21">
        <v>44925</v>
      </c>
      <c r="L24" s="21">
        <v>44925</v>
      </c>
      <c r="M24" s="22">
        <v>4573413.7</v>
      </c>
      <c r="N24" t="s">
        <v>14</v>
      </c>
      <c r="O24">
        <v>0</v>
      </c>
      <c r="P24" t="s">
        <v>138</v>
      </c>
      <c r="Q24" s="37">
        <v>1.49E-2</v>
      </c>
      <c r="R24" s="21">
        <v>44834</v>
      </c>
      <c r="S24" s="21">
        <v>44834</v>
      </c>
      <c r="T24" s="21">
        <v>44925</v>
      </c>
      <c r="U24" s="21">
        <v>44925</v>
      </c>
      <c r="V24" s="23">
        <v>0.25</v>
      </c>
      <c r="W24">
        <v>90</v>
      </c>
      <c r="X24" s="24">
        <v>0</v>
      </c>
      <c r="Y24" s="24">
        <v>0</v>
      </c>
      <c r="Z24" s="24">
        <v>0</v>
      </c>
      <c r="AA24" s="24">
        <v>0</v>
      </c>
      <c r="AB24">
        <v>0</v>
      </c>
      <c r="AC24">
        <v>0</v>
      </c>
      <c r="AD24" s="38">
        <v>4573413.7</v>
      </c>
      <c r="AE24" s="37">
        <v>0</v>
      </c>
      <c r="AF24" s="5">
        <v>1.49E-2</v>
      </c>
      <c r="AG24" s="24">
        <v>0</v>
      </c>
      <c r="AH24" s="24">
        <v>-17035.9660325</v>
      </c>
      <c r="AI24" s="27">
        <v>-17035.9660325</v>
      </c>
      <c r="AJ24" t="s">
        <v>14</v>
      </c>
      <c r="AK24" s="93">
        <f t="shared" ref="AK24" si="3">AL24</f>
        <v>-17035.9660325</v>
      </c>
      <c r="AL24" s="27">
        <f t="shared" si="1"/>
        <v>-17035.9660325</v>
      </c>
      <c r="AM24" s="27">
        <f t="shared" ref="AM24" si="4">AL24</f>
        <v>-17035.9660325</v>
      </c>
      <c r="AQ24" s="14">
        <v>1</v>
      </c>
      <c r="AR24" t="s">
        <v>1867</v>
      </c>
      <c r="AS24" t="s">
        <v>1868</v>
      </c>
      <c r="AU24" t="s">
        <v>1867</v>
      </c>
      <c r="AV24" t="s">
        <v>1869</v>
      </c>
      <c r="AW24">
        <v>50009</v>
      </c>
      <c r="AX24" t="s">
        <v>19</v>
      </c>
      <c r="AY24" t="s">
        <v>1870</v>
      </c>
      <c r="AZ24" t="s">
        <v>1870</v>
      </c>
      <c r="BA24" t="s">
        <v>243</v>
      </c>
      <c r="BB24" t="s">
        <v>244</v>
      </c>
      <c r="BC24" t="s">
        <v>245</v>
      </c>
      <c r="BD24" t="s">
        <v>246</v>
      </c>
      <c r="BE24" t="s">
        <v>1871</v>
      </c>
      <c r="BF24" t="s">
        <v>1872</v>
      </c>
      <c r="BG24">
        <v>4.2810011655092239E-4</v>
      </c>
      <c r="BH24" t="s">
        <v>1870</v>
      </c>
      <c r="BJ24" t="s">
        <v>1867</v>
      </c>
      <c r="BK24" t="s">
        <v>1869</v>
      </c>
      <c r="BL24">
        <v>50009</v>
      </c>
      <c r="BM24" t="b">
        <v>0</v>
      </c>
      <c r="BN24" t="s">
        <v>1873</v>
      </c>
      <c r="BO24" t="s">
        <v>1873</v>
      </c>
      <c r="BP24" t="s">
        <v>247</v>
      </c>
      <c r="BQ24" t="s">
        <v>248</v>
      </c>
      <c r="BR24" s="21">
        <v>44925</v>
      </c>
      <c r="BS24">
        <v>5</v>
      </c>
      <c r="BT24" t="s">
        <v>249</v>
      </c>
      <c r="BU24" t="s">
        <v>250</v>
      </c>
      <c r="BV24" t="s">
        <v>1870</v>
      </c>
      <c r="BW24" t="s">
        <v>1874</v>
      </c>
      <c r="BX24">
        <v>1.8280499847605824E-2</v>
      </c>
      <c r="BY24" t="s">
        <v>1875</v>
      </c>
      <c r="BZ24" s="30">
        <v>0</v>
      </c>
      <c r="CA24" s="30">
        <v>0</v>
      </c>
      <c r="CB24" t="s">
        <v>1876</v>
      </c>
    </row>
    <row r="25" spans="1:80" ht="15" customHeight="1" x14ac:dyDescent="0.25">
      <c r="A25">
        <v>260340</v>
      </c>
      <c r="B25" t="s">
        <v>276</v>
      </c>
      <c r="C25" t="s">
        <v>277</v>
      </c>
      <c r="D25">
        <v>11105</v>
      </c>
      <c r="E25" t="s">
        <v>16</v>
      </c>
      <c r="F25" t="s">
        <v>240</v>
      </c>
      <c r="G25" t="s">
        <v>19</v>
      </c>
      <c r="H25" t="s">
        <v>549</v>
      </c>
      <c r="I25" s="21">
        <v>44740</v>
      </c>
      <c r="J25" s="21">
        <v>44770</v>
      </c>
      <c r="K25" s="21">
        <v>44862</v>
      </c>
      <c r="L25" s="21">
        <v>44770</v>
      </c>
      <c r="M25" s="22">
        <v>381480.21</v>
      </c>
      <c r="N25" t="s">
        <v>14</v>
      </c>
      <c r="O25" t="s">
        <v>245</v>
      </c>
      <c r="P25" t="s">
        <v>15</v>
      </c>
      <c r="Q25" s="37">
        <v>1.2500000000000001E-2</v>
      </c>
      <c r="R25" s="21">
        <v>44740</v>
      </c>
      <c r="S25" s="21">
        <v>44770</v>
      </c>
      <c r="T25" s="21">
        <v>44862</v>
      </c>
      <c r="U25" s="21">
        <v>44770</v>
      </c>
      <c r="V25" s="23">
        <v>0.25555555555555554</v>
      </c>
      <c r="W25">
        <v>92</v>
      </c>
      <c r="X25" s="24">
        <v>0</v>
      </c>
      <c r="Y25" s="24">
        <v>0</v>
      </c>
      <c r="Z25" s="24">
        <v>205.70260657</v>
      </c>
      <c r="AA25" s="24">
        <v>205.70260657</v>
      </c>
      <c r="AB25">
        <v>0</v>
      </c>
      <c r="AC25">
        <v>0</v>
      </c>
      <c r="AD25" s="38">
        <v>381480.21</v>
      </c>
      <c r="AE25" s="37">
        <v>-2.1099999999999999E-3</v>
      </c>
      <c r="AF25" s="5">
        <v>1.2500000000000001E-2</v>
      </c>
      <c r="AG25" s="24">
        <v>0</v>
      </c>
      <c r="AH25" s="24">
        <v>-1218.6173374999998</v>
      </c>
      <c r="AI25" s="27">
        <v>-1012.9147309299999</v>
      </c>
      <c r="AJ25" t="s">
        <v>14</v>
      </c>
      <c r="AK25" s="93">
        <f t="shared" si="0"/>
        <v>-1987.80860093</v>
      </c>
      <c r="AL25" s="27">
        <f t="shared" si="1"/>
        <v>-1012.9147309299999</v>
      </c>
      <c r="AM25" s="27">
        <f t="shared" si="2"/>
        <v>-915.42534393000005</v>
      </c>
    </row>
    <row r="26" spans="1:80" ht="15" customHeight="1" x14ac:dyDescent="0.25">
      <c r="A26">
        <v>260341</v>
      </c>
      <c r="B26" t="s">
        <v>276</v>
      </c>
      <c r="C26" t="s">
        <v>277</v>
      </c>
      <c r="D26">
        <v>11105</v>
      </c>
      <c r="E26" t="s">
        <v>16</v>
      </c>
      <c r="F26" t="s">
        <v>240</v>
      </c>
      <c r="G26" t="s">
        <v>19</v>
      </c>
      <c r="H26" t="s">
        <v>549</v>
      </c>
      <c r="I26" s="21">
        <v>44832</v>
      </c>
      <c r="J26" s="21">
        <v>44862</v>
      </c>
      <c r="K26" s="21">
        <v>44954</v>
      </c>
      <c r="L26" s="21">
        <v>44862</v>
      </c>
      <c r="M26" s="22">
        <v>307741.15000000002</v>
      </c>
      <c r="N26" t="s">
        <v>14</v>
      </c>
      <c r="O26" t="s">
        <v>245</v>
      </c>
      <c r="P26" t="s">
        <v>15</v>
      </c>
      <c r="Q26" s="37">
        <v>1.2500000000000001E-2</v>
      </c>
      <c r="R26" s="21">
        <v>44832</v>
      </c>
      <c r="S26" s="21">
        <v>44862</v>
      </c>
      <c r="T26" s="21">
        <v>44954</v>
      </c>
      <c r="U26" s="21">
        <v>44862</v>
      </c>
      <c r="V26" s="23">
        <v>0.25555555555555554</v>
      </c>
      <c r="W26">
        <v>92</v>
      </c>
      <c r="X26" s="24">
        <v>0</v>
      </c>
      <c r="Y26" s="24">
        <v>0</v>
      </c>
      <c r="Z26" s="24">
        <v>-938.23437942777787</v>
      </c>
      <c r="AA26" s="24">
        <v>-938.23437942777787</v>
      </c>
      <c r="AB26">
        <v>0</v>
      </c>
      <c r="AC26">
        <v>-20.883656373611114</v>
      </c>
      <c r="AD26" s="38">
        <v>307741.15000000002</v>
      </c>
      <c r="AE26" s="37">
        <v>1.1930000000000001E-2</v>
      </c>
      <c r="AF26" s="5">
        <v>1.2500000000000001E-2</v>
      </c>
      <c r="AG26" s="24">
        <v>0</v>
      </c>
      <c r="AH26" s="24">
        <v>-983.06200694444453</v>
      </c>
      <c r="AI26" s="27">
        <v>-1921.2963863722225</v>
      </c>
      <c r="AJ26" t="s">
        <v>14</v>
      </c>
      <c r="AK26" s="93">
        <f t="shared" si="0"/>
        <v>-2707.7459919277781</v>
      </c>
      <c r="AL26" s="27">
        <f t="shared" si="1"/>
        <v>-1921.2963863722225</v>
      </c>
      <c r="AM26" s="27">
        <f t="shared" si="2"/>
        <v>-1842.6514258166669</v>
      </c>
    </row>
    <row r="27" spans="1:80" ht="15" customHeight="1" x14ac:dyDescent="0.25">
      <c r="A27">
        <v>249114</v>
      </c>
      <c r="B27" t="s">
        <v>278</v>
      </c>
      <c r="C27" t="s">
        <v>279</v>
      </c>
      <c r="D27">
        <v>11142</v>
      </c>
      <c r="E27" t="s">
        <v>1001</v>
      </c>
      <c r="F27" t="s">
        <v>240</v>
      </c>
      <c r="G27" t="s">
        <v>19</v>
      </c>
      <c r="H27" t="s">
        <v>1899</v>
      </c>
      <c r="I27" s="21">
        <v>44707</v>
      </c>
      <c r="J27" s="21">
        <v>44711</v>
      </c>
      <c r="K27" s="21">
        <v>44803</v>
      </c>
      <c r="L27" s="21">
        <v>44803</v>
      </c>
      <c r="M27" s="22">
        <v>1498785.45</v>
      </c>
      <c r="N27" t="s">
        <v>14</v>
      </c>
      <c r="O27">
        <v>0</v>
      </c>
      <c r="P27" t="s">
        <v>138</v>
      </c>
      <c r="Q27" s="37">
        <v>1.49E-2</v>
      </c>
      <c r="R27" s="21">
        <v>44707</v>
      </c>
      <c r="S27" s="21">
        <v>44711</v>
      </c>
      <c r="T27" s="21">
        <v>44803</v>
      </c>
      <c r="U27" s="21">
        <v>44803</v>
      </c>
      <c r="V27" s="23">
        <v>0.25</v>
      </c>
      <c r="W27">
        <v>90</v>
      </c>
      <c r="X27" s="24">
        <v>0</v>
      </c>
      <c r="Y27" s="24">
        <v>0</v>
      </c>
      <c r="Z27" s="24">
        <v>0</v>
      </c>
      <c r="AA27" s="24">
        <v>0</v>
      </c>
      <c r="AB27">
        <v>0</v>
      </c>
      <c r="AC27">
        <v>0</v>
      </c>
      <c r="AD27" s="38">
        <v>1498785.45</v>
      </c>
      <c r="AE27" s="37">
        <v>0</v>
      </c>
      <c r="AF27" s="5">
        <v>0</v>
      </c>
      <c r="AG27" s="24">
        <v>0</v>
      </c>
      <c r="AH27" s="24">
        <v>0</v>
      </c>
      <c r="AI27" s="27">
        <v>0</v>
      </c>
      <c r="AJ27" t="s">
        <v>14</v>
      </c>
      <c r="AK27" s="93">
        <f t="shared" ref="AK27:AK28" si="5">AL27</f>
        <v>0</v>
      </c>
      <c r="AL27" s="27">
        <f t="shared" si="1"/>
        <v>0</v>
      </c>
      <c r="AM27" s="27">
        <f t="shared" ref="AM27:AM28" si="6">AL27</f>
        <v>0</v>
      </c>
    </row>
    <row r="28" spans="1:80" ht="15" customHeight="1" x14ac:dyDescent="0.25">
      <c r="A28">
        <v>249115</v>
      </c>
      <c r="B28" t="s">
        <v>278</v>
      </c>
      <c r="C28" t="s">
        <v>279</v>
      </c>
      <c r="D28">
        <v>11142</v>
      </c>
      <c r="E28" t="s">
        <v>1001</v>
      </c>
      <c r="F28" t="s">
        <v>240</v>
      </c>
      <c r="G28" t="s">
        <v>19</v>
      </c>
      <c r="H28" t="s">
        <v>1899</v>
      </c>
      <c r="I28" s="21">
        <v>44799</v>
      </c>
      <c r="J28" s="21">
        <v>44803</v>
      </c>
      <c r="K28" s="21">
        <v>44895</v>
      </c>
      <c r="L28" s="21">
        <v>44895</v>
      </c>
      <c r="M28" s="22">
        <v>1415519.59</v>
      </c>
      <c r="N28" t="s">
        <v>14</v>
      </c>
      <c r="O28">
        <v>0</v>
      </c>
      <c r="P28" t="s">
        <v>138</v>
      </c>
      <c r="Q28" s="37">
        <v>1.49E-2</v>
      </c>
      <c r="R28" s="21">
        <v>44799</v>
      </c>
      <c r="S28" s="21">
        <v>44803</v>
      </c>
      <c r="T28" s="21">
        <v>44895</v>
      </c>
      <c r="U28" s="21">
        <v>44895</v>
      </c>
      <c r="V28" s="23">
        <v>0.25</v>
      </c>
      <c r="W28">
        <v>90</v>
      </c>
      <c r="X28" s="24">
        <v>0</v>
      </c>
      <c r="Y28" s="24">
        <v>0</v>
      </c>
      <c r="Z28" s="24">
        <v>0</v>
      </c>
      <c r="AA28" s="24">
        <v>0</v>
      </c>
      <c r="AB28">
        <v>0</v>
      </c>
      <c r="AC28">
        <v>0</v>
      </c>
      <c r="AD28" s="38">
        <v>1415519.59</v>
      </c>
      <c r="AE28" s="37">
        <v>0</v>
      </c>
      <c r="AF28" s="5">
        <v>0</v>
      </c>
      <c r="AG28" s="24">
        <v>0</v>
      </c>
      <c r="AH28" s="24">
        <v>0</v>
      </c>
      <c r="AI28" s="27">
        <v>0</v>
      </c>
      <c r="AJ28" t="s">
        <v>14</v>
      </c>
      <c r="AK28" s="93">
        <f t="shared" si="5"/>
        <v>0</v>
      </c>
      <c r="AL28" s="27">
        <f t="shared" si="1"/>
        <v>0</v>
      </c>
      <c r="AM28" s="27">
        <f t="shared" si="6"/>
        <v>0</v>
      </c>
    </row>
    <row r="29" spans="1:80" ht="15" customHeight="1" x14ac:dyDescent="0.25">
      <c r="A29">
        <v>262238</v>
      </c>
      <c r="B29" t="s">
        <v>280</v>
      </c>
      <c r="C29" t="s">
        <v>281</v>
      </c>
      <c r="D29">
        <v>11157</v>
      </c>
      <c r="E29" t="s">
        <v>16</v>
      </c>
      <c r="F29" t="s">
        <v>240</v>
      </c>
      <c r="G29" t="s">
        <v>19</v>
      </c>
      <c r="H29" t="s">
        <v>320</v>
      </c>
      <c r="I29" s="21">
        <v>44741</v>
      </c>
      <c r="J29" s="21">
        <v>44742</v>
      </c>
      <c r="K29" s="21">
        <v>44834</v>
      </c>
      <c r="L29" s="21">
        <v>44834</v>
      </c>
      <c r="M29" s="22">
        <v>1166693.3500000001</v>
      </c>
      <c r="N29" t="s">
        <v>14</v>
      </c>
      <c r="O29" t="s">
        <v>245</v>
      </c>
      <c r="P29" t="s">
        <v>15</v>
      </c>
      <c r="Q29" s="37">
        <v>2.1999999999999999E-2</v>
      </c>
      <c r="R29" s="21">
        <v>44741</v>
      </c>
      <c r="S29" s="21">
        <v>44742</v>
      </c>
      <c r="T29" s="21">
        <v>44834</v>
      </c>
      <c r="U29" s="21">
        <v>44834</v>
      </c>
      <c r="V29" s="23">
        <v>0.25555555555555554</v>
      </c>
      <c r="W29">
        <v>92</v>
      </c>
      <c r="X29" s="24">
        <v>0</v>
      </c>
      <c r="Y29" s="24">
        <v>0</v>
      </c>
      <c r="Z29" s="24">
        <v>569.47598739444447</v>
      </c>
      <c r="AA29" s="24">
        <v>569.47598739444447</v>
      </c>
      <c r="AB29">
        <v>0</v>
      </c>
      <c r="AC29">
        <v>0</v>
      </c>
      <c r="AD29" s="38">
        <v>1166693.3500000001</v>
      </c>
      <c r="AE29" s="37">
        <v>-1.91E-3</v>
      </c>
      <c r="AF29" s="5">
        <v>2.1999999999999999E-2</v>
      </c>
      <c r="AG29" s="24">
        <v>0</v>
      </c>
      <c r="AH29" s="24">
        <v>-6559.4092788888884</v>
      </c>
      <c r="AI29" s="27">
        <v>-5989.9332914944443</v>
      </c>
      <c r="AJ29" t="s">
        <v>14</v>
      </c>
      <c r="AK29" s="93">
        <f t="shared" si="0"/>
        <v>-8971.4829637166658</v>
      </c>
      <c r="AL29" s="27">
        <f t="shared" si="1"/>
        <v>-5989.9332914944443</v>
      </c>
      <c r="AM29" s="27">
        <f t="shared" si="2"/>
        <v>-5691.7783242722226</v>
      </c>
    </row>
    <row r="30" spans="1:80" ht="15" customHeight="1" x14ac:dyDescent="0.25">
      <c r="A30">
        <v>262239</v>
      </c>
      <c r="B30" t="s">
        <v>280</v>
      </c>
      <c r="C30" t="s">
        <v>281</v>
      </c>
      <c r="D30">
        <v>11157</v>
      </c>
      <c r="E30" t="s">
        <v>16</v>
      </c>
      <c r="F30" t="s">
        <v>240</v>
      </c>
      <c r="G30" t="s">
        <v>19</v>
      </c>
      <c r="H30" t="s">
        <v>320</v>
      </c>
      <c r="I30" s="21">
        <v>44833</v>
      </c>
      <c r="J30" s="21">
        <v>44834</v>
      </c>
      <c r="K30" s="21">
        <v>44926</v>
      </c>
      <c r="L30" s="21">
        <v>44926</v>
      </c>
      <c r="M30" s="22">
        <v>901750.48</v>
      </c>
      <c r="N30" t="s">
        <v>14</v>
      </c>
      <c r="O30" t="s">
        <v>245</v>
      </c>
      <c r="P30" t="s">
        <v>15</v>
      </c>
      <c r="Q30" s="37">
        <v>2.1999999999999999E-2</v>
      </c>
      <c r="R30" s="21">
        <v>44833</v>
      </c>
      <c r="S30" s="21">
        <v>44834</v>
      </c>
      <c r="T30" s="21">
        <v>44926</v>
      </c>
      <c r="U30" s="21">
        <v>44926</v>
      </c>
      <c r="V30" s="23">
        <v>0.25555555555555554</v>
      </c>
      <c r="W30">
        <v>92</v>
      </c>
      <c r="X30" s="24">
        <v>-2673.048031486685</v>
      </c>
      <c r="Y30" s="24">
        <v>-2673.048031486685</v>
      </c>
      <c r="Z30" s="24">
        <v>-2673.189200711111</v>
      </c>
      <c r="AA30" s="24">
        <v>-2673.189200711111</v>
      </c>
      <c r="AB30">
        <v>0.99994719070973792</v>
      </c>
      <c r="AC30">
        <v>-84.163378133333325</v>
      </c>
      <c r="AD30" s="38">
        <v>901750.48</v>
      </c>
      <c r="AE30" s="37">
        <v>1.1599999999999999E-2</v>
      </c>
      <c r="AF30" s="5">
        <v>2.1999999999999999E-2</v>
      </c>
      <c r="AG30" s="24">
        <v>-5069.5738528195743</v>
      </c>
      <c r="AH30" s="24">
        <v>-5069.8415875555547</v>
      </c>
      <c r="AI30" s="27">
        <v>-7742.6218843062597</v>
      </c>
      <c r="AJ30" t="s">
        <v>14</v>
      </c>
      <c r="AK30" s="93">
        <f t="shared" si="0"/>
        <v>-10047.504237155556</v>
      </c>
      <c r="AL30" s="27">
        <f t="shared" si="1"/>
        <v>-7742.6218843062597</v>
      </c>
      <c r="AM30" s="27">
        <f t="shared" si="2"/>
        <v>-7512.5834433777763</v>
      </c>
    </row>
    <row r="31" spans="1:80" ht="15" customHeight="1" x14ac:dyDescent="0.25">
      <c r="A31">
        <v>225904</v>
      </c>
      <c r="B31" t="s">
        <v>282</v>
      </c>
      <c r="C31" t="s">
        <v>283</v>
      </c>
      <c r="D31">
        <v>11160</v>
      </c>
      <c r="E31" t="s">
        <v>16</v>
      </c>
      <c r="F31" t="s">
        <v>240</v>
      </c>
      <c r="G31" t="s">
        <v>19</v>
      </c>
      <c r="H31" t="s">
        <v>1713</v>
      </c>
      <c r="I31" s="21">
        <v>44683</v>
      </c>
      <c r="J31" s="21">
        <v>44743</v>
      </c>
      <c r="K31" s="21">
        <v>44835</v>
      </c>
      <c r="L31" s="21">
        <v>44743</v>
      </c>
      <c r="M31" s="22">
        <v>9019883.0700000003</v>
      </c>
      <c r="N31" t="s">
        <v>14</v>
      </c>
      <c r="O31" t="s">
        <v>245</v>
      </c>
      <c r="P31" t="s">
        <v>15</v>
      </c>
      <c r="Q31" s="37">
        <v>1.4999999999999999E-2</v>
      </c>
      <c r="R31" s="21">
        <v>44683</v>
      </c>
      <c r="S31" s="21">
        <v>44743</v>
      </c>
      <c r="T31" s="21">
        <v>44835</v>
      </c>
      <c r="U31" s="21">
        <v>44743</v>
      </c>
      <c r="V31" s="23">
        <v>0.25555555555555554</v>
      </c>
      <c r="W31">
        <v>92</v>
      </c>
      <c r="X31" s="24">
        <v>0</v>
      </c>
      <c r="Y31" s="24">
        <v>0</v>
      </c>
      <c r="Z31" s="24">
        <v>9589.137912639997</v>
      </c>
      <c r="AA31" s="24">
        <v>9589.137912639997</v>
      </c>
      <c r="AB31">
        <v>0</v>
      </c>
      <c r="AC31">
        <v>0</v>
      </c>
      <c r="AD31" s="38">
        <v>9019883.0700000003</v>
      </c>
      <c r="AE31" s="37">
        <v>-4.1599999999999996E-3</v>
      </c>
      <c r="AF31" s="5">
        <v>1.4999999999999999E-2</v>
      </c>
      <c r="AG31" s="24">
        <v>0</v>
      </c>
      <c r="AH31" s="24">
        <v>-34576.218434999995</v>
      </c>
      <c r="AI31" s="27">
        <v>-24987.080522359996</v>
      </c>
      <c r="AJ31" t="s">
        <v>14</v>
      </c>
      <c r="AK31" s="93">
        <f t="shared" si="0"/>
        <v>-48037.892812359998</v>
      </c>
      <c r="AL31" s="27">
        <f t="shared" si="1"/>
        <v>-24987.080522359996</v>
      </c>
      <c r="AM31" s="27">
        <f t="shared" si="2"/>
        <v>-22681.999293360001</v>
      </c>
    </row>
    <row r="32" spans="1:80" ht="15" customHeight="1" x14ac:dyDescent="0.25">
      <c r="A32">
        <v>225905</v>
      </c>
      <c r="B32" t="s">
        <v>282</v>
      </c>
      <c r="C32" t="s">
        <v>283</v>
      </c>
      <c r="D32">
        <v>11160</v>
      </c>
      <c r="E32" t="s">
        <v>16</v>
      </c>
      <c r="F32" t="s">
        <v>240</v>
      </c>
      <c r="G32" t="s">
        <v>19</v>
      </c>
      <c r="H32" t="s">
        <v>1713</v>
      </c>
      <c r="I32" s="21">
        <v>44775</v>
      </c>
      <c r="J32" s="21">
        <v>44835</v>
      </c>
      <c r="K32" s="21">
        <v>44927</v>
      </c>
      <c r="L32" s="21">
        <v>44835</v>
      </c>
      <c r="M32" s="22">
        <v>8725046.7100000009</v>
      </c>
      <c r="N32" t="s">
        <v>14</v>
      </c>
      <c r="O32" t="s">
        <v>245</v>
      </c>
      <c r="P32" t="s">
        <v>15</v>
      </c>
      <c r="Q32" s="37">
        <v>1.4999999999999999E-2</v>
      </c>
      <c r="R32" s="21">
        <v>44775</v>
      </c>
      <c r="S32" s="21">
        <v>44835</v>
      </c>
      <c r="T32" s="21">
        <v>44927</v>
      </c>
      <c r="U32" s="21">
        <v>44835</v>
      </c>
      <c r="V32" s="23">
        <v>0.25555555555555554</v>
      </c>
      <c r="W32">
        <v>92</v>
      </c>
      <c r="X32" s="24">
        <v>0</v>
      </c>
      <c r="Y32" s="24">
        <v>0</v>
      </c>
      <c r="Z32" s="24">
        <v>-5797.3088139777774</v>
      </c>
      <c r="AA32" s="24">
        <v>-5797.3088139777774</v>
      </c>
      <c r="AB32">
        <v>0</v>
      </c>
      <c r="AC32">
        <v>-426.55783915555554</v>
      </c>
      <c r="AD32" s="38">
        <v>8725046.7100000009</v>
      </c>
      <c r="AE32" s="37">
        <v>2.5999999999999999E-3</v>
      </c>
      <c r="AF32" s="5">
        <v>1.4999999999999999E-2</v>
      </c>
      <c r="AG32" s="24">
        <v>0</v>
      </c>
      <c r="AH32" s="24">
        <v>-33446.012388333336</v>
      </c>
      <c r="AI32" s="27">
        <v>-39243.321202311112</v>
      </c>
      <c r="AJ32" t="s">
        <v>14</v>
      </c>
      <c r="AK32" s="93">
        <f t="shared" si="0"/>
        <v>-61540.662794533338</v>
      </c>
      <c r="AL32" s="27">
        <f t="shared" si="1"/>
        <v>-39243.321202311112</v>
      </c>
      <c r="AM32" s="27">
        <f t="shared" si="2"/>
        <v>-37013.58704308889</v>
      </c>
    </row>
    <row r="33" spans="1:39" ht="15" customHeight="1" x14ac:dyDescent="0.25">
      <c r="A33">
        <v>258767</v>
      </c>
      <c r="B33" t="s">
        <v>284</v>
      </c>
      <c r="C33" t="s">
        <v>285</v>
      </c>
      <c r="D33">
        <v>11183</v>
      </c>
      <c r="E33" t="s">
        <v>363</v>
      </c>
      <c r="F33" t="s">
        <v>240</v>
      </c>
      <c r="G33" t="s">
        <v>19</v>
      </c>
      <c r="H33" t="s">
        <v>1900</v>
      </c>
      <c r="J33" s="21">
        <v>44534</v>
      </c>
      <c r="K33" s="21">
        <v>44899</v>
      </c>
      <c r="L33" s="21">
        <v>44899</v>
      </c>
      <c r="M33" s="22">
        <v>90000000</v>
      </c>
      <c r="N33" t="s">
        <v>14</v>
      </c>
      <c r="O33">
        <v>5.2499999999999998E-2</v>
      </c>
      <c r="P33" t="s">
        <v>1901</v>
      </c>
      <c r="R33" s="21">
        <v>44899</v>
      </c>
      <c r="S33" s="21">
        <v>44534</v>
      </c>
      <c r="T33" s="21">
        <v>44899</v>
      </c>
      <c r="U33" s="21">
        <v>44899</v>
      </c>
      <c r="V33" s="23">
        <v>1</v>
      </c>
      <c r="W33">
        <v>365</v>
      </c>
      <c r="X33" s="24">
        <v>0</v>
      </c>
      <c r="Y33" s="24">
        <v>0</v>
      </c>
      <c r="Z33" s="24">
        <v>-4725000</v>
      </c>
      <c r="AA33" s="24">
        <v>-4725000</v>
      </c>
      <c r="AB33">
        <v>0</v>
      </c>
      <c r="AC33">
        <v>0</v>
      </c>
      <c r="AD33" s="38">
        <v>90000000</v>
      </c>
      <c r="AE33" s="37">
        <v>5.2499999999999998E-2</v>
      </c>
      <c r="AF33" s="5">
        <v>0</v>
      </c>
      <c r="AG33" s="24">
        <v>0</v>
      </c>
      <c r="AH33" s="24">
        <v>0</v>
      </c>
      <c r="AI33" s="27">
        <v>-4725000</v>
      </c>
      <c r="AJ33" t="s">
        <v>14</v>
      </c>
      <c r="AK33" s="93">
        <f>AL33</f>
        <v>-4725000</v>
      </c>
      <c r="AL33" s="27">
        <f t="shared" si="1"/>
        <v>-4725000</v>
      </c>
      <c r="AM33" s="27">
        <f>AL33</f>
        <v>-4725000</v>
      </c>
    </row>
    <row r="34" spans="1:39" ht="15" customHeight="1" x14ac:dyDescent="0.25">
      <c r="A34">
        <v>263689</v>
      </c>
      <c r="B34" t="s">
        <v>288</v>
      </c>
      <c r="C34" t="s">
        <v>289</v>
      </c>
      <c r="D34">
        <v>11194</v>
      </c>
      <c r="E34" t="s">
        <v>16</v>
      </c>
      <c r="F34" t="s">
        <v>240</v>
      </c>
      <c r="G34" t="s">
        <v>19</v>
      </c>
      <c r="H34" t="s">
        <v>1905</v>
      </c>
      <c r="I34" s="21">
        <v>44714</v>
      </c>
      <c r="J34" s="21">
        <v>44752</v>
      </c>
      <c r="K34" s="21">
        <v>44844</v>
      </c>
      <c r="L34" s="21">
        <v>44752</v>
      </c>
      <c r="M34" s="22">
        <v>1750749.23</v>
      </c>
      <c r="N34" t="s">
        <v>14</v>
      </c>
      <c r="O34" t="s">
        <v>245</v>
      </c>
      <c r="P34" t="s">
        <v>15</v>
      </c>
      <c r="Q34" s="37">
        <v>1.4E-2</v>
      </c>
      <c r="R34" s="21">
        <v>44714</v>
      </c>
      <c r="S34" s="21">
        <v>44752</v>
      </c>
      <c r="T34" s="21">
        <v>44844</v>
      </c>
      <c r="U34" s="21">
        <v>44752</v>
      </c>
      <c r="V34" s="23">
        <v>0.25555555555555554</v>
      </c>
      <c r="W34">
        <v>92</v>
      </c>
      <c r="X34" s="24">
        <v>0</v>
      </c>
      <c r="Y34" s="24">
        <v>0</v>
      </c>
      <c r="Z34" s="24">
        <v>1463.0427732033334</v>
      </c>
      <c r="AA34" s="24">
        <v>1463.0427732033334</v>
      </c>
      <c r="AB34">
        <v>0</v>
      </c>
      <c r="AC34">
        <v>0</v>
      </c>
      <c r="AD34" s="38">
        <v>1750749.23</v>
      </c>
      <c r="AE34" s="37">
        <v>-3.2700000000000003E-3</v>
      </c>
      <c r="AF34" s="5">
        <v>1.4E-2</v>
      </c>
      <c r="AG34" s="24">
        <v>0</v>
      </c>
      <c r="AH34" s="24">
        <v>-6263.7916895555545</v>
      </c>
      <c r="AI34" s="27">
        <v>-4800.7489163522214</v>
      </c>
      <c r="AJ34" t="s">
        <v>14</v>
      </c>
      <c r="AK34" s="93">
        <f t="shared" si="0"/>
        <v>-9274.885837463331</v>
      </c>
      <c r="AL34" s="27">
        <f t="shared" si="1"/>
        <v>-4800.7489163522214</v>
      </c>
      <c r="AM34" s="27">
        <f t="shared" si="2"/>
        <v>-4353.3352242411102</v>
      </c>
    </row>
    <row r="35" spans="1:39" ht="15" customHeight="1" x14ac:dyDescent="0.25">
      <c r="A35">
        <v>263690</v>
      </c>
      <c r="B35" t="s">
        <v>288</v>
      </c>
      <c r="C35" t="s">
        <v>289</v>
      </c>
      <c r="D35">
        <v>11194</v>
      </c>
      <c r="E35" t="s">
        <v>16</v>
      </c>
      <c r="F35" t="s">
        <v>240</v>
      </c>
      <c r="G35" t="s">
        <v>19</v>
      </c>
      <c r="H35" t="s">
        <v>1905</v>
      </c>
      <c r="I35" s="21">
        <v>44806</v>
      </c>
      <c r="J35" s="21">
        <v>44844</v>
      </c>
      <c r="K35" s="21">
        <v>44936</v>
      </c>
      <c r="L35" s="21">
        <v>44844</v>
      </c>
      <c r="M35" s="22">
        <v>1535829.39</v>
      </c>
      <c r="N35" t="s">
        <v>14</v>
      </c>
      <c r="O35" t="s">
        <v>245</v>
      </c>
      <c r="P35" t="s">
        <v>15</v>
      </c>
      <c r="Q35" s="37">
        <v>1.4E-2</v>
      </c>
      <c r="R35" s="21">
        <v>44806</v>
      </c>
      <c r="S35" s="21">
        <v>44844</v>
      </c>
      <c r="T35" s="21">
        <v>44936</v>
      </c>
      <c r="U35" s="21">
        <v>44844</v>
      </c>
      <c r="V35" s="23">
        <v>0.25555555555555554</v>
      </c>
      <c r="W35">
        <v>92</v>
      </c>
      <c r="X35" s="24">
        <v>0</v>
      </c>
      <c r="Y35" s="24">
        <v>0</v>
      </c>
      <c r="Z35" s="24">
        <v>-2994.6966627899997</v>
      </c>
      <c r="AA35" s="24">
        <v>-2994.6966627899997</v>
      </c>
      <c r="AB35">
        <v>0</v>
      </c>
      <c r="AC35">
        <v>-92.277749182499988</v>
      </c>
      <c r="AD35" s="38">
        <v>1535829.39</v>
      </c>
      <c r="AE35" s="37">
        <v>7.6300000000000005E-3</v>
      </c>
      <c r="AF35" s="5">
        <v>1.4E-2</v>
      </c>
      <c r="AG35" s="24">
        <v>0</v>
      </c>
      <c r="AH35" s="24">
        <v>-5494.8562619999993</v>
      </c>
      <c r="AI35" s="27">
        <v>-8489.5529247899995</v>
      </c>
      <c r="AJ35" t="s">
        <v>14</v>
      </c>
      <c r="AK35" s="93">
        <f t="shared" si="0"/>
        <v>-12414.450254789997</v>
      </c>
      <c r="AL35" s="27">
        <f t="shared" si="1"/>
        <v>-8489.5529247899995</v>
      </c>
      <c r="AM35" s="27">
        <f t="shared" si="2"/>
        <v>-8097.06319179</v>
      </c>
    </row>
    <row r="36" spans="1:39" ht="15" customHeight="1" x14ac:dyDescent="0.25">
      <c r="A36">
        <v>263389</v>
      </c>
      <c r="B36" t="s">
        <v>290</v>
      </c>
      <c r="C36" t="s">
        <v>291</v>
      </c>
      <c r="D36">
        <v>11197</v>
      </c>
      <c r="E36" t="s">
        <v>363</v>
      </c>
      <c r="F36" t="s">
        <v>240</v>
      </c>
      <c r="G36" t="s">
        <v>19</v>
      </c>
      <c r="H36" t="s">
        <v>1713</v>
      </c>
      <c r="J36" s="21">
        <v>44743</v>
      </c>
      <c r="K36" s="21">
        <v>44835</v>
      </c>
      <c r="L36" s="21">
        <v>44743</v>
      </c>
      <c r="M36" s="22">
        <v>566093.61</v>
      </c>
      <c r="N36" t="s">
        <v>14</v>
      </c>
      <c r="O36">
        <v>0.04</v>
      </c>
      <c r="P36" t="s">
        <v>15</v>
      </c>
      <c r="R36" s="21">
        <v>44743</v>
      </c>
      <c r="S36" s="21">
        <v>44743</v>
      </c>
      <c r="T36" s="21">
        <v>44835</v>
      </c>
      <c r="U36" s="21">
        <v>44743</v>
      </c>
      <c r="V36" s="23">
        <v>0.25555555555555554</v>
      </c>
      <c r="W36">
        <v>92</v>
      </c>
      <c r="X36" s="24">
        <v>0</v>
      </c>
      <c r="Y36" s="24">
        <v>0</v>
      </c>
      <c r="Z36" s="24">
        <v>-5786.7346799999996</v>
      </c>
      <c r="AA36" s="24">
        <v>-5786.7346799999996</v>
      </c>
      <c r="AB36">
        <v>0</v>
      </c>
      <c r="AC36">
        <v>0</v>
      </c>
      <c r="AD36" s="38">
        <v>566093.61</v>
      </c>
      <c r="AE36" s="37">
        <v>0.04</v>
      </c>
      <c r="AF36" s="5">
        <v>0</v>
      </c>
      <c r="AG36" s="24">
        <v>0</v>
      </c>
      <c r="AH36" s="24">
        <v>0</v>
      </c>
      <c r="AI36" s="27">
        <v>-5786.7346799999996</v>
      </c>
      <c r="AJ36" t="s">
        <v>14</v>
      </c>
      <c r="AK36" s="93">
        <f t="shared" ref="AK36:AK47" si="7">AL36</f>
        <v>-5786.7346799999996</v>
      </c>
      <c r="AL36" s="27">
        <f t="shared" si="1"/>
        <v>-5786.7346799999996</v>
      </c>
      <c r="AM36" s="27">
        <f t="shared" ref="AM36:AM47" si="8">AL36</f>
        <v>-5786.7346799999996</v>
      </c>
    </row>
    <row r="37" spans="1:39" ht="15" customHeight="1" x14ac:dyDescent="0.25">
      <c r="A37">
        <v>263390</v>
      </c>
      <c r="B37" t="s">
        <v>290</v>
      </c>
      <c r="C37" t="s">
        <v>291</v>
      </c>
      <c r="D37">
        <v>11197</v>
      </c>
      <c r="E37" t="s">
        <v>363</v>
      </c>
      <c r="F37" t="s">
        <v>240</v>
      </c>
      <c r="G37" t="s">
        <v>19</v>
      </c>
      <c r="H37" t="s">
        <v>1713</v>
      </c>
      <c r="J37" s="21">
        <v>44835</v>
      </c>
      <c r="K37" s="21">
        <v>44927</v>
      </c>
      <c r="L37" s="21">
        <v>44835</v>
      </c>
      <c r="M37" s="22">
        <v>552031.89</v>
      </c>
      <c r="N37" t="s">
        <v>14</v>
      </c>
      <c r="O37">
        <v>0.04</v>
      </c>
      <c r="P37" t="s">
        <v>15</v>
      </c>
      <c r="R37" s="21">
        <v>44835</v>
      </c>
      <c r="S37" s="21">
        <v>44835</v>
      </c>
      <c r="T37" s="21">
        <v>44927</v>
      </c>
      <c r="U37" s="21">
        <v>44835</v>
      </c>
      <c r="V37" s="23">
        <v>0.25555555555555554</v>
      </c>
      <c r="W37">
        <v>92</v>
      </c>
      <c r="X37" s="24">
        <v>0</v>
      </c>
      <c r="Y37" s="24">
        <v>0</v>
      </c>
      <c r="Z37" s="24">
        <v>-5642.9926533333328</v>
      </c>
      <c r="AA37" s="24">
        <v>-5642.9926533333328</v>
      </c>
      <c r="AB37">
        <v>0</v>
      </c>
      <c r="AC37">
        <v>-61.336876666666662</v>
      </c>
      <c r="AD37" s="38">
        <v>552031.89</v>
      </c>
      <c r="AE37" s="37">
        <v>0.04</v>
      </c>
      <c r="AF37" s="5">
        <v>0</v>
      </c>
      <c r="AG37" s="24">
        <v>0</v>
      </c>
      <c r="AH37" s="24">
        <v>0</v>
      </c>
      <c r="AI37" s="27">
        <v>-5642.9926533333328</v>
      </c>
      <c r="AJ37" t="s">
        <v>14</v>
      </c>
      <c r="AK37" s="93">
        <f t="shared" si="7"/>
        <v>-5642.9926533333328</v>
      </c>
      <c r="AL37" s="27">
        <f t="shared" si="1"/>
        <v>-5642.9926533333328</v>
      </c>
      <c r="AM37" s="27">
        <f t="shared" si="8"/>
        <v>-5642.9926533333328</v>
      </c>
    </row>
    <row r="38" spans="1:39" ht="15" customHeight="1" x14ac:dyDescent="0.25">
      <c r="A38">
        <v>263313</v>
      </c>
      <c r="B38" t="s">
        <v>292</v>
      </c>
      <c r="C38" t="s">
        <v>293</v>
      </c>
      <c r="D38">
        <v>11198</v>
      </c>
      <c r="E38" t="s">
        <v>363</v>
      </c>
      <c r="F38" t="s">
        <v>240</v>
      </c>
      <c r="G38" t="s">
        <v>19</v>
      </c>
      <c r="H38" t="s">
        <v>1713</v>
      </c>
      <c r="J38" s="21">
        <v>44743</v>
      </c>
      <c r="K38" s="21">
        <v>44835</v>
      </c>
      <c r="L38" s="21">
        <v>44743</v>
      </c>
      <c r="M38" s="22">
        <v>3815291.26</v>
      </c>
      <c r="N38" t="s">
        <v>14</v>
      </c>
      <c r="O38">
        <v>0.04</v>
      </c>
      <c r="P38" t="s">
        <v>15</v>
      </c>
      <c r="R38" s="21">
        <v>44743</v>
      </c>
      <c r="S38" s="21">
        <v>44743</v>
      </c>
      <c r="T38" s="21">
        <v>44835</v>
      </c>
      <c r="U38" s="21">
        <v>44743</v>
      </c>
      <c r="V38" s="23">
        <v>0.25555555555555554</v>
      </c>
      <c r="W38">
        <v>92</v>
      </c>
      <c r="X38" s="24">
        <v>0</v>
      </c>
      <c r="Y38" s="24">
        <v>0</v>
      </c>
      <c r="Z38" s="24">
        <v>-39000.755102222218</v>
      </c>
      <c r="AA38" s="24">
        <v>-39000.755102222218</v>
      </c>
      <c r="AB38">
        <v>0</v>
      </c>
      <c r="AC38">
        <v>0</v>
      </c>
      <c r="AD38" s="38">
        <v>3815291.26</v>
      </c>
      <c r="AE38" s="37">
        <v>0.04</v>
      </c>
      <c r="AF38" s="5">
        <v>0</v>
      </c>
      <c r="AG38" s="24">
        <v>0</v>
      </c>
      <c r="AH38" s="24">
        <v>0</v>
      </c>
      <c r="AI38" s="27">
        <v>-39000.755102222218</v>
      </c>
      <c r="AJ38" t="s">
        <v>14</v>
      </c>
      <c r="AK38" s="93">
        <f t="shared" si="7"/>
        <v>-39000.755102222218</v>
      </c>
      <c r="AL38" s="27">
        <f t="shared" si="1"/>
        <v>-39000.755102222218</v>
      </c>
      <c r="AM38" s="27">
        <f t="shared" si="8"/>
        <v>-39000.755102222218</v>
      </c>
    </row>
    <row r="39" spans="1:39" ht="15" customHeight="1" x14ac:dyDescent="0.25">
      <c r="A39">
        <v>263314</v>
      </c>
      <c r="B39" t="s">
        <v>292</v>
      </c>
      <c r="C39" t="s">
        <v>293</v>
      </c>
      <c r="D39">
        <v>11198</v>
      </c>
      <c r="E39" t="s">
        <v>363</v>
      </c>
      <c r="F39" t="s">
        <v>240</v>
      </c>
      <c r="G39" t="s">
        <v>19</v>
      </c>
      <c r="H39" t="s">
        <v>1713</v>
      </c>
      <c r="J39" s="21">
        <v>44835</v>
      </c>
      <c r="K39" s="21">
        <v>44927</v>
      </c>
      <c r="L39" s="21">
        <v>44835</v>
      </c>
      <c r="M39" s="22">
        <v>3720519.54</v>
      </c>
      <c r="N39" t="s">
        <v>14</v>
      </c>
      <c r="O39">
        <v>0.04</v>
      </c>
      <c r="P39" t="s">
        <v>15</v>
      </c>
      <c r="R39" s="21">
        <v>44835</v>
      </c>
      <c r="S39" s="21">
        <v>44835</v>
      </c>
      <c r="T39" s="21">
        <v>44927</v>
      </c>
      <c r="U39" s="21">
        <v>44835</v>
      </c>
      <c r="V39" s="23">
        <v>0.25555555555555554</v>
      </c>
      <c r="W39">
        <v>92</v>
      </c>
      <c r="X39" s="24">
        <v>0</v>
      </c>
      <c r="Y39" s="24">
        <v>0</v>
      </c>
      <c r="Z39" s="24">
        <v>-38031.97752</v>
      </c>
      <c r="AA39" s="24">
        <v>-38031.97752</v>
      </c>
      <c r="AB39">
        <v>0</v>
      </c>
      <c r="AC39">
        <v>-413.39105999999998</v>
      </c>
      <c r="AD39" s="38">
        <v>3720519.54</v>
      </c>
      <c r="AE39" s="37">
        <v>0.04</v>
      </c>
      <c r="AF39" s="5">
        <v>0</v>
      </c>
      <c r="AG39" s="24">
        <v>0</v>
      </c>
      <c r="AH39" s="24">
        <v>0</v>
      </c>
      <c r="AI39" s="27">
        <v>-38031.97752</v>
      </c>
      <c r="AJ39" t="s">
        <v>14</v>
      </c>
      <c r="AK39" s="93">
        <f t="shared" si="7"/>
        <v>-38031.97752</v>
      </c>
      <c r="AL39" s="27">
        <f t="shared" si="1"/>
        <v>-38031.97752</v>
      </c>
      <c r="AM39" s="27">
        <f t="shared" si="8"/>
        <v>-38031.97752</v>
      </c>
    </row>
    <row r="40" spans="1:39" ht="15" customHeight="1" x14ac:dyDescent="0.25">
      <c r="A40">
        <v>263466</v>
      </c>
      <c r="B40" t="s">
        <v>294</v>
      </c>
      <c r="C40" t="s">
        <v>295</v>
      </c>
      <c r="D40">
        <v>11199</v>
      </c>
      <c r="E40" t="s">
        <v>363</v>
      </c>
      <c r="F40" t="s">
        <v>240</v>
      </c>
      <c r="G40" t="s">
        <v>19</v>
      </c>
      <c r="H40" t="s">
        <v>1713</v>
      </c>
      <c r="J40" s="21">
        <v>44743</v>
      </c>
      <c r="K40" s="21">
        <v>44835</v>
      </c>
      <c r="L40" s="21">
        <v>44743</v>
      </c>
      <c r="M40" s="22">
        <v>2048378.35</v>
      </c>
      <c r="N40" t="s">
        <v>14</v>
      </c>
      <c r="O40">
        <v>0.04</v>
      </c>
      <c r="P40" t="s">
        <v>15</v>
      </c>
      <c r="R40" s="21">
        <v>44743</v>
      </c>
      <c r="S40" s="21">
        <v>44743</v>
      </c>
      <c r="T40" s="21">
        <v>44835</v>
      </c>
      <c r="U40" s="21">
        <v>44743</v>
      </c>
      <c r="V40" s="23">
        <v>0.25555555555555554</v>
      </c>
      <c r="W40">
        <v>92</v>
      </c>
      <c r="X40" s="24">
        <v>0</v>
      </c>
      <c r="Y40" s="24">
        <v>0</v>
      </c>
      <c r="Z40" s="24">
        <v>-20938.978688888888</v>
      </c>
      <c r="AA40" s="24">
        <v>-20938.978688888888</v>
      </c>
      <c r="AB40">
        <v>0</v>
      </c>
      <c r="AC40">
        <v>0</v>
      </c>
      <c r="AD40" s="38">
        <v>2048378.35</v>
      </c>
      <c r="AE40" s="37">
        <v>0.04</v>
      </c>
      <c r="AF40" s="5">
        <v>0</v>
      </c>
      <c r="AG40" s="24">
        <v>0</v>
      </c>
      <c r="AH40" s="24">
        <v>0</v>
      </c>
      <c r="AI40" s="27">
        <v>-20938.978688888888</v>
      </c>
      <c r="AJ40" t="s">
        <v>14</v>
      </c>
      <c r="AK40" s="93">
        <f t="shared" si="7"/>
        <v>-20938.978688888888</v>
      </c>
      <c r="AL40" s="27">
        <f t="shared" si="1"/>
        <v>-20938.978688888888</v>
      </c>
      <c r="AM40" s="27">
        <f t="shared" si="8"/>
        <v>-20938.978688888888</v>
      </c>
    </row>
    <row r="41" spans="1:39" ht="15" customHeight="1" x14ac:dyDescent="0.25">
      <c r="A41">
        <v>263467</v>
      </c>
      <c r="B41" t="s">
        <v>294</v>
      </c>
      <c r="C41" t="s">
        <v>295</v>
      </c>
      <c r="D41">
        <v>11199</v>
      </c>
      <c r="E41" t="s">
        <v>363</v>
      </c>
      <c r="F41" t="s">
        <v>240</v>
      </c>
      <c r="G41" t="s">
        <v>19</v>
      </c>
      <c r="H41" t="s">
        <v>1713</v>
      </c>
      <c r="J41" s="21">
        <v>44835</v>
      </c>
      <c r="K41" s="21">
        <v>44927</v>
      </c>
      <c r="L41" s="21">
        <v>44835</v>
      </c>
      <c r="M41" s="22">
        <v>1997496.69</v>
      </c>
      <c r="N41" t="s">
        <v>14</v>
      </c>
      <c r="O41">
        <v>0.04</v>
      </c>
      <c r="P41" t="s">
        <v>15</v>
      </c>
      <c r="R41" s="21">
        <v>44835</v>
      </c>
      <c r="S41" s="21">
        <v>44835</v>
      </c>
      <c r="T41" s="21">
        <v>44927</v>
      </c>
      <c r="U41" s="21">
        <v>44835</v>
      </c>
      <c r="V41" s="23">
        <v>0.25555555555555554</v>
      </c>
      <c r="W41">
        <v>92</v>
      </c>
      <c r="X41" s="24">
        <v>0</v>
      </c>
      <c r="Y41" s="24">
        <v>0</v>
      </c>
      <c r="Z41" s="24">
        <v>-20418.855053333333</v>
      </c>
      <c r="AA41" s="24">
        <v>-20418.855053333333</v>
      </c>
      <c r="AB41">
        <v>0</v>
      </c>
      <c r="AC41">
        <v>-221.94407666666666</v>
      </c>
      <c r="AD41" s="38">
        <v>1997496.69</v>
      </c>
      <c r="AE41" s="37">
        <v>0.04</v>
      </c>
      <c r="AF41" s="5">
        <v>0</v>
      </c>
      <c r="AG41" s="24">
        <v>0</v>
      </c>
      <c r="AH41" s="24">
        <v>0</v>
      </c>
      <c r="AI41" s="27">
        <v>-20418.855053333333</v>
      </c>
      <c r="AJ41" t="s">
        <v>14</v>
      </c>
      <c r="AK41" s="93">
        <f t="shared" si="7"/>
        <v>-20418.855053333333</v>
      </c>
      <c r="AL41" s="27">
        <f t="shared" si="1"/>
        <v>-20418.855053333333</v>
      </c>
      <c r="AM41" s="27">
        <f t="shared" si="8"/>
        <v>-20418.855053333333</v>
      </c>
    </row>
    <row r="42" spans="1:39" ht="15" customHeight="1" x14ac:dyDescent="0.25">
      <c r="A42">
        <v>263543</v>
      </c>
      <c r="B42" t="s">
        <v>296</v>
      </c>
      <c r="C42" t="s">
        <v>297</v>
      </c>
      <c r="D42">
        <v>11200</v>
      </c>
      <c r="E42" t="s">
        <v>363</v>
      </c>
      <c r="F42" t="s">
        <v>240</v>
      </c>
      <c r="G42" t="s">
        <v>19</v>
      </c>
      <c r="H42" t="s">
        <v>1713</v>
      </c>
      <c r="J42" s="21">
        <v>44743</v>
      </c>
      <c r="K42" s="21">
        <v>44835</v>
      </c>
      <c r="L42" s="21">
        <v>44743</v>
      </c>
      <c r="M42" s="22">
        <v>891251.07</v>
      </c>
      <c r="N42" t="s">
        <v>14</v>
      </c>
      <c r="O42">
        <v>0.04</v>
      </c>
      <c r="P42" t="s">
        <v>15</v>
      </c>
      <c r="R42" s="21">
        <v>44743</v>
      </c>
      <c r="S42" s="21">
        <v>44743</v>
      </c>
      <c r="T42" s="21">
        <v>44835</v>
      </c>
      <c r="U42" s="21">
        <v>44743</v>
      </c>
      <c r="V42" s="23">
        <v>0.25555555555555554</v>
      </c>
      <c r="W42">
        <v>92</v>
      </c>
      <c r="X42" s="24">
        <v>0</v>
      </c>
      <c r="Y42" s="24">
        <v>0</v>
      </c>
      <c r="Z42" s="24">
        <v>-9110.5664933333319</v>
      </c>
      <c r="AA42" s="24">
        <v>-9110.5664933333319</v>
      </c>
      <c r="AB42">
        <v>0</v>
      </c>
      <c r="AC42">
        <v>0</v>
      </c>
      <c r="AD42" s="38">
        <v>891251.07</v>
      </c>
      <c r="AE42" s="37">
        <v>0.04</v>
      </c>
      <c r="AF42" s="5">
        <v>0</v>
      </c>
      <c r="AG42" s="24">
        <v>0</v>
      </c>
      <c r="AH42" s="24">
        <v>0</v>
      </c>
      <c r="AI42" s="27">
        <v>-9110.5664933333319</v>
      </c>
      <c r="AJ42" t="s">
        <v>14</v>
      </c>
      <c r="AK42" s="93">
        <f t="shared" si="7"/>
        <v>-9110.5664933333319</v>
      </c>
      <c r="AL42" s="27">
        <f t="shared" si="1"/>
        <v>-9110.5664933333319</v>
      </c>
      <c r="AM42" s="27">
        <f t="shared" si="8"/>
        <v>-9110.5664933333319</v>
      </c>
    </row>
    <row r="43" spans="1:39" ht="15" customHeight="1" x14ac:dyDescent="0.25">
      <c r="A43">
        <v>263544</v>
      </c>
      <c r="B43" t="s">
        <v>296</v>
      </c>
      <c r="C43" t="s">
        <v>297</v>
      </c>
      <c r="D43">
        <v>11200</v>
      </c>
      <c r="E43" t="s">
        <v>363</v>
      </c>
      <c r="F43" t="s">
        <v>240</v>
      </c>
      <c r="G43" t="s">
        <v>19</v>
      </c>
      <c r="H43" t="s">
        <v>1713</v>
      </c>
      <c r="J43" s="21">
        <v>44835</v>
      </c>
      <c r="K43" s="21">
        <v>44927</v>
      </c>
      <c r="L43" s="21">
        <v>44835</v>
      </c>
      <c r="M43" s="22">
        <v>869112.42</v>
      </c>
      <c r="N43" t="s">
        <v>14</v>
      </c>
      <c r="O43">
        <v>0.04</v>
      </c>
      <c r="P43" t="s">
        <v>15</v>
      </c>
      <c r="R43" s="21">
        <v>44835</v>
      </c>
      <c r="S43" s="21">
        <v>44835</v>
      </c>
      <c r="T43" s="21">
        <v>44927</v>
      </c>
      <c r="U43" s="21">
        <v>44835</v>
      </c>
      <c r="V43" s="23">
        <v>0.25555555555555554</v>
      </c>
      <c r="W43">
        <v>92</v>
      </c>
      <c r="X43" s="24">
        <v>0</v>
      </c>
      <c r="Y43" s="24">
        <v>0</v>
      </c>
      <c r="Z43" s="24">
        <v>-8884.2602933333328</v>
      </c>
      <c r="AA43" s="24">
        <v>-8884.2602933333328</v>
      </c>
      <c r="AB43">
        <v>0</v>
      </c>
      <c r="AC43">
        <v>-96.56804666666666</v>
      </c>
      <c r="AD43" s="38">
        <v>869112.42</v>
      </c>
      <c r="AE43" s="37">
        <v>0.04</v>
      </c>
      <c r="AF43" s="5">
        <v>0</v>
      </c>
      <c r="AG43" s="24">
        <v>0</v>
      </c>
      <c r="AH43" s="24">
        <v>0</v>
      </c>
      <c r="AI43" s="27">
        <v>-8884.2602933333328</v>
      </c>
      <c r="AJ43" t="s">
        <v>14</v>
      </c>
      <c r="AK43" s="93">
        <f t="shared" si="7"/>
        <v>-8884.2602933333328</v>
      </c>
      <c r="AL43" s="27">
        <f t="shared" si="1"/>
        <v>-8884.2602933333328</v>
      </c>
      <c r="AM43" s="27">
        <f t="shared" si="8"/>
        <v>-8884.2602933333328</v>
      </c>
    </row>
    <row r="44" spans="1:39" ht="15" customHeight="1" x14ac:dyDescent="0.25">
      <c r="A44">
        <v>263616</v>
      </c>
      <c r="B44" t="s">
        <v>298</v>
      </c>
      <c r="C44" t="s">
        <v>299</v>
      </c>
      <c r="D44">
        <v>11201</v>
      </c>
      <c r="E44" t="s">
        <v>363</v>
      </c>
      <c r="F44" t="s">
        <v>240</v>
      </c>
      <c r="G44" t="s">
        <v>19</v>
      </c>
      <c r="H44" t="s">
        <v>1713</v>
      </c>
      <c r="J44" s="21">
        <v>44743</v>
      </c>
      <c r="K44" s="21">
        <v>44835</v>
      </c>
      <c r="L44" s="21">
        <v>44743</v>
      </c>
      <c r="M44" s="22">
        <v>1101556.6399999999</v>
      </c>
      <c r="N44" t="s">
        <v>14</v>
      </c>
      <c r="O44">
        <v>0.04</v>
      </c>
      <c r="P44" t="s">
        <v>15</v>
      </c>
      <c r="R44" s="21">
        <v>44743</v>
      </c>
      <c r="S44" s="21">
        <v>44743</v>
      </c>
      <c r="T44" s="21">
        <v>44835</v>
      </c>
      <c r="U44" s="21">
        <v>44743</v>
      </c>
      <c r="V44" s="23">
        <v>0.25555555555555554</v>
      </c>
      <c r="W44">
        <v>92</v>
      </c>
      <c r="X44" s="24">
        <v>0</v>
      </c>
      <c r="Y44" s="24">
        <v>0</v>
      </c>
      <c r="Z44" s="24">
        <v>-11260.356764444443</v>
      </c>
      <c r="AA44" s="24">
        <v>-11260.356764444443</v>
      </c>
      <c r="AB44">
        <v>0</v>
      </c>
      <c r="AC44">
        <v>0</v>
      </c>
      <c r="AD44" s="38">
        <v>1101556.6399999999</v>
      </c>
      <c r="AE44" s="37">
        <v>0.04</v>
      </c>
      <c r="AF44" s="5">
        <v>0</v>
      </c>
      <c r="AG44" s="24">
        <v>0</v>
      </c>
      <c r="AH44" s="24">
        <v>0</v>
      </c>
      <c r="AI44" s="27">
        <v>-11260.356764444443</v>
      </c>
      <c r="AJ44" t="s">
        <v>14</v>
      </c>
      <c r="AK44" s="93">
        <f t="shared" si="7"/>
        <v>-11260.356764444443</v>
      </c>
      <c r="AL44" s="27">
        <f t="shared" si="1"/>
        <v>-11260.356764444443</v>
      </c>
      <c r="AM44" s="27">
        <f t="shared" si="8"/>
        <v>-11260.356764444443</v>
      </c>
    </row>
    <row r="45" spans="1:39" ht="15" customHeight="1" x14ac:dyDescent="0.25">
      <c r="A45">
        <v>263617</v>
      </c>
      <c r="B45" t="s">
        <v>298</v>
      </c>
      <c r="C45" t="s">
        <v>299</v>
      </c>
      <c r="D45">
        <v>11201</v>
      </c>
      <c r="E45" t="s">
        <v>363</v>
      </c>
      <c r="F45" t="s">
        <v>240</v>
      </c>
      <c r="G45" t="s">
        <v>19</v>
      </c>
      <c r="H45" t="s">
        <v>1713</v>
      </c>
      <c r="J45" s="21">
        <v>44835</v>
      </c>
      <c r="K45" s="21">
        <v>44927</v>
      </c>
      <c r="L45" s="21">
        <v>44835</v>
      </c>
      <c r="M45" s="22">
        <v>1074194.01</v>
      </c>
      <c r="N45" t="s">
        <v>14</v>
      </c>
      <c r="O45">
        <v>0.04</v>
      </c>
      <c r="P45" t="s">
        <v>15</v>
      </c>
      <c r="R45" s="21">
        <v>44835</v>
      </c>
      <c r="S45" s="21">
        <v>44835</v>
      </c>
      <c r="T45" s="21">
        <v>44927</v>
      </c>
      <c r="U45" s="21">
        <v>44835</v>
      </c>
      <c r="V45" s="23">
        <v>0.25555555555555554</v>
      </c>
      <c r="W45">
        <v>92</v>
      </c>
      <c r="X45" s="24">
        <v>0</v>
      </c>
      <c r="Y45" s="24">
        <v>0</v>
      </c>
      <c r="Z45" s="24">
        <v>-10980.649879999999</v>
      </c>
      <c r="AA45" s="24">
        <v>-10980.649879999999</v>
      </c>
      <c r="AB45">
        <v>0</v>
      </c>
      <c r="AC45">
        <v>-119.35488999999998</v>
      </c>
      <c r="AD45" s="38">
        <v>1074194.01</v>
      </c>
      <c r="AE45" s="37">
        <v>0.04</v>
      </c>
      <c r="AF45" s="5">
        <v>0</v>
      </c>
      <c r="AG45" s="24">
        <v>0</v>
      </c>
      <c r="AH45" s="24">
        <v>0</v>
      </c>
      <c r="AI45" s="27">
        <v>-10980.649879999999</v>
      </c>
      <c r="AJ45" t="s">
        <v>14</v>
      </c>
      <c r="AK45" s="93">
        <f t="shared" si="7"/>
        <v>-10980.649879999999</v>
      </c>
      <c r="AL45" s="27">
        <f t="shared" si="1"/>
        <v>-10980.649879999999</v>
      </c>
      <c r="AM45" s="27">
        <f t="shared" si="8"/>
        <v>-10980.649879999999</v>
      </c>
    </row>
    <row r="46" spans="1:39" ht="15" customHeight="1" x14ac:dyDescent="0.25">
      <c r="A46">
        <v>259737</v>
      </c>
      <c r="B46" t="s">
        <v>300</v>
      </c>
      <c r="C46" t="s">
        <v>302</v>
      </c>
      <c r="D46">
        <v>11205</v>
      </c>
      <c r="E46" t="s">
        <v>1001</v>
      </c>
      <c r="F46" t="s">
        <v>240</v>
      </c>
      <c r="G46" t="s">
        <v>19</v>
      </c>
      <c r="H46" t="s">
        <v>1899</v>
      </c>
      <c r="I46" s="21">
        <v>44740</v>
      </c>
      <c r="J46" s="21">
        <v>44742</v>
      </c>
      <c r="K46" s="21">
        <v>44834</v>
      </c>
      <c r="L46" s="21">
        <v>44834</v>
      </c>
      <c r="M46" s="22">
        <v>2708438.72</v>
      </c>
      <c r="N46" t="s">
        <v>14</v>
      </c>
      <c r="O46">
        <v>0</v>
      </c>
      <c r="P46" t="s">
        <v>138</v>
      </c>
      <c r="R46" s="21">
        <v>44740</v>
      </c>
      <c r="S46" s="21">
        <v>44742</v>
      </c>
      <c r="T46" s="21">
        <v>44834</v>
      </c>
      <c r="U46" s="21">
        <v>44834</v>
      </c>
      <c r="V46" s="23">
        <v>0.25</v>
      </c>
      <c r="W46">
        <v>90</v>
      </c>
      <c r="X46" s="24">
        <v>0</v>
      </c>
      <c r="Y46" s="24">
        <v>0</v>
      </c>
      <c r="Z46" s="24">
        <v>0</v>
      </c>
      <c r="AA46" s="24">
        <v>0</v>
      </c>
      <c r="AB46">
        <v>0</v>
      </c>
      <c r="AC46">
        <v>0</v>
      </c>
      <c r="AD46" s="38">
        <v>2708438.72</v>
      </c>
      <c r="AE46" s="37">
        <v>0</v>
      </c>
      <c r="AF46" s="5">
        <v>0</v>
      </c>
      <c r="AG46" s="24">
        <v>0</v>
      </c>
      <c r="AH46" s="24">
        <v>0</v>
      </c>
      <c r="AI46" s="27">
        <v>0</v>
      </c>
      <c r="AJ46" t="s">
        <v>14</v>
      </c>
      <c r="AK46" s="93">
        <f t="shared" si="7"/>
        <v>0</v>
      </c>
      <c r="AL46" s="27">
        <f t="shared" si="1"/>
        <v>0</v>
      </c>
      <c r="AM46" s="27">
        <f t="shared" si="8"/>
        <v>0</v>
      </c>
    </row>
    <row r="47" spans="1:39" ht="15" customHeight="1" x14ac:dyDescent="0.25">
      <c r="A47">
        <v>259738</v>
      </c>
      <c r="B47" t="s">
        <v>300</v>
      </c>
      <c r="C47" t="s">
        <v>302</v>
      </c>
      <c r="D47">
        <v>11205</v>
      </c>
      <c r="E47" t="s">
        <v>1001</v>
      </c>
      <c r="F47" t="s">
        <v>240</v>
      </c>
      <c r="G47" t="s">
        <v>19</v>
      </c>
      <c r="H47" t="s">
        <v>1899</v>
      </c>
      <c r="I47" s="21">
        <v>44832</v>
      </c>
      <c r="J47" s="21">
        <v>44834</v>
      </c>
      <c r="K47" s="21">
        <v>44925</v>
      </c>
      <c r="L47" s="21">
        <v>44925</v>
      </c>
      <c r="M47" s="22">
        <v>2684882.71</v>
      </c>
      <c r="N47" t="s">
        <v>14</v>
      </c>
      <c r="O47">
        <v>0</v>
      </c>
      <c r="P47" t="s">
        <v>138</v>
      </c>
      <c r="R47" s="21">
        <v>44832</v>
      </c>
      <c r="S47" s="21">
        <v>44834</v>
      </c>
      <c r="T47" s="21">
        <v>44925</v>
      </c>
      <c r="U47" s="21">
        <v>44925</v>
      </c>
      <c r="V47" s="23">
        <v>0.25</v>
      </c>
      <c r="W47">
        <v>90</v>
      </c>
      <c r="X47" s="24">
        <v>0</v>
      </c>
      <c r="Y47" s="24">
        <v>0</v>
      </c>
      <c r="Z47" s="24">
        <v>0</v>
      </c>
      <c r="AA47" s="24">
        <v>0</v>
      </c>
      <c r="AB47">
        <v>0</v>
      </c>
      <c r="AC47">
        <v>0</v>
      </c>
      <c r="AD47" s="38">
        <v>2684882.71</v>
      </c>
      <c r="AE47" s="37">
        <v>0</v>
      </c>
      <c r="AF47" s="5">
        <v>0</v>
      </c>
      <c r="AG47" s="24">
        <v>0</v>
      </c>
      <c r="AH47" s="24">
        <v>0</v>
      </c>
      <c r="AI47" s="27">
        <v>0</v>
      </c>
      <c r="AJ47" t="s">
        <v>14</v>
      </c>
      <c r="AK47" s="93">
        <f t="shared" si="7"/>
        <v>0</v>
      </c>
      <c r="AL47" s="27">
        <f t="shared" si="1"/>
        <v>0</v>
      </c>
      <c r="AM47" s="27">
        <f t="shared" si="8"/>
        <v>0</v>
      </c>
    </row>
    <row r="48" spans="1:39" ht="15" customHeight="1" x14ac:dyDescent="0.25">
      <c r="A48">
        <v>263736</v>
      </c>
      <c r="B48" t="s">
        <v>321</v>
      </c>
      <c r="C48" t="s">
        <v>322</v>
      </c>
      <c r="D48">
        <v>11214</v>
      </c>
      <c r="E48" t="s">
        <v>16</v>
      </c>
      <c r="F48" t="s">
        <v>240</v>
      </c>
      <c r="G48" t="s">
        <v>19</v>
      </c>
      <c r="H48" t="s">
        <v>1713</v>
      </c>
      <c r="I48" s="21">
        <v>44741</v>
      </c>
      <c r="J48" s="21">
        <v>44743</v>
      </c>
      <c r="K48" s="21">
        <v>44835</v>
      </c>
      <c r="L48" s="21">
        <v>44743</v>
      </c>
      <c r="M48" s="22">
        <v>5765430.3700000001</v>
      </c>
      <c r="N48" t="s">
        <v>14</v>
      </c>
      <c r="O48" t="s">
        <v>245</v>
      </c>
      <c r="P48" t="s">
        <v>15</v>
      </c>
      <c r="Q48" s="37">
        <v>1.6E-2</v>
      </c>
      <c r="R48" s="21">
        <v>44741</v>
      </c>
      <c r="S48" s="21">
        <v>44743</v>
      </c>
      <c r="T48" s="21">
        <v>44835</v>
      </c>
      <c r="U48" s="21">
        <v>44743</v>
      </c>
      <c r="V48" s="23">
        <v>0.25555555555555554</v>
      </c>
      <c r="W48">
        <v>92</v>
      </c>
      <c r="X48" s="24">
        <v>0</v>
      </c>
      <c r="Y48" s="24">
        <v>0</v>
      </c>
      <c r="Z48" s="24">
        <v>2814.1706239344444</v>
      </c>
      <c r="AA48" s="24">
        <v>2814.1706239344444</v>
      </c>
      <c r="AB48">
        <v>0</v>
      </c>
      <c r="AC48">
        <v>0</v>
      </c>
      <c r="AD48" s="38">
        <v>5765430.3700000001</v>
      </c>
      <c r="AE48" s="37">
        <v>-1.91E-3</v>
      </c>
      <c r="AF48" s="5">
        <v>1.6E-2</v>
      </c>
      <c r="AG48" s="24">
        <v>0</v>
      </c>
      <c r="AH48" s="24">
        <v>-23574.204179555552</v>
      </c>
      <c r="AI48" s="27">
        <v>-20760.033555621107</v>
      </c>
      <c r="AJ48" t="s">
        <v>14</v>
      </c>
      <c r="AK48" s="93">
        <f t="shared" si="0"/>
        <v>-35493.911167843333</v>
      </c>
      <c r="AL48" s="27">
        <f t="shared" si="1"/>
        <v>-20760.033555621107</v>
      </c>
      <c r="AM48" s="27">
        <f t="shared" si="2"/>
        <v>-19286.64579439889</v>
      </c>
    </row>
    <row r="49" spans="1:39" ht="15" customHeight="1" x14ac:dyDescent="0.25">
      <c r="A49">
        <v>263737</v>
      </c>
      <c r="B49" t="s">
        <v>321</v>
      </c>
      <c r="C49" t="s">
        <v>322</v>
      </c>
      <c r="D49">
        <v>11214</v>
      </c>
      <c r="E49" t="s">
        <v>16</v>
      </c>
      <c r="F49" t="s">
        <v>240</v>
      </c>
      <c r="G49" t="s">
        <v>19</v>
      </c>
      <c r="H49" t="s">
        <v>1713</v>
      </c>
      <c r="I49" s="21">
        <v>44833</v>
      </c>
      <c r="J49" s="21">
        <v>44835</v>
      </c>
      <c r="K49" s="21">
        <v>44927</v>
      </c>
      <c r="L49" s="21">
        <v>44835</v>
      </c>
      <c r="M49" s="22">
        <v>5470418.3399999999</v>
      </c>
      <c r="N49" t="s">
        <v>14</v>
      </c>
      <c r="O49" t="s">
        <v>245</v>
      </c>
      <c r="P49" t="s">
        <v>15</v>
      </c>
      <c r="Q49" s="37">
        <v>1.6E-2</v>
      </c>
      <c r="R49" s="21">
        <v>44833</v>
      </c>
      <c r="S49" s="21">
        <v>44835</v>
      </c>
      <c r="T49" s="21">
        <v>44927</v>
      </c>
      <c r="U49" s="21">
        <v>44835</v>
      </c>
      <c r="V49" s="23">
        <v>0.25555555555555554</v>
      </c>
      <c r="W49">
        <v>92</v>
      </c>
      <c r="X49" s="24">
        <v>0</v>
      </c>
      <c r="Y49" s="24">
        <v>0</v>
      </c>
      <c r="Z49" s="24">
        <v>-16216.751256799998</v>
      </c>
      <c r="AA49" s="24">
        <v>-16216.751256799998</v>
      </c>
      <c r="AB49">
        <v>0</v>
      </c>
      <c r="AC49">
        <v>-419.39873939999995</v>
      </c>
      <c r="AD49" s="38">
        <v>5470418.3399999999</v>
      </c>
      <c r="AE49" s="37">
        <v>1.1599999999999999E-2</v>
      </c>
      <c r="AF49" s="5">
        <v>1.6E-2</v>
      </c>
      <c r="AG49" s="24">
        <v>0</v>
      </c>
      <c r="AH49" s="24">
        <v>-22367.932767999999</v>
      </c>
      <c r="AI49" s="27">
        <v>-38584.684024799993</v>
      </c>
      <c r="AJ49" t="s">
        <v>14</v>
      </c>
      <c r="AK49" s="93">
        <f t="shared" si="0"/>
        <v>-52564.6420048</v>
      </c>
      <c r="AL49" s="27">
        <f t="shared" si="1"/>
        <v>-38584.684024799993</v>
      </c>
      <c r="AM49" s="27">
        <f t="shared" si="2"/>
        <v>-37186.688226799997</v>
      </c>
    </row>
    <row r="50" spans="1:39" ht="15" customHeight="1" x14ac:dyDescent="0.25">
      <c r="A50">
        <v>264072</v>
      </c>
      <c r="B50" t="s">
        <v>323</v>
      </c>
      <c r="C50" t="s">
        <v>324</v>
      </c>
      <c r="D50">
        <v>11215</v>
      </c>
      <c r="E50" t="s">
        <v>16</v>
      </c>
      <c r="F50" t="s">
        <v>240</v>
      </c>
      <c r="G50" t="s">
        <v>19</v>
      </c>
      <c r="H50" t="s">
        <v>1713</v>
      </c>
      <c r="I50" s="21">
        <v>44713</v>
      </c>
      <c r="J50" s="21">
        <v>44755</v>
      </c>
      <c r="K50" s="21">
        <v>44847</v>
      </c>
      <c r="L50" s="21">
        <v>44755</v>
      </c>
      <c r="M50" s="22">
        <v>3603974.92</v>
      </c>
      <c r="N50" t="s">
        <v>14</v>
      </c>
      <c r="O50" t="s">
        <v>245</v>
      </c>
      <c r="P50" t="s">
        <v>15</v>
      </c>
      <c r="Q50" s="37">
        <v>1.4999999999999999E-2</v>
      </c>
      <c r="R50" s="21">
        <v>44713</v>
      </c>
      <c r="S50" s="21">
        <v>44755</v>
      </c>
      <c r="T50" s="21">
        <v>44847</v>
      </c>
      <c r="U50" s="21">
        <v>44755</v>
      </c>
      <c r="V50" s="23">
        <v>0.25555555555555554</v>
      </c>
      <c r="W50">
        <v>92</v>
      </c>
      <c r="X50" s="24">
        <v>0</v>
      </c>
      <c r="Y50" s="24">
        <v>0</v>
      </c>
      <c r="Z50" s="24">
        <v>3085.4029731777778</v>
      </c>
      <c r="AA50" s="24">
        <v>3085.4029731777778</v>
      </c>
      <c r="AB50">
        <v>0</v>
      </c>
      <c r="AC50">
        <v>0</v>
      </c>
      <c r="AD50" s="38">
        <v>3603974.92</v>
      </c>
      <c r="AE50" s="37">
        <v>-3.3500000000000001E-3</v>
      </c>
      <c r="AF50" s="5">
        <v>1.4999999999999999E-2</v>
      </c>
      <c r="AG50" s="24">
        <v>0</v>
      </c>
      <c r="AH50" s="24">
        <v>-13815.237193333331</v>
      </c>
      <c r="AI50" s="27">
        <v>-10729.834220155553</v>
      </c>
      <c r="AJ50" t="s">
        <v>14</v>
      </c>
      <c r="AK50" s="93">
        <f t="shared" si="0"/>
        <v>-19939.992349044442</v>
      </c>
      <c r="AL50" s="27">
        <f t="shared" si="1"/>
        <v>-10729.834220155553</v>
      </c>
      <c r="AM50" s="27">
        <f t="shared" si="2"/>
        <v>-9808.8184072666663</v>
      </c>
    </row>
    <row r="51" spans="1:39" ht="15" customHeight="1" x14ac:dyDescent="0.25">
      <c r="A51">
        <v>264073</v>
      </c>
      <c r="B51" t="s">
        <v>323</v>
      </c>
      <c r="C51" t="s">
        <v>324</v>
      </c>
      <c r="D51">
        <v>11215</v>
      </c>
      <c r="E51" t="s">
        <v>16</v>
      </c>
      <c r="F51" t="s">
        <v>240</v>
      </c>
      <c r="G51" t="s">
        <v>19</v>
      </c>
      <c r="H51" t="s">
        <v>1713</v>
      </c>
      <c r="I51" s="21">
        <v>44805</v>
      </c>
      <c r="J51" s="21">
        <v>44847</v>
      </c>
      <c r="K51" s="21">
        <v>44939</v>
      </c>
      <c r="L51" s="21">
        <v>44847</v>
      </c>
      <c r="M51" s="22">
        <v>3348492.85</v>
      </c>
      <c r="N51" t="s">
        <v>14</v>
      </c>
      <c r="O51" t="s">
        <v>245</v>
      </c>
      <c r="P51" t="s">
        <v>15</v>
      </c>
      <c r="Q51" s="37">
        <v>1.4999999999999999E-2</v>
      </c>
      <c r="R51" s="21">
        <v>44805</v>
      </c>
      <c r="S51" s="21">
        <v>44847</v>
      </c>
      <c r="T51" s="21">
        <v>44939</v>
      </c>
      <c r="U51" s="21">
        <v>44847</v>
      </c>
      <c r="V51" s="23">
        <v>0.25555555555555554</v>
      </c>
      <c r="W51">
        <v>92</v>
      </c>
      <c r="X51" s="24">
        <v>0</v>
      </c>
      <c r="Y51" s="24">
        <v>0</v>
      </c>
      <c r="Z51" s="24">
        <v>-6092.7687679555547</v>
      </c>
      <c r="AA51" s="24">
        <v>-6092.7687679555547</v>
      </c>
      <c r="AB51">
        <v>0</v>
      </c>
      <c r="AC51">
        <v>-205.74628289444445</v>
      </c>
      <c r="AD51" s="38">
        <v>3348492.85</v>
      </c>
      <c r="AE51" s="37">
        <v>7.1199999999999996E-3</v>
      </c>
      <c r="AF51" s="5">
        <v>1.4999999999999999E-2</v>
      </c>
      <c r="AG51" s="24">
        <v>0</v>
      </c>
      <c r="AH51" s="24">
        <v>-12835.889258333333</v>
      </c>
      <c r="AI51" s="27">
        <v>-18928.658026288889</v>
      </c>
      <c r="AJ51" t="s">
        <v>14</v>
      </c>
      <c r="AK51" s="93">
        <f t="shared" si="0"/>
        <v>-27485.91753184444</v>
      </c>
      <c r="AL51" s="27">
        <f t="shared" si="1"/>
        <v>-18928.658026288889</v>
      </c>
      <c r="AM51" s="27">
        <f t="shared" si="2"/>
        <v>-18072.932075733333</v>
      </c>
    </row>
    <row r="52" spans="1:39" ht="15" customHeight="1" x14ac:dyDescent="0.25">
      <c r="A52">
        <v>264441</v>
      </c>
      <c r="B52" t="s">
        <v>325</v>
      </c>
      <c r="C52" t="s">
        <v>326</v>
      </c>
      <c r="D52">
        <v>11216</v>
      </c>
      <c r="E52" t="s">
        <v>16</v>
      </c>
      <c r="F52" t="s">
        <v>240</v>
      </c>
      <c r="G52" t="s">
        <v>19</v>
      </c>
      <c r="H52" t="s">
        <v>1906</v>
      </c>
      <c r="I52" s="21">
        <v>44713</v>
      </c>
      <c r="J52" s="21">
        <v>44743</v>
      </c>
      <c r="K52" s="21">
        <v>44835</v>
      </c>
      <c r="L52" s="21">
        <v>44743</v>
      </c>
      <c r="M52" s="22">
        <v>8341197.6600000001</v>
      </c>
      <c r="N52" t="s">
        <v>14</v>
      </c>
      <c r="O52" t="s">
        <v>245</v>
      </c>
      <c r="P52" t="s">
        <v>15</v>
      </c>
      <c r="Q52" s="37">
        <v>1.2999999999999999E-2</v>
      </c>
      <c r="R52" s="21">
        <v>44713</v>
      </c>
      <c r="S52" s="21">
        <v>44743</v>
      </c>
      <c r="T52" s="21">
        <v>44835</v>
      </c>
      <c r="U52" s="21">
        <v>44743</v>
      </c>
      <c r="V52" s="23">
        <v>0.25555555555555554</v>
      </c>
      <c r="W52">
        <v>92</v>
      </c>
      <c r="X52" s="24">
        <v>0</v>
      </c>
      <c r="Y52" s="24">
        <v>0</v>
      </c>
      <c r="Z52" s="24">
        <v>7140.9919966999996</v>
      </c>
      <c r="AA52" s="24">
        <v>7140.9919966999996</v>
      </c>
      <c r="AB52">
        <v>0</v>
      </c>
      <c r="AC52">
        <v>0</v>
      </c>
      <c r="AD52" s="38">
        <v>8341197.6600000001</v>
      </c>
      <c r="AE52" s="37">
        <v>-3.3500000000000001E-3</v>
      </c>
      <c r="AF52" s="5">
        <v>1.2999999999999999E-2</v>
      </c>
      <c r="AG52" s="24">
        <v>0</v>
      </c>
      <c r="AH52" s="24">
        <v>-27711.312225999998</v>
      </c>
      <c r="AI52" s="27">
        <v>-20570.320229299999</v>
      </c>
      <c r="AJ52" t="s">
        <v>14</v>
      </c>
      <c r="AK52" s="93">
        <f t="shared" si="0"/>
        <v>-41886.714249299999</v>
      </c>
      <c r="AL52" s="27">
        <f t="shared" si="1"/>
        <v>-20570.320229299999</v>
      </c>
      <c r="AM52" s="27">
        <f t="shared" si="2"/>
        <v>-18438.680827299999</v>
      </c>
    </row>
    <row r="53" spans="1:39" ht="15" customHeight="1" x14ac:dyDescent="0.25">
      <c r="A53">
        <v>264442</v>
      </c>
      <c r="B53" t="s">
        <v>325</v>
      </c>
      <c r="C53" t="s">
        <v>326</v>
      </c>
      <c r="D53">
        <v>11216</v>
      </c>
      <c r="E53" t="s">
        <v>16</v>
      </c>
      <c r="F53" t="s">
        <v>240</v>
      </c>
      <c r="G53" t="s">
        <v>19</v>
      </c>
      <c r="H53" t="s">
        <v>1906</v>
      </c>
      <c r="I53" s="21">
        <v>44805</v>
      </c>
      <c r="J53" s="21">
        <v>44835</v>
      </c>
      <c r="K53" s="21">
        <v>44927</v>
      </c>
      <c r="L53" s="21">
        <v>44835</v>
      </c>
      <c r="M53" s="22">
        <v>7829022.0300000003</v>
      </c>
      <c r="N53" t="s">
        <v>14</v>
      </c>
      <c r="O53" t="s">
        <v>245</v>
      </c>
      <c r="P53" t="s">
        <v>15</v>
      </c>
      <c r="Q53" s="37">
        <v>1.2999999999999999E-2</v>
      </c>
      <c r="R53" s="21">
        <v>44805</v>
      </c>
      <c r="S53" s="21">
        <v>44835</v>
      </c>
      <c r="T53" s="21">
        <v>44927</v>
      </c>
      <c r="U53" s="21">
        <v>44835</v>
      </c>
      <c r="V53" s="23">
        <v>0.25555555555555554</v>
      </c>
      <c r="W53">
        <v>92</v>
      </c>
      <c r="X53" s="24">
        <v>0</v>
      </c>
      <c r="Y53" s="24">
        <v>0</v>
      </c>
      <c r="Z53" s="24">
        <v>-14245.340529253332</v>
      </c>
      <c r="AA53" s="24">
        <v>-14245.340529253332</v>
      </c>
      <c r="AB53">
        <v>0</v>
      </c>
      <c r="AC53">
        <v>-437.55534234333328</v>
      </c>
      <c r="AD53" s="38">
        <v>7829022.0300000003</v>
      </c>
      <c r="AE53" s="37">
        <v>7.1199999999999996E-3</v>
      </c>
      <c r="AF53" s="5">
        <v>1.2999999999999999E-2</v>
      </c>
      <c r="AG53" s="24">
        <v>0</v>
      </c>
      <c r="AH53" s="24">
        <v>-26009.750966333329</v>
      </c>
      <c r="AI53" s="27">
        <v>-40255.091495586661</v>
      </c>
      <c r="AJ53" t="s">
        <v>14</v>
      </c>
      <c r="AK53" s="93">
        <f t="shared" si="0"/>
        <v>-60262.592238919999</v>
      </c>
      <c r="AL53" s="27">
        <f t="shared" si="1"/>
        <v>-40255.091495586661</v>
      </c>
      <c r="AM53" s="27">
        <f t="shared" si="2"/>
        <v>-38254.341421253324</v>
      </c>
    </row>
    <row r="54" spans="1:39" ht="15" customHeight="1" x14ac:dyDescent="0.25">
      <c r="A54">
        <v>226842</v>
      </c>
      <c r="B54" t="s">
        <v>327</v>
      </c>
      <c r="C54" t="s">
        <v>328</v>
      </c>
      <c r="D54">
        <v>11235</v>
      </c>
      <c r="E54" t="s">
        <v>16</v>
      </c>
      <c r="F54" t="s">
        <v>240</v>
      </c>
      <c r="G54" t="s">
        <v>19</v>
      </c>
      <c r="H54" t="s">
        <v>1896</v>
      </c>
      <c r="I54" s="21">
        <v>44834</v>
      </c>
      <c r="J54" s="21">
        <v>44834</v>
      </c>
      <c r="K54" s="21">
        <v>44925</v>
      </c>
      <c r="L54" s="21">
        <v>44834</v>
      </c>
      <c r="M54" s="22">
        <v>6791932.6500000004</v>
      </c>
      <c r="N54" t="s">
        <v>14</v>
      </c>
      <c r="O54" t="s">
        <v>245</v>
      </c>
      <c r="P54" t="s">
        <v>15</v>
      </c>
      <c r="Q54" s="37">
        <v>1.8100000000000002E-2</v>
      </c>
      <c r="R54" s="21">
        <v>44834</v>
      </c>
      <c r="S54" s="21">
        <v>44834</v>
      </c>
      <c r="T54" s="21">
        <v>44925</v>
      </c>
      <c r="U54" s="21">
        <v>44834</v>
      </c>
      <c r="V54" s="23">
        <v>0.25277777777777777</v>
      </c>
      <c r="W54">
        <v>91</v>
      </c>
      <c r="X54" s="24">
        <v>0</v>
      </c>
      <c r="Y54" s="24">
        <v>0</v>
      </c>
      <c r="Z54" s="24">
        <v>-20138.646301637502</v>
      </c>
      <c r="AA54" s="24">
        <v>-20138.646301637502</v>
      </c>
      <c r="AB54">
        <v>0</v>
      </c>
      <c r="AC54">
        <v>0</v>
      </c>
      <c r="AD54" s="38">
        <v>6791932.6500000004</v>
      </c>
      <c r="AE54" s="37">
        <v>1.1730000000000001E-2</v>
      </c>
      <c r="AF54" s="5">
        <v>1.8100000000000002E-2</v>
      </c>
      <c r="AG54" s="24">
        <v>0</v>
      </c>
      <c r="AH54" s="24">
        <v>-31074.978521708334</v>
      </c>
      <c r="AI54" s="27">
        <v>-51213.624823345832</v>
      </c>
      <c r="AJ54" t="s">
        <v>14</v>
      </c>
      <c r="AK54" s="93">
        <f t="shared" si="0"/>
        <v>-68382.121244179187</v>
      </c>
      <c r="AL54" s="27">
        <f t="shared" si="1"/>
        <v>-51213.624823345832</v>
      </c>
      <c r="AM54" s="27">
        <f t="shared" si="2"/>
        <v>-49496.775181262499</v>
      </c>
    </row>
    <row r="55" spans="1:39" ht="15" customHeight="1" x14ac:dyDescent="0.25">
      <c r="A55">
        <v>226843</v>
      </c>
      <c r="B55" t="s">
        <v>327</v>
      </c>
      <c r="C55" t="s">
        <v>328</v>
      </c>
      <c r="D55">
        <v>11235</v>
      </c>
      <c r="E55" t="s">
        <v>16</v>
      </c>
      <c r="F55" t="s">
        <v>240</v>
      </c>
      <c r="G55" t="s">
        <v>19</v>
      </c>
      <c r="H55" t="s">
        <v>1896</v>
      </c>
      <c r="I55" s="21">
        <v>44925</v>
      </c>
      <c r="J55" s="21">
        <v>44925</v>
      </c>
      <c r="K55" s="21">
        <v>45015</v>
      </c>
      <c r="L55" s="21">
        <v>44925</v>
      </c>
      <c r="M55" s="22">
        <v>6540480.6100000003</v>
      </c>
      <c r="N55" t="s">
        <v>14</v>
      </c>
      <c r="O55" t="s">
        <v>245</v>
      </c>
      <c r="P55" t="s">
        <v>15</v>
      </c>
      <c r="Q55" s="37">
        <v>1.8100000000000002E-2</v>
      </c>
      <c r="R55" s="21">
        <v>44925</v>
      </c>
      <c r="S55" s="21">
        <v>44925</v>
      </c>
      <c r="T55" s="21">
        <v>45015</v>
      </c>
      <c r="U55" s="21">
        <v>44925</v>
      </c>
      <c r="V55" s="23">
        <v>0.25</v>
      </c>
      <c r="W55">
        <v>90</v>
      </c>
      <c r="X55" s="24">
        <v>0</v>
      </c>
      <c r="Y55" s="24">
        <v>0</v>
      </c>
      <c r="Z55" s="24">
        <v>-34860.761651300003</v>
      </c>
      <c r="AA55" s="24">
        <v>-34860.761651300003</v>
      </c>
      <c r="AB55">
        <v>0</v>
      </c>
      <c r="AC55">
        <v>-716.18262679500003</v>
      </c>
      <c r="AD55" s="38">
        <v>6540480.6100000003</v>
      </c>
      <c r="AE55" s="37">
        <v>2.1320000000000002E-2</v>
      </c>
      <c r="AF55" s="5">
        <v>1.8100000000000002E-2</v>
      </c>
      <c r="AG55" s="24">
        <v>0</v>
      </c>
      <c r="AH55" s="24">
        <v>-29595.674760250004</v>
      </c>
      <c r="AI55" s="27">
        <v>-64456.436411550007</v>
      </c>
      <c r="AJ55" t="s">
        <v>14</v>
      </c>
      <c r="AK55" s="93">
        <f t="shared" si="0"/>
        <v>-80807.637936550018</v>
      </c>
      <c r="AL55" s="27">
        <f t="shared" si="1"/>
        <v>-64456.436411550007</v>
      </c>
      <c r="AM55" s="27">
        <f t="shared" si="2"/>
        <v>-62821.316259050007</v>
      </c>
    </row>
    <row r="56" spans="1:39" ht="15" customHeight="1" x14ac:dyDescent="0.25">
      <c r="A56">
        <v>258342</v>
      </c>
      <c r="B56" t="s">
        <v>329</v>
      </c>
      <c r="C56" t="s">
        <v>330</v>
      </c>
      <c r="D56">
        <v>11242</v>
      </c>
      <c r="E56" t="s">
        <v>16</v>
      </c>
      <c r="F56" t="s">
        <v>240</v>
      </c>
      <c r="G56" t="s">
        <v>19</v>
      </c>
      <c r="H56" t="s">
        <v>1906</v>
      </c>
      <c r="I56" s="21">
        <v>44713</v>
      </c>
      <c r="J56" s="21">
        <v>44743</v>
      </c>
      <c r="K56" s="21">
        <v>44835</v>
      </c>
      <c r="L56" s="21">
        <v>44743</v>
      </c>
      <c r="M56" s="22">
        <v>1327014.8999999999</v>
      </c>
      <c r="N56" t="s">
        <v>14</v>
      </c>
      <c r="O56" t="s">
        <v>245</v>
      </c>
      <c r="P56" t="s">
        <v>15</v>
      </c>
      <c r="Q56" s="37">
        <v>7.0000000000000001E-3</v>
      </c>
      <c r="R56" s="21">
        <v>44713</v>
      </c>
      <c r="S56" s="21">
        <v>44743</v>
      </c>
      <c r="T56" s="21">
        <v>44835</v>
      </c>
      <c r="U56" s="21">
        <v>44743</v>
      </c>
      <c r="V56" s="23">
        <v>0.25555555555555554</v>
      </c>
      <c r="W56">
        <v>92</v>
      </c>
      <c r="X56" s="24">
        <v>0</v>
      </c>
      <c r="Y56" s="24">
        <v>0</v>
      </c>
      <c r="Z56" s="24">
        <v>1136.0722004999998</v>
      </c>
      <c r="AA56" s="24">
        <v>1136.0722004999998</v>
      </c>
      <c r="AB56">
        <v>0</v>
      </c>
      <c r="AC56">
        <v>0</v>
      </c>
      <c r="AD56" s="38">
        <v>1327014.8999999999</v>
      </c>
      <c r="AE56" s="37">
        <v>-3.3500000000000001E-3</v>
      </c>
      <c r="AF56" s="5">
        <v>7.0000000000000001E-3</v>
      </c>
      <c r="AG56" s="24">
        <v>0</v>
      </c>
      <c r="AH56" s="24">
        <v>-2373.8822099999998</v>
      </c>
      <c r="AI56" s="27">
        <v>-1237.8100095</v>
      </c>
      <c r="AJ56" t="s">
        <v>14</v>
      </c>
      <c r="AK56" s="93">
        <f t="shared" si="0"/>
        <v>-4629.070309499999</v>
      </c>
      <c r="AL56" s="27">
        <f t="shared" si="1"/>
        <v>-1237.8100095</v>
      </c>
      <c r="AM56" s="27">
        <f t="shared" si="2"/>
        <v>-898.68397950000008</v>
      </c>
    </row>
    <row r="57" spans="1:39" ht="15" customHeight="1" x14ac:dyDescent="0.25">
      <c r="A57">
        <v>258343</v>
      </c>
      <c r="B57" t="s">
        <v>329</v>
      </c>
      <c r="C57" t="s">
        <v>330</v>
      </c>
      <c r="D57">
        <v>11242</v>
      </c>
      <c r="E57" t="s">
        <v>16</v>
      </c>
      <c r="F57" t="s">
        <v>240</v>
      </c>
      <c r="G57" t="s">
        <v>19</v>
      </c>
      <c r="H57" t="s">
        <v>1906</v>
      </c>
      <c r="I57" s="21">
        <v>44805</v>
      </c>
      <c r="J57" s="21">
        <v>44835</v>
      </c>
      <c r="K57" s="21">
        <v>44927</v>
      </c>
      <c r="L57" s="21">
        <v>44835</v>
      </c>
      <c r="M57" s="22">
        <v>1327014.8999999999</v>
      </c>
      <c r="N57" t="s">
        <v>14</v>
      </c>
      <c r="O57" t="s">
        <v>245</v>
      </c>
      <c r="P57" t="s">
        <v>15</v>
      </c>
      <c r="Q57" s="37">
        <v>7.0000000000000001E-3</v>
      </c>
      <c r="R57" s="21">
        <v>44805</v>
      </c>
      <c r="S57" s="21">
        <v>44835</v>
      </c>
      <c r="T57" s="21">
        <v>44927</v>
      </c>
      <c r="U57" s="21">
        <v>44835</v>
      </c>
      <c r="V57" s="23">
        <v>0.25555555555555554</v>
      </c>
      <c r="W57">
        <v>92</v>
      </c>
      <c r="X57" s="24">
        <v>0</v>
      </c>
      <c r="Y57" s="24">
        <v>0</v>
      </c>
      <c r="Z57" s="24">
        <v>-2414.5773335999993</v>
      </c>
      <c r="AA57" s="24">
        <v>-2414.5773335999993</v>
      </c>
      <c r="AB57">
        <v>0</v>
      </c>
      <c r="AC57">
        <v>-52.048473299999991</v>
      </c>
      <c r="AD57" s="38">
        <v>1327014.8999999999</v>
      </c>
      <c r="AE57" s="37">
        <v>7.1199999999999996E-3</v>
      </c>
      <c r="AF57" s="5">
        <v>7.0000000000000001E-3</v>
      </c>
      <c r="AG57" s="24">
        <v>0</v>
      </c>
      <c r="AH57" s="24">
        <v>-2373.8822099999998</v>
      </c>
      <c r="AI57" s="27">
        <v>-4788.4595435999991</v>
      </c>
      <c r="AJ57" t="s">
        <v>14</v>
      </c>
      <c r="AK57" s="93">
        <f t="shared" si="0"/>
        <v>-8179.7198435999981</v>
      </c>
      <c r="AL57" s="27">
        <f t="shared" si="1"/>
        <v>-4788.4595435999991</v>
      </c>
      <c r="AM57" s="27">
        <f t="shared" si="2"/>
        <v>-4449.3335135999996</v>
      </c>
    </row>
    <row r="58" spans="1:39" ht="15" customHeight="1" x14ac:dyDescent="0.25">
      <c r="A58">
        <v>266238</v>
      </c>
      <c r="B58" t="s">
        <v>331</v>
      </c>
      <c r="C58" t="s">
        <v>332</v>
      </c>
      <c r="D58">
        <v>11243</v>
      </c>
      <c r="E58" t="s">
        <v>16</v>
      </c>
      <c r="F58" t="s">
        <v>240</v>
      </c>
      <c r="G58" t="s">
        <v>19</v>
      </c>
      <c r="H58" t="s">
        <v>549</v>
      </c>
      <c r="I58" s="21">
        <v>44713</v>
      </c>
      <c r="J58" s="21">
        <v>44743</v>
      </c>
      <c r="K58" s="21">
        <v>44835</v>
      </c>
      <c r="L58" s="21">
        <v>44743</v>
      </c>
      <c r="M58" s="22">
        <v>4714721.0999999996</v>
      </c>
      <c r="N58" t="s">
        <v>14</v>
      </c>
      <c r="O58" t="s">
        <v>245</v>
      </c>
      <c r="P58" t="s">
        <v>15</v>
      </c>
      <c r="Q58" s="37">
        <v>1.7999999999999999E-2</v>
      </c>
      <c r="R58" s="21">
        <v>44713</v>
      </c>
      <c r="S58" s="21">
        <v>44743</v>
      </c>
      <c r="T58" s="21">
        <v>44835</v>
      </c>
      <c r="U58" s="21">
        <v>44743</v>
      </c>
      <c r="V58" s="23">
        <v>0.25555555555555554</v>
      </c>
      <c r="W58">
        <v>92</v>
      </c>
      <c r="X58" s="24">
        <v>0</v>
      </c>
      <c r="Y58" s="24">
        <v>0</v>
      </c>
      <c r="Z58" s="24">
        <v>4036.3251194999998</v>
      </c>
      <c r="AA58" s="24">
        <v>4036.3251194999998</v>
      </c>
      <c r="AB58">
        <v>0</v>
      </c>
      <c r="AC58">
        <v>0</v>
      </c>
      <c r="AD58" s="38">
        <v>4714721.0999999996</v>
      </c>
      <c r="AE58" s="37">
        <v>-3.3500000000000001E-3</v>
      </c>
      <c r="AF58" s="5">
        <v>1.7999999999999999E-2</v>
      </c>
      <c r="AG58" s="24">
        <v>0</v>
      </c>
      <c r="AH58" s="24">
        <v>-21687.717059999995</v>
      </c>
      <c r="AI58" s="27">
        <v>-17651.391940499994</v>
      </c>
      <c r="AJ58" t="s">
        <v>14</v>
      </c>
      <c r="AK58" s="93">
        <f t="shared" si="0"/>
        <v>-29700.123640499995</v>
      </c>
      <c r="AL58" s="27">
        <f t="shared" si="1"/>
        <v>-17651.391940499994</v>
      </c>
      <c r="AM58" s="27">
        <f t="shared" si="2"/>
        <v>-16446.518770499995</v>
      </c>
    </row>
    <row r="59" spans="1:39" ht="15" customHeight="1" x14ac:dyDescent="0.25">
      <c r="A59">
        <v>266239</v>
      </c>
      <c r="B59" t="s">
        <v>331</v>
      </c>
      <c r="C59" t="s">
        <v>332</v>
      </c>
      <c r="D59">
        <v>11243</v>
      </c>
      <c r="E59" t="s">
        <v>16</v>
      </c>
      <c r="F59" t="s">
        <v>240</v>
      </c>
      <c r="G59" t="s">
        <v>19</v>
      </c>
      <c r="H59" t="s">
        <v>549</v>
      </c>
      <c r="I59" s="21">
        <v>44805</v>
      </c>
      <c r="J59" s="21">
        <v>44835</v>
      </c>
      <c r="K59" s="21">
        <v>44927</v>
      </c>
      <c r="L59" s="21">
        <v>44835</v>
      </c>
      <c r="M59" s="22">
        <v>4523455.46</v>
      </c>
      <c r="N59" t="s">
        <v>14</v>
      </c>
      <c r="O59" t="s">
        <v>245</v>
      </c>
      <c r="P59" t="s">
        <v>15</v>
      </c>
      <c r="Q59" s="37">
        <v>1.7999999999999999E-2</v>
      </c>
      <c r="R59" s="21">
        <v>44805</v>
      </c>
      <c r="S59" s="21">
        <v>44835</v>
      </c>
      <c r="T59" s="21">
        <v>44927</v>
      </c>
      <c r="U59" s="21">
        <v>44835</v>
      </c>
      <c r="V59" s="23">
        <v>0.25555555555555554</v>
      </c>
      <c r="W59">
        <v>92</v>
      </c>
      <c r="X59" s="24">
        <v>0</v>
      </c>
      <c r="Y59" s="24">
        <v>0</v>
      </c>
      <c r="Z59" s="24">
        <v>-8230.6785125511087</v>
      </c>
      <c r="AA59" s="24">
        <v>-8230.6785125511087</v>
      </c>
      <c r="AB59">
        <v>0</v>
      </c>
      <c r="AC59">
        <v>-315.63666987555547</v>
      </c>
      <c r="AD59" s="38">
        <v>4523455.46</v>
      </c>
      <c r="AE59" s="37">
        <v>7.1199999999999996E-3</v>
      </c>
      <c r="AF59" s="5">
        <v>1.7999999999999999E-2</v>
      </c>
      <c r="AG59" s="24">
        <v>0</v>
      </c>
      <c r="AH59" s="24">
        <v>-20807.895115999996</v>
      </c>
      <c r="AI59" s="27">
        <v>-29038.573628551105</v>
      </c>
      <c r="AJ59" t="s">
        <v>14</v>
      </c>
      <c r="AK59" s="93">
        <f t="shared" si="0"/>
        <v>-40598.515359662219</v>
      </c>
      <c r="AL59" s="27">
        <f t="shared" si="1"/>
        <v>-29038.573628551105</v>
      </c>
      <c r="AM59" s="27">
        <f t="shared" si="2"/>
        <v>-27882.579455439994</v>
      </c>
    </row>
    <row r="60" spans="1:39" ht="15" customHeight="1" x14ac:dyDescent="0.25">
      <c r="A60">
        <v>266959</v>
      </c>
      <c r="B60" t="s">
        <v>335</v>
      </c>
      <c r="C60" t="s">
        <v>336</v>
      </c>
      <c r="D60">
        <v>11245</v>
      </c>
      <c r="E60" t="s">
        <v>16</v>
      </c>
      <c r="F60" t="s">
        <v>240</v>
      </c>
      <c r="G60" t="s">
        <v>19</v>
      </c>
      <c r="H60" t="s">
        <v>1907</v>
      </c>
      <c r="I60" s="21">
        <v>44741</v>
      </c>
      <c r="J60" s="21">
        <v>44743</v>
      </c>
      <c r="K60" s="21">
        <v>44835</v>
      </c>
      <c r="L60" s="21">
        <v>44743</v>
      </c>
      <c r="M60" s="22">
        <v>2617472.1</v>
      </c>
      <c r="N60" t="s">
        <v>14</v>
      </c>
      <c r="O60" t="s">
        <v>245</v>
      </c>
      <c r="P60" t="s">
        <v>15</v>
      </c>
      <c r="Q60" s="37">
        <v>0.02</v>
      </c>
      <c r="R60" s="21">
        <v>44741</v>
      </c>
      <c r="S60" s="21">
        <v>44743</v>
      </c>
      <c r="T60" s="21">
        <v>44835</v>
      </c>
      <c r="U60" s="21">
        <v>44743</v>
      </c>
      <c r="V60" s="23">
        <v>0.25555555555555554</v>
      </c>
      <c r="W60">
        <v>92</v>
      </c>
      <c r="X60" s="24">
        <v>0</v>
      </c>
      <c r="Y60" s="24">
        <v>0</v>
      </c>
      <c r="Z60" s="24">
        <v>1277.6172150333334</v>
      </c>
      <c r="AA60" s="24">
        <v>1277.6172150333334</v>
      </c>
      <c r="AB60">
        <v>0</v>
      </c>
      <c r="AC60">
        <v>0</v>
      </c>
      <c r="AD60" s="38">
        <v>2617472.1</v>
      </c>
      <c r="AE60" s="37">
        <v>-1.91E-3</v>
      </c>
      <c r="AF60" s="5">
        <v>0.02</v>
      </c>
      <c r="AG60" s="24">
        <v>0</v>
      </c>
      <c r="AH60" s="24">
        <v>-13378.190733333333</v>
      </c>
      <c r="AI60" s="27">
        <v>-12100.5735183</v>
      </c>
      <c r="AJ60" t="s">
        <v>14</v>
      </c>
      <c r="AK60" s="93">
        <f t="shared" si="0"/>
        <v>-18789.668884966664</v>
      </c>
      <c r="AL60" s="27">
        <f t="shared" si="1"/>
        <v>-12100.5735183</v>
      </c>
      <c r="AM60" s="27">
        <f t="shared" si="2"/>
        <v>-11431.663981633334</v>
      </c>
    </row>
    <row r="61" spans="1:39" ht="15" customHeight="1" x14ac:dyDescent="0.25">
      <c r="A61">
        <v>266960</v>
      </c>
      <c r="B61" t="s">
        <v>335</v>
      </c>
      <c r="C61" t="s">
        <v>336</v>
      </c>
      <c r="D61">
        <v>11245</v>
      </c>
      <c r="E61" t="s">
        <v>16</v>
      </c>
      <c r="F61" t="s">
        <v>240</v>
      </c>
      <c r="G61" t="s">
        <v>19</v>
      </c>
      <c r="H61" t="s">
        <v>1907</v>
      </c>
      <c r="I61" s="21">
        <v>44833</v>
      </c>
      <c r="J61" s="21">
        <v>44835</v>
      </c>
      <c r="K61" s="21">
        <v>44927</v>
      </c>
      <c r="L61" s="21">
        <v>44835</v>
      </c>
      <c r="M61" s="22">
        <v>2505128.62</v>
      </c>
      <c r="N61" t="s">
        <v>14</v>
      </c>
      <c r="O61" t="s">
        <v>245</v>
      </c>
      <c r="P61" t="s">
        <v>15</v>
      </c>
      <c r="Q61" s="37">
        <v>0.02</v>
      </c>
      <c r="R61" s="21">
        <v>44833</v>
      </c>
      <c r="S61" s="21">
        <v>44835</v>
      </c>
      <c r="T61" s="21">
        <v>44927</v>
      </c>
      <c r="U61" s="21">
        <v>44835</v>
      </c>
      <c r="V61" s="23">
        <v>0.25555555555555554</v>
      </c>
      <c r="W61">
        <v>92</v>
      </c>
      <c r="X61" s="24">
        <v>0</v>
      </c>
      <c r="Y61" s="24">
        <v>0</v>
      </c>
      <c r="Z61" s="24">
        <v>-7426.3146201777772</v>
      </c>
      <c r="AA61" s="24">
        <v>-7426.3146201777772</v>
      </c>
      <c r="AB61">
        <v>0</v>
      </c>
      <c r="AC61">
        <v>-219.8946233111111</v>
      </c>
      <c r="AD61" s="38">
        <v>2505128.62</v>
      </c>
      <c r="AE61" s="37">
        <v>1.1599999999999999E-2</v>
      </c>
      <c r="AF61" s="5">
        <v>0.02</v>
      </c>
      <c r="AG61" s="24">
        <v>0</v>
      </c>
      <c r="AH61" s="24">
        <v>-12803.990724444444</v>
      </c>
      <c r="AI61" s="27">
        <v>-20230.305344622222</v>
      </c>
      <c r="AJ61" t="s">
        <v>14</v>
      </c>
      <c r="AK61" s="93">
        <f t="shared" si="0"/>
        <v>-26632.300706844442</v>
      </c>
      <c r="AL61" s="27">
        <f t="shared" si="1"/>
        <v>-20230.305344622222</v>
      </c>
      <c r="AM61" s="27">
        <f t="shared" si="2"/>
        <v>-19590.105808399996</v>
      </c>
    </row>
    <row r="62" spans="1:39" ht="15" customHeight="1" x14ac:dyDescent="0.25">
      <c r="A62">
        <v>267241</v>
      </c>
      <c r="B62" t="s">
        <v>337</v>
      </c>
      <c r="C62" t="s">
        <v>338</v>
      </c>
      <c r="D62">
        <v>11246</v>
      </c>
      <c r="E62" t="s">
        <v>16</v>
      </c>
      <c r="F62" t="s">
        <v>240</v>
      </c>
      <c r="G62" t="s">
        <v>19</v>
      </c>
      <c r="H62" t="s">
        <v>1906</v>
      </c>
      <c r="I62" s="21">
        <v>44712</v>
      </c>
      <c r="J62" s="21">
        <v>44743</v>
      </c>
      <c r="K62" s="21">
        <v>44835</v>
      </c>
      <c r="L62" s="21">
        <v>44743</v>
      </c>
      <c r="M62" s="22">
        <v>3562847.56</v>
      </c>
      <c r="N62" t="s">
        <v>14</v>
      </c>
      <c r="O62" t="s">
        <v>245</v>
      </c>
      <c r="P62" t="s">
        <v>15</v>
      </c>
      <c r="Q62" s="37">
        <v>1.95E-2</v>
      </c>
      <c r="R62" s="21">
        <v>44712</v>
      </c>
      <c r="S62" s="21">
        <v>44743</v>
      </c>
      <c r="T62" s="21">
        <v>44835</v>
      </c>
      <c r="U62" s="21">
        <v>44743</v>
      </c>
      <c r="V62" s="23">
        <v>0.25555555555555554</v>
      </c>
      <c r="W62">
        <v>92</v>
      </c>
      <c r="X62" s="24">
        <v>0</v>
      </c>
      <c r="Y62" s="24">
        <v>0</v>
      </c>
      <c r="Z62" s="24">
        <v>3077.5085479377781</v>
      </c>
      <c r="AA62" s="24">
        <v>3077.5085479377781</v>
      </c>
      <c r="AB62">
        <v>0</v>
      </c>
      <c r="AC62">
        <v>0</v>
      </c>
      <c r="AD62" s="38">
        <v>3562847.56</v>
      </c>
      <c r="AE62" s="37">
        <v>-3.3800000000000002E-3</v>
      </c>
      <c r="AF62" s="5">
        <v>1.95E-2</v>
      </c>
      <c r="AG62" s="24">
        <v>0</v>
      </c>
      <c r="AH62" s="24">
        <v>-17754.857007333332</v>
      </c>
      <c r="AI62" s="27">
        <v>-14677.348459395555</v>
      </c>
      <c r="AJ62" t="s">
        <v>14</v>
      </c>
      <c r="AK62" s="93">
        <f t="shared" si="0"/>
        <v>-23782.403334951112</v>
      </c>
      <c r="AL62" s="27">
        <f t="shared" si="1"/>
        <v>-14677.348459395555</v>
      </c>
      <c r="AM62" s="27">
        <f t="shared" si="2"/>
        <v>-13766.842971839998</v>
      </c>
    </row>
    <row r="63" spans="1:39" ht="15" customHeight="1" x14ac:dyDescent="0.25">
      <c r="A63">
        <v>267242</v>
      </c>
      <c r="B63" t="s">
        <v>337</v>
      </c>
      <c r="C63" t="s">
        <v>338</v>
      </c>
      <c r="D63">
        <v>11246</v>
      </c>
      <c r="E63" t="s">
        <v>16</v>
      </c>
      <c r="F63" t="s">
        <v>240</v>
      </c>
      <c r="G63" t="s">
        <v>19</v>
      </c>
      <c r="H63" t="s">
        <v>1906</v>
      </c>
      <c r="I63" s="21">
        <v>44804</v>
      </c>
      <c r="J63" s="21">
        <v>44835</v>
      </c>
      <c r="K63" s="21">
        <v>44927</v>
      </c>
      <c r="L63" s="21">
        <v>44835</v>
      </c>
      <c r="M63" s="22">
        <v>3369819.55</v>
      </c>
      <c r="N63" t="s">
        <v>14</v>
      </c>
      <c r="O63" t="s">
        <v>245</v>
      </c>
      <c r="P63" t="s">
        <v>15</v>
      </c>
      <c r="Q63" s="37">
        <v>1.95E-2</v>
      </c>
      <c r="R63" s="21">
        <v>44804</v>
      </c>
      <c r="S63" s="21">
        <v>44835</v>
      </c>
      <c r="T63" s="21">
        <v>44927</v>
      </c>
      <c r="U63" s="21">
        <v>44835</v>
      </c>
      <c r="V63" s="23">
        <v>0.25555555555555554</v>
      </c>
      <c r="W63">
        <v>92</v>
      </c>
      <c r="X63" s="24">
        <v>0</v>
      </c>
      <c r="Y63" s="24">
        <v>0</v>
      </c>
      <c r="Z63" s="24">
        <v>-5632.0917412333329</v>
      </c>
      <c r="AA63" s="24">
        <v>-5632.0917412333329</v>
      </c>
      <c r="AB63">
        <v>0</v>
      </c>
      <c r="AC63">
        <v>-243.75028078333332</v>
      </c>
      <c r="AD63" s="38">
        <v>3369819.55</v>
      </c>
      <c r="AE63" s="37">
        <v>6.5400000000000007E-3</v>
      </c>
      <c r="AF63" s="5">
        <v>1.95E-2</v>
      </c>
      <c r="AG63" s="24">
        <v>0</v>
      </c>
      <c r="AH63" s="24">
        <v>-16792.934090833332</v>
      </c>
      <c r="AI63" s="27">
        <v>-22425.025832066665</v>
      </c>
      <c r="AJ63" t="s">
        <v>14</v>
      </c>
      <c r="AK63" s="93">
        <f t="shared" si="0"/>
        <v>-31036.786904288885</v>
      </c>
      <c r="AL63" s="27">
        <f t="shared" si="1"/>
        <v>-22425.025832066665</v>
      </c>
      <c r="AM63" s="27">
        <f t="shared" si="2"/>
        <v>-21563.84972484444</v>
      </c>
    </row>
    <row r="64" spans="1:39" ht="15" customHeight="1" x14ac:dyDescent="0.25">
      <c r="A64">
        <v>267327</v>
      </c>
      <c r="B64" t="s">
        <v>339</v>
      </c>
      <c r="C64" t="s">
        <v>340</v>
      </c>
      <c r="D64">
        <v>11247</v>
      </c>
      <c r="E64" t="s">
        <v>16</v>
      </c>
      <c r="F64" t="s">
        <v>240</v>
      </c>
      <c r="G64" t="s">
        <v>19</v>
      </c>
      <c r="H64" t="s">
        <v>1905</v>
      </c>
      <c r="I64" s="21">
        <v>44700</v>
      </c>
      <c r="J64" s="21">
        <v>44743</v>
      </c>
      <c r="K64" s="21">
        <v>44835</v>
      </c>
      <c r="L64" s="21">
        <v>44743</v>
      </c>
      <c r="M64" s="22">
        <v>3474141.23</v>
      </c>
      <c r="N64" t="s">
        <v>14</v>
      </c>
      <c r="O64" t="s">
        <v>245</v>
      </c>
      <c r="P64" t="s">
        <v>15</v>
      </c>
      <c r="Q64" s="37">
        <v>1.9E-2</v>
      </c>
      <c r="R64" s="21">
        <v>44700</v>
      </c>
      <c r="S64" s="21">
        <v>44743</v>
      </c>
      <c r="T64" s="21">
        <v>44835</v>
      </c>
      <c r="U64" s="21">
        <v>44743</v>
      </c>
      <c r="V64" s="23">
        <v>0.25555555555555554</v>
      </c>
      <c r="W64">
        <v>92</v>
      </c>
      <c r="X64" s="24">
        <v>0</v>
      </c>
      <c r="Y64" s="24">
        <v>0</v>
      </c>
      <c r="Z64" s="24">
        <v>3089.6696005466661</v>
      </c>
      <c r="AA64" s="24">
        <v>3089.6696005466661</v>
      </c>
      <c r="AB64">
        <v>0</v>
      </c>
      <c r="AC64">
        <v>0</v>
      </c>
      <c r="AD64" s="38">
        <v>3474141.23</v>
      </c>
      <c r="AE64" s="37">
        <v>-3.4799999999999996E-3</v>
      </c>
      <c r="AF64" s="5">
        <v>1.9E-2</v>
      </c>
      <c r="AG64" s="24">
        <v>0</v>
      </c>
      <c r="AH64" s="24">
        <v>-16868.885750111109</v>
      </c>
      <c r="AI64" s="27">
        <v>-13779.216149564443</v>
      </c>
      <c r="AJ64" t="s">
        <v>14</v>
      </c>
      <c r="AK64" s="93">
        <f t="shared" si="0"/>
        <v>-22657.577070675554</v>
      </c>
      <c r="AL64" s="27">
        <f t="shared" si="1"/>
        <v>-13779.216149564443</v>
      </c>
      <c r="AM64" s="27">
        <f t="shared" si="2"/>
        <v>-12891.380057453332</v>
      </c>
    </row>
    <row r="65" spans="1:39" ht="15" customHeight="1" x14ac:dyDescent="0.25">
      <c r="A65">
        <v>267328</v>
      </c>
      <c r="B65" t="s">
        <v>339</v>
      </c>
      <c r="C65" t="s">
        <v>340</v>
      </c>
      <c r="D65">
        <v>11247</v>
      </c>
      <c r="E65" t="s">
        <v>16</v>
      </c>
      <c r="F65" t="s">
        <v>240</v>
      </c>
      <c r="G65" t="s">
        <v>19</v>
      </c>
      <c r="H65" t="s">
        <v>1905</v>
      </c>
      <c r="I65" s="21">
        <v>44792</v>
      </c>
      <c r="J65" s="21">
        <v>44835</v>
      </c>
      <c r="K65" s="21">
        <v>44927</v>
      </c>
      <c r="L65" s="21">
        <v>44835</v>
      </c>
      <c r="M65" s="22">
        <v>3386038.46</v>
      </c>
      <c r="N65" t="s">
        <v>14</v>
      </c>
      <c r="O65" t="s">
        <v>245</v>
      </c>
      <c r="P65" t="s">
        <v>15</v>
      </c>
      <c r="Q65" s="37">
        <v>1.9E-2</v>
      </c>
      <c r="R65" s="21">
        <v>44792</v>
      </c>
      <c r="S65" s="21">
        <v>44835</v>
      </c>
      <c r="T65" s="21">
        <v>44927</v>
      </c>
      <c r="U65" s="21">
        <v>44835</v>
      </c>
      <c r="V65" s="23">
        <v>0.25555555555555554</v>
      </c>
      <c r="W65">
        <v>92</v>
      </c>
      <c r="X65" s="24">
        <v>0</v>
      </c>
      <c r="Y65" s="24">
        <v>0</v>
      </c>
      <c r="Z65" s="24">
        <v>-3720.8800410444437</v>
      </c>
      <c r="AA65" s="24">
        <v>-3720.8800410444437</v>
      </c>
      <c r="AB65">
        <v>0</v>
      </c>
      <c r="AC65">
        <v>-219.15193366111112</v>
      </c>
      <c r="AD65" s="38">
        <v>3386038.46</v>
      </c>
      <c r="AE65" s="37">
        <v>4.3E-3</v>
      </c>
      <c r="AF65" s="5">
        <v>1.9E-2</v>
      </c>
      <c r="AG65" s="24">
        <v>0</v>
      </c>
      <c r="AH65" s="24">
        <v>-16441.097855777778</v>
      </c>
      <c r="AI65" s="27">
        <v>-20161.977896822224</v>
      </c>
      <c r="AJ65" t="s">
        <v>14</v>
      </c>
      <c r="AK65" s="93">
        <f t="shared" si="0"/>
        <v>-28815.187294599993</v>
      </c>
      <c r="AL65" s="27">
        <f t="shared" si="1"/>
        <v>-20161.977896822224</v>
      </c>
      <c r="AM65" s="27">
        <f t="shared" si="2"/>
        <v>-19296.656957044441</v>
      </c>
    </row>
    <row r="66" spans="1:39" ht="15" customHeight="1" x14ac:dyDescent="0.25">
      <c r="A66">
        <v>261445</v>
      </c>
      <c r="B66" t="s">
        <v>341</v>
      </c>
      <c r="C66" t="s">
        <v>342</v>
      </c>
      <c r="D66">
        <v>11256</v>
      </c>
      <c r="E66" t="s">
        <v>363</v>
      </c>
      <c r="F66" t="s">
        <v>240</v>
      </c>
      <c r="G66" t="s">
        <v>19</v>
      </c>
      <c r="H66" t="s">
        <v>1713</v>
      </c>
      <c r="J66" s="21">
        <v>44402</v>
      </c>
      <c r="K66" s="21">
        <v>44767</v>
      </c>
      <c r="L66" s="21">
        <v>44767</v>
      </c>
      <c r="M66" s="22">
        <v>6500000</v>
      </c>
      <c r="N66" t="s">
        <v>14</v>
      </c>
      <c r="O66">
        <v>4.1500000000000002E-2</v>
      </c>
      <c r="P66" t="s">
        <v>1901</v>
      </c>
      <c r="R66" s="21">
        <v>44767</v>
      </c>
      <c r="S66" s="21">
        <v>44402</v>
      </c>
      <c r="T66" s="21">
        <v>44767</v>
      </c>
      <c r="U66" s="21">
        <v>44767</v>
      </c>
      <c r="V66" s="23">
        <v>1</v>
      </c>
      <c r="W66">
        <v>365</v>
      </c>
      <c r="X66" s="24">
        <v>0</v>
      </c>
      <c r="Y66" s="24">
        <v>0</v>
      </c>
      <c r="Z66" s="24">
        <v>-269750</v>
      </c>
      <c r="AA66" s="24">
        <v>-269750</v>
      </c>
      <c r="AB66">
        <v>0</v>
      </c>
      <c r="AC66">
        <v>0</v>
      </c>
      <c r="AD66" s="38">
        <v>6500000</v>
      </c>
      <c r="AE66" s="37">
        <v>4.1500000000000002E-2</v>
      </c>
      <c r="AF66" s="5">
        <v>0</v>
      </c>
      <c r="AG66" s="24">
        <v>0</v>
      </c>
      <c r="AH66" s="24">
        <v>0</v>
      </c>
      <c r="AI66" s="27">
        <v>-269750</v>
      </c>
      <c r="AJ66" t="s">
        <v>14</v>
      </c>
      <c r="AK66" s="93">
        <f>AL66</f>
        <v>-269750</v>
      </c>
      <c r="AL66" s="27">
        <f t="shared" si="1"/>
        <v>-269750</v>
      </c>
      <c r="AM66" s="27">
        <f>AL66</f>
        <v>-269750</v>
      </c>
    </row>
    <row r="67" spans="1:39" ht="15" customHeight="1" x14ac:dyDescent="0.25">
      <c r="A67">
        <v>225688</v>
      </c>
      <c r="B67" t="s">
        <v>364</v>
      </c>
      <c r="C67" t="s">
        <v>365</v>
      </c>
      <c r="D67">
        <v>11268</v>
      </c>
      <c r="E67" t="s">
        <v>16</v>
      </c>
      <c r="F67" t="s">
        <v>240</v>
      </c>
      <c r="G67" t="s">
        <v>19</v>
      </c>
      <c r="H67" t="s">
        <v>1713</v>
      </c>
      <c r="I67" s="21">
        <v>44743</v>
      </c>
      <c r="J67" s="21">
        <v>44743</v>
      </c>
      <c r="K67" s="21">
        <v>44835</v>
      </c>
      <c r="L67" s="21">
        <v>44743</v>
      </c>
      <c r="M67" s="22">
        <v>5370638.6699999999</v>
      </c>
      <c r="N67" t="s">
        <v>14</v>
      </c>
      <c r="O67" t="s">
        <v>245</v>
      </c>
      <c r="P67" t="s">
        <v>15</v>
      </c>
      <c r="Q67" s="37">
        <v>1.3220000000000001E-2</v>
      </c>
      <c r="R67" s="21">
        <v>44743</v>
      </c>
      <c r="S67" s="21">
        <v>44743</v>
      </c>
      <c r="T67" s="21">
        <v>44835</v>
      </c>
      <c r="U67" s="21">
        <v>44743</v>
      </c>
      <c r="V67" s="23">
        <v>0.25555555555555554</v>
      </c>
      <c r="W67">
        <v>92</v>
      </c>
      <c r="X67" s="24">
        <v>0</v>
      </c>
      <c r="Y67" s="24">
        <v>0</v>
      </c>
      <c r="Z67" s="24">
        <v>2415.5939262399993</v>
      </c>
      <c r="AA67" s="24">
        <v>2415.5939262399993</v>
      </c>
      <c r="AB67">
        <v>0</v>
      </c>
      <c r="AC67">
        <v>0</v>
      </c>
      <c r="AD67" s="38">
        <v>5370638.6699999999</v>
      </c>
      <c r="AE67" s="37">
        <v>-1.7599999999999998E-3</v>
      </c>
      <c r="AF67" s="5">
        <v>1.3220000000000001E-2</v>
      </c>
      <c r="AG67" s="24">
        <v>0</v>
      </c>
      <c r="AH67" s="24">
        <v>-18144.40437778</v>
      </c>
      <c r="AI67" s="27">
        <v>-15728.810451540001</v>
      </c>
      <c r="AJ67" t="s">
        <v>14</v>
      </c>
      <c r="AK67" s="93">
        <f t="shared" ref="AK67:AK130" si="9">-(AE67+1%+AF67)*M67*V67</f>
        <v>-29453.775941539996</v>
      </c>
      <c r="AL67" s="27">
        <f t="shared" ref="AL67:AL130" si="10">AI67</f>
        <v>-15728.810451540001</v>
      </c>
      <c r="AM67" s="27">
        <f t="shared" ref="AM67:AM130" si="11">-(AE67-0.1%+AF67)*M67*V67</f>
        <v>-14356.31390254</v>
      </c>
    </row>
    <row r="68" spans="1:39" ht="15" customHeight="1" x14ac:dyDescent="0.25">
      <c r="A68">
        <v>225689</v>
      </c>
      <c r="B68" t="s">
        <v>364</v>
      </c>
      <c r="C68" t="s">
        <v>365</v>
      </c>
      <c r="D68">
        <v>11268</v>
      </c>
      <c r="E68" t="s">
        <v>16</v>
      </c>
      <c r="F68" t="s">
        <v>240</v>
      </c>
      <c r="G68" t="s">
        <v>19</v>
      </c>
      <c r="H68" t="s">
        <v>1713</v>
      </c>
      <c r="I68" s="21">
        <v>44835</v>
      </c>
      <c r="J68" s="21">
        <v>44835</v>
      </c>
      <c r="K68" s="21">
        <v>44927</v>
      </c>
      <c r="L68" s="21">
        <v>44835</v>
      </c>
      <c r="M68" s="22">
        <v>5180251.5599999996</v>
      </c>
      <c r="N68" t="s">
        <v>14</v>
      </c>
      <c r="O68" t="s">
        <v>245</v>
      </c>
      <c r="P68" t="s">
        <v>15</v>
      </c>
      <c r="Q68" s="37">
        <v>1.3220000000000001E-2</v>
      </c>
      <c r="R68" s="21">
        <v>44835</v>
      </c>
      <c r="S68" s="21">
        <v>44835</v>
      </c>
      <c r="T68" s="21">
        <v>44927</v>
      </c>
      <c r="U68" s="21">
        <v>44835</v>
      </c>
      <c r="V68" s="23">
        <v>0.25555555555555554</v>
      </c>
      <c r="W68">
        <v>92</v>
      </c>
      <c r="X68" s="24">
        <v>0</v>
      </c>
      <c r="Y68" s="24">
        <v>0</v>
      </c>
      <c r="Z68" s="24">
        <v>-15528.667426359998</v>
      </c>
      <c r="AA68" s="24">
        <v>-15528.667426359998</v>
      </c>
      <c r="AB68">
        <v>0</v>
      </c>
      <c r="AC68">
        <v>-359.02021228333331</v>
      </c>
      <c r="AD68" s="38">
        <v>5180251.5599999996</v>
      </c>
      <c r="AE68" s="37">
        <v>1.1730000000000001E-2</v>
      </c>
      <c r="AF68" s="5">
        <v>1.3220000000000001E-2</v>
      </c>
      <c r="AG68" s="24">
        <v>0</v>
      </c>
      <c r="AH68" s="24">
        <v>-17501.192103706668</v>
      </c>
      <c r="AI68" s="27">
        <v>-33029.859530066664</v>
      </c>
      <c r="AJ68" t="s">
        <v>14</v>
      </c>
      <c r="AK68" s="93">
        <f t="shared" si="9"/>
        <v>-46268.280183399998</v>
      </c>
      <c r="AL68" s="27">
        <f t="shared" si="10"/>
        <v>-33029.859530066664</v>
      </c>
      <c r="AM68" s="27">
        <f t="shared" si="11"/>
        <v>-31706.01746473333</v>
      </c>
    </row>
    <row r="69" spans="1:39" ht="15" customHeight="1" x14ac:dyDescent="0.25">
      <c r="A69">
        <v>228102</v>
      </c>
      <c r="B69" t="s">
        <v>366</v>
      </c>
      <c r="C69" t="s">
        <v>367</v>
      </c>
      <c r="D69">
        <v>11271</v>
      </c>
      <c r="E69" t="s">
        <v>16</v>
      </c>
      <c r="F69" t="s">
        <v>240</v>
      </c>
      <c r="G69" t="s">
        <v>19</v>
      </c>
      <c r="H69" t="s">
        <v>1713</v>
      </c>
      <c r="I69" s="21">
        <v>44713</v>
      </c>
      <c r="J69" s="21">
        <v>44743</v>
      </c>
      <c r="K69" s="21">
        <v>44835</v>
      </c>
      <c r="L69" s="21">
        <v>44743</v>
      </c>
      <c r="M69" s="22">
        <v>8365794.5199999996</v>
      </c>
      <c r="N69" t="s">
        <v>14</v>
      </c>
      <c r="O69" t="s">
        <v>245</v>
      </c>
      <c r="P69" t="s">
        <v>15</v>
      </c>
      <c r="Q69" s="37">
        <v>1.95E-2</v>
      </c>
      <c r="R69" s="21">
        <v>44713</v>
      </c>
      <c r="S69" s="21">
        <v>44743</v>
      </c>
      <c r="T69" s="21">
        <v>44835</v>
      </c>
      <c r="U69" s="21">
        <v>44743</v>
      </c>
      <c r="V69" s="23">
        <v>0.25555555555555554</v>
      </c>
      <c r="W69">
        <v>92</v>
      </c>
      <c r="X69" s="24">
        <v>0</v>
      </c>
      <c r="Y69" s="24">
        <v>0</v>
      </c>
      <c r="Z69" s="24">
        <v>7162.0496418444436</v>
      </c>
      <c r="AA69" s="24">
        <v>7162.0496418444436</v>
      </c>
      <c r="AB69">
        <v>0</v>
      </c>
      <c r="AC69">
        <v>0</v>
      </c>
      <c r="AD69" s="38">
        <v>8365794.5199999996</v>
      </c>
      <c r="AE69" s="37">
        <v>-3.3500000000000001E-3</v>
      </c>
      <c r="AF69" s="5">
        <v>1.95E-2</v>
      </c>
      <c r="AG69" s="24">
        <v>0</v>
      </c>
      <c r="AH69" s="24">
        <v>-41689.542691333321</v>
      </c>
      <c r="AI69" s="27">
        <v>-34527.493049488876</v>
      </c>
      <c r="AJ69" t="s">
        <v>14</v>
      </c>
      <c r="AK69" s="93">
        <f t="shared" si="9"/>
        <v>-55906.745711711097</v>
      </c>
      <c r="AL69" s="27">
        <f t="shared" si="10"/>
        <v>-34527.493049488876</v>
      </c>
      <c r="AM69" s="27">
        <f t="shared" si="11"/>
        <v>-32389.567783266662</v>
      </c>
    </row>
    <row r="70" spans="1:39" ht="15" customHeight="1" x14ac:dyDescent="0.25">
      <c r="A70">
        <v>228103</v>
      </c>
      <c r="B70" t="s">
        <v>366</v>
      </c>
      <c r="C70" t="s">
        <v>367</v>
      </c>
      <c r="D70">
        <v>11271</v>
      </c>
      <c r="E70" t="s">
        <v>16</v>
      </c>
      <c r="F70" t="s">
        <v>240</v>
      </c>
      <c r="G70" t="s">
        <v>19</v>
      </c>
      <c r="H70" t="s">
        <v>1713</v>
      </c>
      <c r="I70" s="21">
        <v>44805</v>
      </c>
      <c r="J70" s="21">
        <v>44835</v>
      </c>
      <c r="K70" s="21">
        <v>44927</v>
      </c>
      <c r="L70" s="21">
        <v>44835</v>
      </c>
      <c r="M70" s="22">
        <v>8138988.1799999997</v>
      </c>
      <c r="N70" t="s">
        <v>14</v>
      </c>
      <c r="O70" t="s">
        <v>245</v>
      </c>
      <c r="P70" t="s">
        <v>15</v>
      </c>
      <c r="Q70" s="37">
        <v>1.95E-2</v>
      </c>
      <c r="R70" s="21">
        <v>44805</v>
      </c>
      <c r="S70" s="21">
        <v>44835</v>
      </c>
      <c r="T70" s="21">
        <v>44927</v>
      </c>
      <c r="U70" s="21">
        <v>44835</v>
      </c>
      <c r="V70" s="23">
        <v>0.25555555555555554</v>
      </c>
      <c r="W70">
        <v>92</v>
      </c>
      <c r="X70" s="24">
        <v>0</v>
      </c>
      <c r="Y70" s="24">
        <v>0</v>
      </c>
      <c r="Z70" s="24">
        <v>-14809.341159519998</v>
      </c>
      <c r="AA70" s="24">
        <v>-14809.341159519998</v>
      </c>
      <c r="AB70">
        <v>0</v>
      </c>
      <c r="AC70">
        <v>-601.83295930999998</v>
      </c>
      <c r="AD70" s="38">
        <v>8138988.1799999997</v>
      </c>
      <c r="AE70" s="37">
        <v>7.1199999999999996E-3</v>
      </c>
      <c r="AF70" s="5">
        <v>1.95E-2</v>
      </c>
      <c r="AG70" s="24">
        <v>0</v>
      </c>
      <c r="AH70" s="24">
        <v>-40559.291096999994</v>
      </c>
      <c r="AI70" s="27">
        <v>-55368.632256519995</v>
      </c>
      <c r="AJ70" t="s">
        <v>14</v>
      </c>
      <c r="AK70" s="93">
        <f t="shared" si="9"/>
        <v>-76168.26871651999</v>
      </c>
      <c r="AL70" s="27">
        <f t="shared" si="10"/>
        <v>-55368.632256519995</v>
      </c>
      <c r="AM70" s="27">
        <f t="shared" si="11"/>
        <v>-53288.668610519999</v>
      </c>
    </row>
    <row r="71" spans="1:39" ht="15" customHeight="1" x14ac:dyDescent="0.25">
      <c r="A71">
        <v>262333</v>
      </c>
      <c r="B71" t="s">
        <v>373</v>
      </c>
      <c r="C71" t="s">
        <v>374</v>
      </c>
      <c r="D71">
        <v>11284</v>
      </c>
      <c r="E71" t="s">
        <v>363</v>
      </c>
      <c r="F71" t="s">
        <v>240</v>
      </c>
      <c r="G71" t="s">
        <v>19</v>
      </c>
      <c r="H71" t="s">
        <v>1713</v>
      </c>
      <c r="J71" s="21">
        <v>44398</v>
      </c>
      <c r="K71" s="21">
        <v>44763</v>
      </c>
      <c r="L71" s="21">
        <v>44763</v>
      </c>
      <c r="M71" s="22">
        <v>67500000</v>
      </c>
      <c r="N71" t="s">
        <v>14</v>
      </c>
      <c r="O71">
        <v>2.7900000000000001E-2</v>
      </c>
      <c r="P71" t="s">
        <v>1901</v>
      </c>
      <c r="R71" s="21">
        <v>44763</v>
      </c>
      <c r="S71" s="21">
        <v>44398</v>
      </c>
      <c r="T71" s="21">
        <v>44763</v>
      </c>
      <c r="U71" s="21">
        <v>44763</v>
      </c>
      <c r="V71" s="23">
        <v>1</v>
      </c>
      <c r="W71">
        <v>365</v>
      </c>
      <c r="X71" s="24">
        <v>0</v>
      </c>
      <c r="Y71" s="24">
        <v>0</v>
      </c>
      <c r="Z71" s="24">
        <v>-1883250</v>
      </c>
      <c r="AA71" s="24">
        <v>-1883250</v>
      </c>
      <c r="AB71">
        <v>0</v>
      </c>
      <c r="AC71">
        <v>0</v>
      </c>
      <c r="AD71" s="38">
        <v>67500000</v>
      </c>
      <c r="AE71" s="37">
        <v>2.7900000000000001E-2</v>
      </c>
      <c r="AF71" s="5">
        <v>0</v>
      </c>
      <c r="AG71" s="24">
        <v>0</v>
      </c>
      <c r="AH71" s="24">
        <v>0</v>
      </c>
      <c r="AI71" s="27">
        <v>-1883250</v>
      </c>
      <c r="AJ71" t="s">
        <v>14</v>
      </c>
      <c r="AK71" s="93">
        <f t="shared" ref="AK71:AK89" si="12">AL71</f>
        <v>-1883250</v>
      </c>
      <c r="AL71" s="27">
        <f t="shared" si="10"/>
        <v>-1883250</v>
      </c>
      <c r="AM71" s="27">
        <f t="shared" ref="AM71:AM89" si="13">AL71</f>
        <v>-1883250</v>
      </c>
    </row>
    <row r="72" spans="1:39" ht="15" customHeight="1" x14ac:dyDescent="0.25">
      <c r="A72">
        <v>262619</v>
      </c>
      <c r="B72" t="s">
        <v>379</v>
      </c>
      <c r="C72" t="s">
        <v>380</v>
      </c>
      <c r="D72">
        <v>11310</v>
      </c>
      <c r="E72" t="s">
        <v>363</v>
      </c>
      <c r="F72" t="s">
        <v>240</v>
      </c>
      <c r="G72" t="s">
        <v>19</v>
      </c>
      <c r="H72" t="s">
        <v>1916</v>
      </c>
      <c r="J72" s="21">
        <v>44742</v>
      </c>
      <c r="K72" s="21">
        <v>44773</v>
      </c>
      <c r="L72" s="21">
        <v>44773</v>
      </c>
      <c r="M72" s="22">
        <v>5866039.54</v>
      </c>
      <c r="N72" t="s">
        <v>14</v>
      </c>
      <c r="O72">
        <v>2.1499999999999998E-2</v>
      </c>
      <c r="P72" t="s">
        <v>138</v>
      </c>
      <c r="R72" s="21">
        <v>44773</v>
      </c>
      <c r="S72" s="21">
        <v>44742</v>
      </c>
      <c r="T72" s="21">
        <v>44773</v>
      </c>
      <c r="U72" s="21">
        <v>44773</v>
      </c>
      <c r="V72" s="23">
        <v>8.3333333333333329E-2</v>
      </c>
      <c r="W72">
        <v>30</v>
      </c>
      <c r="X72" s="24">
        <v>0</v>
      </c>
      <c r="Y72" s="24">
        <v>0</v>
      </c>
      <c r="Z72" s="24">
        <v>-10509.987509166665</v>
      </c>
      <c r="AA72" s="24">
        <v>-10509.987509166665</v>
      </c>
      <c r="AB72">
        <v>0</v>
      </c>
      <c r="AC72">
        <v>0</v>
      </c>
      <c r="AD72" s="38">
        <v>5866039.54</v>
      </c>
      <c r="AE72" s="37">
        <v>2.1499999999999998E-2</v>
      </c>
      <c r="AF72" s="5">
        <v>0</v>
      </c>
      <c r="AG72" s="24">
        <v>0</v>
      </c>
      <c r="AH72" s="24">
        <v>0</v>
      </c>
      <c r="AI72" s="27">
        <v>-10509.987509166665</v>
      </c>
      <c r="AJ72" t="s">
        <v>14</v>
      </c>
      <c r="AK72" s="93">
        <f t="shared" si="12"/>
        <v>-10509.987509166665</v>
      </c>
      <c r="AL72" s="27">
        <f t="shared" si="10"/>
        <v>-10509.987509166665</v>
      </c>
      <c r="AM72" s="27">
        <f t="shared" si="13"/>
        <v>-10509.987509166665</v>
      </c>
    </row>
    <row r="73" spans="1:39" ht="15" customHeight="1" x14ac:dyDescent="0.25">
      <c r="A73">
        <v>262620</v>
      </c>
      <c r="B73" t="s">
        <v>379</v>
      </c>
      <c r="C73" t="s">
        <v>380</v>
      </c>
      <c r="D73">
        <v>11310</v>
      </c>
      <c r="E73" t="s">
        <v>363</v>
      </c>
      <c r="F73" t="s">
        <v>240</v>
      </c>
      <c r="G73" t="s">
        <v>19</v>
      </c>
      <c r="H73" t="s">
        <v>1916</v>
      </c>
      <c r="J73" s="21">
        <v>44773</v>
      </c>
      <c r="K73" s="21">
        <v>44804</v>
      </c>
      <c r="L73" s="21">
        <v>44804</v>
      </c>
      <c r="M73" s="22">
        <v>5823592.0300000003</v>
      </c>
      <c r="N73" t="s">
        <v>14</v>
      </c>
      <c r="O73">
        <v>2.1499999999999998E-2</v>
      </c>
      <c r="P73" t="s">
        <v>138</v>
      </c>
      <c r="R73" s="21">
        <v>44804</v>
      </c>
      <c r="S73" s="21">
        <v>44773</v>
      </c>
      <c r="T73" s="21">
        <v>44804</v>
      </c>
      <c r="U73" s="21">
        <v>44804</v>
      </c>
      <c r="V73" s="23">
        <v>8.3333333333333329E-2</v>
      </c>
      <c r="W73">
        <v>30</v>
      </c>
      <c r="X73" s="24">
        <v>0</v>
      </c>
      <c r="Y73" s="24">
        <v>0</v>
      </c>
      <c r="Z73" s="24">
        <v>-10433.935720416666</v>
      </c>
      <c r="AA73" s="24">
        <v>-10433.935720416666</v>
      </c>
      <c r="AB73">
        <v>0</v>
      </c>
      <c r="AC73">
        <v>0</v>
      </c>
      <c r="AD73" s="38">
        <v>5823592.0300000003</v>
      </c>
      <c r="AE73" s="37">
        <v>2.1499999999999998E-2</v>
      </c>
      <c r="AF73" s="5">
        <v>0</v>
      </c>
      <c r="AG73" s="24">
        <v>0</v>
      </c>
      <c r="AH73" s="24">
        <v>0</v>
      </c>
      <c r="AI73" s="27">
        <v>-10433.935720416666</v>
      </c>
      <c r="AJ73" t="s">
        <v>14</v>
      </c>
      <c r="AK73" s="93">
        <f t="shared" si="12"/>
        <v>-10433.935720416666</v>
      </c>
      <c r="AL73" s="27">
        <f t="shared" si="10"/>
        <v>-10433.935720416666</v>
      </c>
      <c r="AM73" s="27">
        <f t="shared" si="13"/>
        <v>-10433.935720416666</v>
      </c>
    </row>
    <row r="74" spans="1:39" ht="15" customHeight="1" x14ac:dyDescent="0.25">
      <c r="A74">
        <v>262621</v>
      </c>
      <c r="B74" t="s">
        <v>379</v>
      </c>
      <c r="C74" t="s">
        <v>380</v>
      </c>
      <c r="D74">
        <v>11310</v>
      </c>
      <c r="E74" t="s">
        <v>363</v>
      </c>
      <c r="F74" t="s">
        <v>240</v>
      </c>
      <c r="G74" t="s">
        <v>19</v>
      </c>
      <c r="H74" t="s">
        <v>1916</v>
      </c>
      <c r="J74" s="21">
        <v>44804</v>
      </c>
      <c r="K74" s="21">
        <v>44834</v>
      </c>
      <c r="L74" s="21">
        <v>44834</v>
      </c>
      <c r="M74" s="22">
        <v>5781068.4699999997</v>
      </c>
      <c r="N74" t="s">
        <v>14</v>
      </c>
      <c r="O74">
        <v>2.1499999999999998E-2</v>
      </c>
      <c r="P74" t="s">
        <v>138</v>
      </c>
      <c r="R74" s="21">
        <v>44834</v>
      </c>
      <c r="S74" s="21">
        <v>44804</v>
      </c>
      <c r="T74" s="21">
        <v>44834</v>
      </c>
      <c r="U74" s="21">
        <v>44834</v>
      </c>
      <c r="V74" s="23">
        <v>8.3333333333333329E-2</v>
      </c>
      <c r="W74">
        <v>30</v>
      </c>
      <c r="X74" s="24">
        <v>0</v>
      </c>
      <c r="Y74" s="24">
        <v>0</v>
      </c>
      <c r="Z74" s="24">
        <v>-10357.747675416664</v>
      </c>
      <c r="AA74" s="24">
        <v>-10357.747675416664</v>
      </c>
      <c r="AB74">
        <v>0</v>
      </c>
      <c r="AC74">
        <v>0</v>
      </c>
      <c r="AD74" s="38">
        <v>5781068.4699999997</v>
      </c>
      <c r="AE74" s="37">
        <v>2.1499999999999998E-2</v>
      </c>
      <c r="AF74" s="5">
        <v>0</v>
      </c>
      <c r="AG74" s="24">
        <v>0</v>
      </c>
      <c r="AH74" s="24">
        <v>0</v>
      </c>
      <c r="AI74" s="27">
        <v>-10357.747675416664</v>
      </c>
      <c r="AJ74" t="s">
        <v>14</v>
      </c>
      <c r="AK74" s="93">
        <f t="shared" si="12"/>
        <v>-10357.747675416664</v>
      </c>
      <c r="AL74" s="27">
        <f t="shared" si="10"/>
        <v>-10357.747675416664</v>
      </c>
      <c r="AM74" s="27">
        <f t="shared" si="13"/>
        <v>-10357.747675416664</v>
      </c>
    </row>
    <row r="75" spans="1:39" ht="15" customHeight="1" x14ac:dyDescent="0.25">
      <c r="A75">
        <v>262622</v>
      </c>
      <c r="B75" t="s">
        <v>379</v>
      </c>
      <c r="C75" t="s">
        <v>380</v>
      </c>
      <c r="D75">
        <v>11310</v>
      </c>
      <c r="E75" t="s">
        <v>363</v>
      </c>
      <c r="F75" t="s">
        <v>240</v>
      </c>
      <c r="G75" t="s">
        <v>19</v>
      </c>
      <c r="H75" t="s">
        <v>1916</v>
      </c>
      <c r="J75" s="21">
        <v>44834</v>
      </c>
      <c r="K75" s="21">
        <v>44865</v>
      </c>
      <c r="L75" s="21">
        <v>44865</v>
      </c>
      <c r="M75" s="22">
        <v>5738468.7199999997</v>
      </c>
      <c r="N75" t="s">
        <v>14</v>
      </c>
      <c r="O75">
        <v>2.1499999999999998E-2</v>
      </c>
      <c r="P75" t="s">
        <v>138</v>
      </c>
      <c r="R75" s="21">
        <v>44865</v>
      </c>
      <c r="S75" s="21">
        <v>44834</v>
      </c>
      <c r="T75" s="21">
        <v>44865</v>
      </c>
      <c r="U75" s="21">
        <v>44865</v>
      </c>
      <c r="V75" s="23">
        <v>8.3333333333333329E-2</v>
      </c>
      <c r="W75">
        <v>30</v>
      </c>
      <c r="X75" s="24">
        <v>0</v>
      </c>
      <c r="Y75" s="24">
        <v>0</v>
      </c>
      <c r="Z75" s="24">
        <v>-10281.42312333333</v>
      </c>
      <c r="AA75" s="24">
        <v>-10281.42312333333</v>
      </c>
      <c r="AB75">
        <v>0</v>
      </c>
      <c r="AC75">
        <v>0</v>
      </c>
      <c r="AD75" s="38">
        <v>5738468.7199999997</v>
      </c>
      <c r="AE75" s="37">
        <v>2.1499999999999998E-2</v>
      </c>
      <c r="AF75" s="5">
        <v>0</v>
      </c>
      <c r="AG75" s="24">
        <v>0</v>
      </c>
      <c r="AH75" s="24">
        <v>0</v>
      </c>
      <c r="AI75" s="27">
        <v>-10281.42312333333</v>
      </c>
      <c r="AJ75" t="s">
        <v>14</v>
      </c>
      <c r="AK75" s="93">
        <f t="shared" si="12"/>
        <v>-10281.42312333333</v>
      </c>
      <c r="AL75" s="27">
        <f t="shared" si="10"/>
        <v>-10281.42312333333</v>
      </c>
      <c r="AM75" s="27">
        <f t="shared" si="13"/>
        <v>-10281.42312333333</v>
      </c>
    </row>
    <row r="76" spans="1:39" ht="15" customHeight="1" x14ac:dyDescent="0.25">
      <c r="A76">
        <v>262623</v>
      </c>
      <c r="B76" t="s">
        <v>379</v>
      </c>
      <c r="C76" t="s">
        <v>380</v>
      </c>
      <c r="D76">
        <v>11310</v>
      </c>
      <c r="E76" t="s">
        <v>363</v>
      </c>
      <c r="F76" t="s">
        <v>240</v>
      </c>
      <c r="G76" t="s">
        <v>19</v>
      </c>
      <c r="H76" t="s">
        <v>1916</v>
      </c>
      <c r="J76" s="21">
        <v>44865</v>
      </c>
      <c r="K76" s="21">
        <v>44895</v>
      </c>
      <c r="L76" s="21">
        <v>44895</v>
      </c>
      <c r="M76" s="22">
        <v>5695792.6399999997</v>
      </c>
      <c r="N76" t="s">
        <v>14</v>
      </c>
      <c r="O76">
        <v>2.1499999999999998E-2</v>
      </c>
      <c r="P76" t="s">
        <v>138</v>
      </c>
      <c r="R76" s="21">
        <v>44895</v>
      </c>
      <c r="S76" s="21">
        <v>44865</v>
      </c>
      <c r="T76" s="21">
        <v>44895</v>
      </c>
      <c r="U76" s="21">
        <v>44895</v>
      </c>
      <c r="V76" s="23">
        <v>8.3333333333333329E-2</v>
      </c>
      <c r="W76">
        <v>30</v>
      </c>
      <c r="X76" s="24">
        <v>0</v>
      </c>
      <c r="Y76" s="24">
        <v>0</v>
      </c>
      <c r="Z76" s="24">
        <v>-10204.961813333332</v>
      </c>
      <c r="AA76" s="24">
        <v>-10204.961813333332</v>
      </c>
      <c r="AB76">
        <v>0</v>
      </c>
      <c r="AC76">
        <v>0</v>
      </c>
      <c r="AD76" s="38">
        <v>5695792.6399999997</v>
      </c>
      <c r="AE76" s="37">
        <v>2.1499999999999998E-2</v>
      </c>
      <c r="AF76" s="5">
        <v>0</v>
      </c>
      <c r="AG76" s="24">
        <v>0</v>
      </c>
      <c r="AH76" s="24">
        <v>0</v>
      </c>
      <c r="AI76" s="27">
        <v>-10204.961813333332</v>
      </c>
      <c r="AJ76" t="s">
        <v>14</v>
      </c>
      <c r="AK76" s="93">
        <f t="shared" si="12"/>
        <v>-10204.961813333332</v>
      </c>
      <c r="AL76" s="27">
        <f t="shared" si="10"/>
        <v>-10204.961813333332</v>
      </c>
      <c r="AM76" s="27">
        <f t="shared" si="13"/>
        <v>-10204.961813333332</v>
      </c>
    </row>
    <row r="77" spans="1:39" ht="15" customHeight="1" x14ac:dyDescent="0.25">
      <c r="A77">
        <v>262624</v>
      </c>
      <c r="B77" t="s">
        <v>379</v>
      </c>
      <c r="C77" t="s">
        <v>380</v>
      </c>
      <c r="D77">
        <v>11310</v>
      </c>
      <c r="E77" t="s">
        <v>363</v>
      </c>
      <c r="F77" t="s">
        <v>240</v>
      </c>
      <c r="G77" t="s">
        <v>19</v>
      </c>
      <c r="H77" t="s">
        <v>1916</v>
      </c>
      <c r="J77" s="21">
        <v>44895</v>
      </c>
      <c r="K77" s="21">
        <v>44926</v>
      </c>
      <c r="L77" s="21">
        <v>44926</v>
      </c>
      <c r="M77" s="22">
        <v>5653040.0999999996</v>
      </c>
      <c r="N77" t="s">
        <v>14</v>
      </c>
      <c r="O77">
        <v>2.1499999999999998E-2</v>
      </c>
      <c r="P77" t="s">
        <v>138</v>
      </c>
      <c r="R77" s="21">
        <v>44926</v>
      </c>
      <c r="S77" s="21">
        <v>44895</v>
      </c>
      <c r="T77" s="21">
        <v>44926</v>
      </c>
      <c r="U77" s="21">
        <v>44926</v>
      </c>
      <c r="V77" s="23">
        <v>8.3333333333333329E-2</v>
      </c>
      <c r="W77">
        <v>30</v>
      </c>
      <c r="X77" s="24">
        <v>-10127.828640811387</v>
      </c>
      <c r="Y77" s="24">
        <v>-10127.828640811387</v>
      </c>
      <c r="Z77" s="24">
        <v>-10128.363512499998</v>
      </c>
      <c r="AA77" s="24">
        <v>-10128.363512499998</v>
      </c>
      <c r="AB77">
        <v>0.99994719070973792</v>
      </c>
      <c r="AC77">
        <v>-337.61211708333326</v>
      </c>
      <c r="AD77" s="38">
        <v>5653040.0999999996</v>
      </c>
      <c r="AE77" s="37">
        <v>2.1499999999999998E-2</v>
      </c>
      <c r="AF77" s="5">
        <v>0</v>
      </c>
      <c r="AG77" s="24">
        <v>0</v>
      </c>
      <c r="AH77" s="24">
        <v>0</v>
      </c>
      <c r="AI77" s="27">
        <v>-10127.828640811387</v>
      </c>
      <c r="AJ77" t="s">
        <v>14</v>
      </c>
      <c r="AK77" s="93">
        <f t="shared" si="12"/>
        <v>-10127.828640811387</v>
      </c>
      <c r="AL77" s="27">
        <f t="shared" si="10"/>
        <v>-10127.828640811387</v>
      </c>
      <c r="AM77" s="27">
        <f t="shared" si="13"/>
        <v>-10127.828640811387</v>
      </c>
    </row>
    <row r="78" spans="1:39" ht="15" customHeight="1" x14ac:dyDescent="0.25">
      <c r="A78">
        <v>262740</v>
      </c>
      <c r="B78" t="s">
        <v>381</v>
      </c>
      <c r="C78" t="s">
        <v>382</v>
      </c>
      <c r="D78">
        <v>11311</v>
      </c>
      <c r="E78" t="s">
        <v>363</v>
      </c>
      <c r="F78" t="s">
        <v>240</v>
      </c>
      <c r="G78" t="s">
        <v>19</v>
      </c>
      <c r="H78" t="s">
        <v>1916</v>
      </c>
      <c r="J78" s="21">
        <v>44742</v>
      </c>
      <c r="K78" s="21">
        <v>44772</v>
      </c>
      <c r="L78" s="21">
        <v>44772</v>
      </c>
      <c r="M78" s="22">
        <v>3880737.63</v>
      </c>
      <c r="N78" t="s">
        <v>14</v>
      </c>
      <c r="O78">
        <v>2.5499999999999998E-2</v>
      </c>
      <c r="P78" t="s">
        <v>138</v>
      </c>
      <c r="R78" s="21">
        <v>44772</v>
      </c>
      <c r="S78" s="21">
        <v>44742</v>
      </c>
      <c r="T78" s="21">
        <v>44772</v>
      </c>
      <c r="U78" s="21">
        <v>44772</v>
      </c>
      <c r="V78" s="23">
        <v>8.3333333333333329E-2</v>
      </c>
      <c r="W78">
        <v>30</v>
      </c>
      <c r="X78" s="24">
        <v>0</v>
      </c>
      <c r="Y78" s="24">
        <v>0</v>
      </c>
      <c r="Z78" s="24">
        <v>-8246.5674637499978</v>
      </c>
      <c r="AA78" s="24">
        <v>-8246.5674637499978</v>
      </c>
      <c r="AB78">
        <v>0</v>
      </c>
      <c r="AC78">
        <v>0</v>
      </c>
      <c r="AD78" s="38">
        <v>3880737.63</v>
      </c>
      <c r="AE78" s="37">
        <v>2.5499999999999998E-2</v>
      </c>
      <c r="AF78" s="5">
        <v>0</v>
      </c>
      <c r="AG78" s="24">
        <v>0</v>
      </c>
      <c r="AH78" s="24">
        <v>0</v>
      </c>
      <c r="AI78" s="27">
        <v>-8246.5674637499978</v>
      </c>
      <c r="AJ78" t="s">
        <v>14</v>
      </c>
      <c r="AK78" s="93">
        <f t="shared" si="12"/>
        <v>-8246.5674637499978</v>
      </c>
      <c r="AL78" s="27">
        <f t="shared" si="10"/>
        <v>-8246.5674637499978</v>
      </c>
      <c r="AM78" s="27">
        <f t="shared" si="13"/>
        <v>-8246.5674637499978</v>
      </c>
    </row>
    <row r="79" spans="1:39" ht="15" customHeight="1" x14ac:dyDescent="0.25">
      <c r="A79">
        <v>262741</v>
      </c>
      <c r="B79" t="s">
        <v>381</v>
      </c>
      <c r="C79" t="s">
        <v>382</v>
      </c>
      <c r="D79">
        <v>11311</v>
      </c>
      <c r="E79" t="s">
        <v>363</v>
      </c>
      <c r="F79" t="s">
        <v>240</v>
      </c>
      <c r="G79" t="s">
        <v>19</v>
      </c>
      <c r="H79" t="s">
        <v>1916</v>
      </c>
      <c r="J79" s="21">
        <v>44772</v>
      </c>
      <c r="K79" s="21">
        <v>44803</v>
      </c>
      <c r="L79" s="21">
        <v>44803</v>
      </c>
      <c r="M79" s="22">
        <v>3853278.78</v>
      </c>
      <c r="N79" t="s">
        <v>14</v>
      </c>
      <c r="O79">
        <v>2.5499999999999998E-2</v>
      </c>
      <c r="P79" t="s">
        <v>138</v>
      </c>
      <c r="R79" s="21">
        <v>44803</v>
      </c>
      <c r="S79" s="21">
        <v>44772</v>
      </c>
      <c r="T79" s="21">
        <v>44803</v>
      </c>
      <c r="U79" s="21">
        <v>44803</v>
      </c>
      <c r="V79" s="23">
        <v>8.3333333333333329E-2</v>
      </c>
      <c r="W79">
        <v>30</v>
      </c>
      <c r="X79" s="24">
        <v>0</v>
      </c>
      <c r="Y79" s="24">
        <v>0</v>
      </c>
      <c r="Z79" s="24">
        <v>-8188.2174074999984</v>
      </c>
      <c r="AA79" s="24">
        <v>-8188.2174074999984</v>
      </c>
      <c r="AB79">
        <v>0</v>
      </c>
      <c r="AC79">
        <v>0</v>
      </c>
      <c r="AD79" s="38">
        <v>3853278.78</v>
      </c>
      <c r="AE79" s="37">
        <v>2.5499999999999998E-2</v>
      </c>
      <c r="AF79" s="5">
        <v>0</v>
      </c>
      <c r="AG79" s="24">
        <v>0</v>
      </c>
      <c r="AH79" s="24">
        <v>0</v>
      </c>
      <c r="AI79" s="27">
        <v>-8188.2174074999984</v>
      </c>
      <c r="AJ79" t="s">
        <v>14</v>
      </c>
      <c r="AK79" s="93">
        <f t="shared" si="12"/>
        <v>-8188.2174074999984</v>
      </c>
      <c r="AL79" s="27">
        <f t="shared" si="10"/>
        <v>-8188.2174074999984</v>
      </c>
      <c r="AM79" s="27">
        <f t="shared" si="13"/>
        <v>-8188.2174074999984</v>
      </c>
    </row>
    <row r="80" spans="1:39" ht="15" customHeight="1" x14ac:dyDescent="0.25">
      <c r="A80">
        <v>262742</v>
      </c>
      <c r="B80" t="s">
        <v>381</v>
      </c>
      <c r="C80" t="s">
        <v>382</v>
      </c>
      <c r="D80">
        <v>11311</v>
      </c>
      <c r="E80" t="s">
        <v>363</v>
      </c>
      <c r="F80" t="s">
        <v>240</v>
      </c>
      <c r="G80" t="s">
        <v>19</v>
      </c>
      <c r="H80" t="s">
        <v>1916</v>
      </c>
      <c r="J80" s="21">
        <v>44803</v>
      </c>
      <c r="K80" s="21">
        <v>44834</v>
      </c>
      <c r="L80" s="21">
        <v>44834</v>
      </c>
      <c r="M80" s="22">
        <v>3825761.58</v>
      </c>
      <c r="N80" t="s">
        <v>14</v>
      </c>
      <c r="O80">
        <v>2.5499999999999998E-2</v>
      </c>
      <c r="P80" t="s">
        <v>138</v>
      </c>
      <c r="R80" s="21">
        <v>44834</v>
      </c>
      <c r="S80" s="21">
        <v>44803</v>
      </c>
      <c r="T80" s="21">
        <v>44834</v>
      </c>
      <c r="U80" s="21">
        <v>44834</v>
      </c>
      <c r="V80" s="23">
        <v>8.3333333333333329E-2</v>
      </c>
      <c r="W80">
        <v>30</v>
      </c>
      <c r="X80" s="24">
        <v>0</v>
      </c>
      <c r="Y80" s="24">
        <v>0</v>
      </c>
      <c r="Z80" s="24">
        <v>-8129.7433574999995</v>
      </c>
      <c r="AA80" s="24">
        <v>-8129.7433574999995</v>
      </c>
      <c r="AB80">
        <v>0</v>
      </c>
      <c r="AC80">
        <v>0</v>
      </c>
      <c r="AD80" s="38">
        <v>3825761.58</v>
      </c>
      <c r="AE80" s="37">
        <v>2.5499999999999998E-2</v>
      </c>
      <c r="AF80" s="5">
        <v>0</v>
      </c>
      <c r="AG80" s="24">
        <v>0</v>
      </c>
      <c r="AH80" s="24">
        <v>0</v>
      </c>
      <c r="AI80" s="27">
        <v>-8129.7433574999995</v>
      </c>
      <c r="AJ80" t="s">
        <v>14</v>
      </c>
      <c r="AK80" s="93">
        <f t="shared" si="12"/>
        <v>-8129.7433574999995</v>
      </c>
      <c r="AL80" s="27">
        <f t="shared" si="10"/>
        <v>-8129.7433574999995</v>
      </c>
      <c r="AM80" s="27">
        <f t="shared" si="13"/>
        <v>-8129.7433574999995</v>
      </c>
    </row>
    <row r="81" spans="1:39" ht="15" customHeight="1" x14ac:dyDescent="0.25">
      <c r="A81">
        <v>262743</v>
      </c>
      <c r="B81" t="s">
        <v>381</v>
      </c>
      <c r="C81" t="s">
        <v>382</v>
      </c>
      <c r="D81">
        <v>11311</v>
      </c>
      <c r="E81" t="s">
        <v>363</v>
      </c>
      <c r="F81" t="s">
        <v>240</v>
      </c>
      <c r="G81" t="s">
        <v>19</v>
      </c>
      <c r="H81" t="s">
        <v>1916</v>
      </c>
      <c r="J81" s="21">
        <v>44834</v>
      </c>
      <c r="K81" s="21">
        <v>44864</v>
      </c>
      <c r="L81" s="21">
        <v>44864</v>
      </c>
      <c r="M81" s="22">
        <v>3798185.9</v>
      </c>
      <c r="N81" t="s">
        <v>14</v>
      </c>
      <c r="O81">
        <v>2.5499999999999998E-2</v>
      </c>
      <c r="P81" t="s">
        <v>138</v>
      </c>
      <c r="R81" s="21">
        <v>44864</v>
      </c>
      <c r="S81" s="21">
        <v>44834</v>
      </c>
      <c r="T81" s="21">
        <v>44864</v>
      </c>
      <c r="U81" s="21">
        <v>44864</v>
      </c>
      <c r="V81" s="23">
        <v>8.3333333333333329E-2</v>
      </c>
      <c r="W81">
        <v>30</v>
      </c>
      <c r="X81" s="24">
        <v>0</v>
      </c>
      <c r="Y81" s="24">
        <v>0</v>
      </c>
      <c r="Z81" s="24">
        <v>-8071.1450374999995</v>
      </c>
      <c r="AA81" s="24">
        <v>-8071.1450374999995</v>
      </c>
      <c r="AB81">
        <v>0</v>
      </c>
      <c r="AC81">
        <v>0</v>
      </c>
      <c r="AD81" s="38">
        <v>3798185.9</v>
      </c>
      <c r="AE81" s="37">
        <v>2.5499999999999998E-2</v>
      </c>
      <c r="AF81" s="5">
        <v>0</v>
      </c>
      <c r="AG81" s="24">
        <v>0</v>
      </c>
      <c r="AH81" s="24">
        <v>0</v>
      </c>
      <c r="AI81" s="27">
        <v>-8071.1450374999995</v>
      </c>
      <c r="AJ81" t="s">
        <v>14</v>
      </c>
      <c r="AK81" s="93">
        <f t="shared" si="12"/>
        <v>-8071.1450374999995</v>
      </c>
      <c r="AL81" s="27">
        <f t="shared" si="10"/>
        <v>-8071.1450374999995</v>
      </c>
      <c r="AM81" s="27">
        <f t="shared" si="13"/>
        <v>-8071.1450374999995</v>
      </c>
    </row>
    <row r="82" spans="1:39" ht="15" customHeight="1" x14ac:dyDescent="0.25">
      <c r="A82">
        <v>262744</v>
      </c>
      <c r="B82" t="s">
        <v>381</v>
      </c>
      <c r="C82" t="s">
        <v>382</v>
      </c>
      <c r="D82">
        <v>11311</v>
      </c>
      <c r="E82" t="s">
        <v>363</v>
      </c>
      <c r="F82" t="s">
        <v>240</v>
      </c>
      <c r="G82" t="s">
        <v>19</v>
      </c>
      <c r="H82" t="s">
        <v>1916</v>
      </c>
      <c r="J82" s="21">
        <v>44864</v>
      </c>
      <c r="K82" s="21">
        <v>44895</v>
      </c>
      <c r="L82" s="21">
        <v>44895</v>
      </c>
      <c r="M82" s="22">
        <v>3770551.63</v>
      </c>
      <c r="N82" t="s">
        <v>14</v>
      </c>
      <c r="O82">
        <v>2.5499999999999998E-2</v>
      </c>
      <c r="P82" t="s">
        <v>138</v>
      </c>
      <c r="R82" s="21">
        <v>44895</v>
      </c>
      <c r="S82" s="21">
        <v>44864</v>
      </c>
      <c r="T82" s="21">
        <v>44895</v>
      </c>
      <c r="U82" s="21">
        <v>44895</v>
      </c>
      <c r="V82" s="23">
        <v>8.3333333333333329E-2</v>
      </c>
      <c r="W82">
        <v>30</v>
      </c>
      <c r="X82" s="24">
        <v>0</v>
      </c>
      <c r="Y82" s="24">
        <v>0</v>
      </c>
      <c r="Z82" s="24">
        <v>-8012.4222137499983</v>
      </c>
      <c r="AA82" s="24">
        <v>-8012.4222137499983</v>
      </c>
      <c r="AB82">
        <v>0</v>
      </c>
      <c r="AC82">
        <v>0</v>
      </c>
      <c r="AD82" s="38">
        <v>3770551.63</v>
      </c>
      <c r="AE82" s="37">
        <v>2.5499999999999998E-2</v>
      </c>
      <c r="AF82" s="5">
        <v>0</v>
      </c>
      <c r="AG82" s="24">
        <v>0</v>
      </c>
      <c r="AH82" s="24">
        <v>0</v>
      </c>
      <c r="AI82" s="27">
        <v>-8012.4222137499983</v>
      </c>
      <c r="AJ82" t="s">
        <v>14</v>
      </c>
      <c r="AK82" s="93">
        <f t="shared" si="12"/>
        <v>-8012.4222137499983</v>
      </c>
      <c r="AL82" s="27">
        <f t="shared" si="10"/>
        <v>-8012.4222137499983</v>
      </c>
      <c r="AM82" s="27">
        <f t="shared" si="13"/>
        <v>-8012.4222137499983</v>
      </c>
    </row>
    <row r="83" spans="1:39" ht="15" customHeight="1" x14ac:dyDescent="0.25">
      <c r="A83">
        <v>262745</v>
      </c>
      <c r="B83" t="s">
        <v>381</v>
      </c>
      <c r="C83" t="s">
        <v>382</v>
      </c>
      <c r="D83">
        <v>11311</v>
      </c>
      <c r="E83" t="s">
        <v>363</v>
      </c>
      <c r="F83" t="s">
        <v>240</v>
      </c>
      <c r="G83" t="s">
        <v>19</v>
      </c>
      <c r="H83" t="s">
        <v>1916</v>
      </c>
      <c r="J83" s="21">
        <v>44895</v>
      </c>
      <c r="K83" s="21">
        <v>44925</v>
      </c>
      <c r="L83" s="21">
        <v>44925</v>
      </c>
      <c r="M83" s="22">
        <v>3742858.63</v>
      </c>
      <c r="N83" t="s">
        <v>14</v>
      </c>
      <c r="O83">
        <v>2.5499999999999998E-2</v>
      </c>
      <c r="P83" t="s">
        <v>138</v>
      </c>
      <c r="R83" s="21">
        <v>44925</v>
      </c>
      <c r="S83" s="21">
        <v>44895</v>
      </c>
      <c r="T83" s="21">
        <v>44925</v>
      </c>
      <c r="U83" s="21">
        <v>44925</v>
      </c>
      <c r="V83" s="23">
        <v>8.3333333333333329E-2</v>
      </c>
      <c r="W83">
        <v>30</v>
      </c>
      <c r="X83" s="24">
        <v>0</v>
      </c>
      <c r="Y83" s="24">
        <v>0</v>
      </c>
      <c r="Z83" s="24">
        <v>-7953.5745887499988</v>
      </c>
      <c r="AA83" s="24">
        <v>-7953.5745887499988</v>
      </c>
      <c r="AB83">
        <v>0</v>
      </c>
      <c r="AC83">
        <v>0</v>
      </c>
      <c r="AD83" s="38">
        <v>3742858.63</v>
      </c>
      <c r="AE83" s="37">
        <v>2.5499999999999998E-2</v>
      </c>
      <c r="AF83" s="5">
        <v>0</v>
      </c>
      <c r="AG83" s="24">
        <v>0</v>
      </c>
      <c r="AH83" s="24">
        <v>0</v>
      </c>
      <c r="AI83" s="27">
        <v>-7953.5745887499988</v>
      </c>
      <c r="AJ83" t="s">
        <v>14</v>
      </c>
      <c r="AK83" s="93">
        <f t="shared" si="12"/>
        <v>-7953.5745887499988</v>
      </c>
      <c r="AL83" s="27">
        <f t="shared" si="10"/>
        <v>-7953.5745887499988</v>
      </c>
      <c r="AM83" s="27">
        <f t="shared" si="13"/>
        <v>-7953.5745887499988</v>
      </c>
    </row>
    <row r="84" spans="1:39" ht="15" customHeight="1" x14ac:dyDescent="0.25">
      <c r="A84">
        <v>262877</v>
      </c>
      <c r="B84" t="s">
        <v>383</v>
      </c>
      <c r="C84" t="s">
        <v>384</v>
      </c>
      <c r="D84">
        <v>11312</v>
      </c>
      <c r="E84" t="s">
        <v>363</v>
      </c>
      <c r="F84" t="s">
        <v>240</v>
      </c>
      <c r="G84" t="s">
        <v>19</v>
      </c>
      <c r="H84" t="s">
        <v>1900</v>
      </c>
      <c r="J84" s="21">
        <v>44552</v>
      </c>
      <c r="K84" s="21">
        <v>44917</v>
      </c>
      <c r="L84" s="21">
        <v>44917</v>
      </c>
      <c r="M84" s="22">
        <v>20000000</v>
      </c>
      <c r="N84" t="s">
        <v>14</v>
      </c>
      <c r="O84">
        <v>2.5700000000000001E-2</v>
      </c>
      <c r="P84" t="s">
        <v>1901</v>
      </c>
      <c r="R84" s="21">
        <v>44917</v>
      </c>
      <c r="S84" s="21">
        <v>44552</v>
      </c>
      <c r="T84" s="21">
        <v>44917</v>
      </c>
      <c r="U84" s="21">
        <v>44917</v>
      </c>
      <c r="V84" s="23">
        <v>1</v>
      </c>
      <c r="W84">
        <v>365</v>
      </c>
      <c r="X84" s="24">
        <v>0</v>
      </c>
      <c r="Y84" s="24">
        <v>0</v>
      </c>
      <c r="Z84" s="24">
        <v>-514000</v>
      </c>
      <c r="AA84" s="24">
        <v>-514000</v>
      </c>
      <c r="AB84">
        <v>0</v>
      </c>
      <c r="AC84">
        <v>0</v>
      </c>
      <c r="AD84" s="38">
        <v>20000000</v>
      </c>
      <c r="AE84" s="37">
        <v>2.5700000000000001E-2</v>
      </c>
      <c r="AF84" s="5">
        <v>0</v>
      </c>
      <c r="AG84" s="24">
        <v>0</v>
      </c>
      <c r="AH84" s="24">
        <v>0</v>
      </c>
      <c r="AI84" s="27">
        <v>-514000</v>
      </c>
      <c r="AJ84" t="s">
        <v>14</v>
      </c>
      <c r="AK84" s="93">
        <f t="shared" si="12"/>
        <v>-514000</v>
      </c>
      <c r="AL84" s="27">
        <f t="shared" si="10"/>
        <v>-514000</v>
      </c>
      <c r="AM84" s="27">
        <f t="shared" si="13"/>
        <v>-514000</v>
      </c>
    </row>
    <row r="85" spans="1:39" ht="15" customHeight="1" x14ac:dyDescent="0.25">
      <c r="A85">
        <v>262885</v>
      </c>
      <c r="B85" t="s">
        <v>385</v>
      </c>
      <c r="C85" t="s">
        <v>386</v>
      </c>
      <c r="D85">
        <v>11313</v>
      </c>
      <c r="E85" t="s">
        <v>363</v>
      </c>
      <c r="F85" t="s">
        <v>240</v>
      </c>
      <c r="G85" t="s">
        <v>19</v>
      </c>
      <c r="H85" t="s">
        <v>1900</v>
      </c>
      <c r="J85" s="21">
        <v>44552</v>
      </c>
      <c r="K85" s="21">
        <v>44917</v>
      </c>
      <c r="L85" s="21">
        <v>44917</v>
      </c>
      <c r="M85" s="22">
        <v>6000000</v>
      </c>
      <c r="N85" t="s">
        <v>14</v>
      </c>
      <c r="O85">
        <v>3.1399999999999997E-2</v>
      </c>
      <c r="P85" t="s">
        <v>1901</v>
      </c>
      <c r="R85" s="21">
        <v>44917</v>
      </c>
      <c r="S85" s="21">
        <v>44552</v>
      </c>
      <c r="T85" s="21">
        <v>44917</v>
      </c>
      <c r="U85" s="21">
        <v>44917</v>
      </c>
      <c r="V85" s="23">
        <v>1</v>
      </c>
      <c r="W85">
        <v>365</v>
      </c>
      <c r="X85" s="24">
        <v>0</v>
      </c>
      <c r="Y85" s="24">
        <v>0</v>
      </c>
      <c r="Z85" s="24">
        <v>-188399.99999999997</v>
      </c>
      <c r="AA85" s="24">
        <v>-188399.99999999997</v>
      </c>
      <c r="AB85">
        <v>0</v>
      </c>
      <c r="AC85">
        <v>0</v>
      </c>
      <c r="AD85" s="38">
        <v>6000000</v>
      </c>
      <c r="AE85" s="37">
        <v>3.1399999999999997E-2</v>
      </c>
      <c r="AF85" s="5">
        <v>0</v>
      </c>
      <c r="AG85" s="24">
        <v>0</v>
      </c>
      <c r="AH85" s="24">
        <v>0</v>
      </c>
      <c r="AI85" s="27">
        <v>-188399.99999999997</v>
      </c>
      <c r="AJ85" t="s">
        <v>14</v>
      </c>
      <c r="AK85" s="93">
        <f t="shared" si="12"/>
        <v>-188399.99999999997</v>
      </c>
      <c r="AL85" s="27">
        <f t="shared" si="10"/>
        <v>-188399.99999999997</v>
      </c>
      <c r="AM85" s="27">
        <f t="shared" si="13"/>
        <v>-188399.99999999997</v>
      </c>
    </row>
    <row r="86" spans="1:39" ht="15" customHeight="1" x14ac:dyDescent="0.25">
      <c r="A86">
        <v>262974</v>
      </c>
      <c r="B86" t="s">
        <v>387</v>
      </c>
      <c r="C86" t="s">
        <v>388</v>
      </c>
      <c r="D86">
        <v>11314</v>
      </c>
      <c r="E86" t="s">
        <v>363</v>
      </c>
      <c r="F86" t="s">
        <v>240</v>
      </c>
      <c r="G86" t="s">
        <v>19</v>
      </c>
      <c r="H86" t="s">
        <v>1900</v>
      </c>
      <c r="J86" s="21">
        <v>44552</v>
      </c>
      <c r="K86" s="21">
        <v>44917</v>
      </c>
      <c r="L86" s="21">
        <v>44917</v>
      </c>
      <c r="M86" s="22">
        <v>50000000</v>
      </c>
      <c r="N86" t="s">
        <v>14</v>
      </c>
      <c r="O86">
        <v>2.5100000000000001E-2</v>
      </c>
      <c r="P86" t="s">
        <v>15</v>
      </c>
      <c r="R86" s="21">
        <v>44917</v>
      </c>
      <c r="S86" s="21">
        <v>44552</v>
      </c>
      <c r="T86" s="21">
        <v>44917</v>
      </c>
      <c r="U86" s="21">
        <v>44917</v>
      </c>
      <c r="V86" s="23">
        <v>1.0138888888888888</v>
      </c>
      <c r="W86">
        <v>365</v>
      </c>
      <c r="X86" s="24">
        <v>0</v>
      </c>
      <c r="Y86" s="24">
        <v>0</v>
      </c>
      <c r="Z86" s="24">
        <v>-1272430.5555555555</v>
      </c>
      <c r="AA86" s="24">
        <v>-1272430.5555555555</v>
      </c>
      <c r="AB86">
        <v>0</v>
      </c>
      <c r="AC86">
        <v>0</v>
      </c>
      <c r="AD86" s="38">
        <v>50000000</v>
      </c>
      <c r="AE86" s="37">
        <v>2.5100000000000001E-2</v>
      </c>
      <c r="AF86" s="5">
        <v>0</v>
      </c>
      <c r="AG86" s="24">
        <v>0</v>
      </c>
      <c r="AH86" s="24">
        <v>0</v>
      </c>
      <c r="AI86" s="27">
        <v>-1272430.5555555555</v>
      </c>
      <c r="AJ86" t="s">
        <v>14</v>
      </c>
      <c r="AK86" s="93">
        <f t="shared" si="12"/>
        <v>-1272430.5555555555</v>
      </c>
      <c r="AL86" s="27">
        <f t="shared" si="10"/>
        <v>-1272430.5555555555</v>
      </c>
      <c r="AM86" s="27">
        <f t="shared" si="13"/>
        <v>-1272430.5555555555</v>
      </c>
    </row>
    <row r="87" spans="1:39" ht="15" customHeight="1" x14ac:dyDescent="0.25">
      <c r="A87">
        <v>266803</v>
      </c>
      <c r="B87" t="s">
        <v>391</v>
      </c>
      <c r="C87" t="s">
        <v>392</v>
      </c>
      <c r="D87">
        <v>11339</v>
      </c>
      <c r="E87" t="s">
        <v>363</v>
      </c>
      <c r="F87" t="s">
        <v>240</v>
      </c>
      <c r="G87" t="s">
        <v>19</v>
      </c>
      <c r="H87" t="s">
        <v>1919</v>
      </c>
      <c r="J87" s="21">
        <v>44717</v>
      </c>
      <c r="K87" s="21">
        <v>44747</v>
      </c>
      <c r="L87" s="21">
        <v>44747</v>
      </c>
      <c r="M87" s="22">
        <v>3040089.06</v>
      </c>
      <c r="N87" t="s">
        <v>14</v>
      </c>
      <c r="O87">
        <v>2.1000000000000001E-2</v>
      </c>
      <c r="P87" t="s">
        <v>138</v>
      </c>
      <c r="R87" s="21">
        <v>44747</v>
      </c>
      <c r="S87" s="21">
        <v>44717</v>
      </c>
      <c r="T87" s="21">
        <v>44747</v>
      </c>
      <c r="U87" s="21">
        <v>44747</v>
      </c>
      <c r="V87" s="23">
        <v>8.3333333333333329E-2</v>
      </c>
      <c r="W87">
        <v>30</v>
      </c>
      <c r="X87" s="24">
        <v>0</v>
      </c>
      <c r="Y87" s="24">
        <v>0</v>
      </c>
      <c r="Z87" s="24">
        <v>-5320.155855</v>
      </c>
      <c r="AA87" s="24">
        <v>-5320.155855</v>
      </c>
      <c r="AB87">
        <v>0</v>
      </c>
      <c r="AC87">
        <v>0</v>
      </c>
      <c r="AD87" s="38">
        <v>3040089.06</v>
      </c>
      <c r="AE87" s="37">
        <v>2.1000000000000001E-2</v>
      </c>
      <c r="AF87" s="5">
        <v>0</v>
      </c>
      <c r="AG87" s="24">
        <v>0</v>
      </c>
      <c r="AH87" s="24">
        <v>0</v>
      </c>
      <c r="AI87" s="27">
        <v>-5320.155855</v>
      </c>
      <c r="AJ87" t="s">
        <v>14</v>
      </c>
      <c r="AK87" s="93">
        <f t="shared" si="12"/>
        <v>-5320.155855</v>
      </c>
      <c r="AL87" s="27">
        <f t="shared" si="10"/>
        <v>-5320.155855</v>
      </c>
      <c r="AM87" s="27">
        <f t="shared" si="13"/>
        <v>-5320.155855</v>
      </c>
    </row>
    <row r="88" spans="1:39" ht="15" customHeight="1" x14ac:dyDescent="0.25">
      <c r="A88">
        <v>266804</v>
      </c>
      <c r="B88" t="s">
        <v>391</v>
      </c>
      <c r="C88" t="s">
        <v>392</v>
      </c>
      <c r="D88">
        <v>11339</v>
      </c>
      <c r="E88" t="s">
        <v>363</v>
      </c>
      <c r="F88" t="s">
        <v>240</v>
      </c>
      <c r="G88" t="s">
        <v>19</v>
      </c>
      <c r="H88" t="s">
        <v>1919</v>
      </c>
      <c r="J88" s="21">
        <v>44747</v>
      </c>
      <c r="K88" s="21">
        <v>44778</v>
      </c>
      <c r="L88" s="21">
        <v>44778</v>
      </c>
      <c r="M88" s="22">
        <v>2789177.49</v>
      </c>
      <c r="N88" t="s">
        <v>14</v>
      </c>
      <c r="O88">
        <v>2.1000000000000001E-2</v>
      </c>
      <c r="P88" t="s">
        <v>138</v>
      </c>
      <c r="R88" s="21">
        <v>44778</v>
      </c>
      <c r="S88" s="21">
        <v>44747</v>
      </c>
      <c r="T88" s="21">
        <v>44778</v>
      </c>
      <c r="U88" s="21">
        <v>44778</v>
      </c>
      <c r="V88" s="23">
        <v>8.3333333333333329E-2</v>
      </c>
      <c r="W88">
        <v>30</v>
      </c>
      <c r="X88" s="24">
        <v>0</v>
      </c>
      <c r="Y88" s="24">
        <v>0</v>
      </c>
      <c r="Z88" s="24">
        <v>-4881.0606075000005</v>
      </c>
      <c r="AA88" s="24">
        <v>-4881.0606075000005</v>
      </c>
      <c r="AB88">
        <v>0</v>
      </c>
      <c r="AC88">
        <v>0</v>
      </c>
      <c r="AD88" s="38">
        <v>2789177.49</v>
      </c>
      <c r="AE88" s="37">
        <v>2.1000000000000001E-2</v>
      </c>
      <c r="AF88" s="5">
        <v>0</v>
      </c>
      <c r="AG88" s="24">
        <v>0</v>
      </c>
      <c r="AH88" s="24">
        <v>0</v>
      </c>
      <c r="AI88" s="27">
        <v>-4881.0606075000005</v>
      </c>
      <c r="AJ88" t="s">
        <v>14</v>
      </c>
      <c r="AK88" s="93">
        <f t="shared" si="12"/>
        <v>-4881.0606075000005</v>
      </c>
      <c r="AL88" s="27">
        <f t="shared" si="10"/>
        <v>-4881.0606075000005</v>
      </c>
      <c r="AM88" s="27">
        <f t="shared" si="13"/>
        <v>-4881.0606075000005</v>
      </c>
    </row>
    <row r="89" spans="1:39" ht="15" customHeight="1" x14ac:dyDescent="0.25">
      <c r="A89">
        <v>266805</v>
      </c>
      <c r="B89" t="s">
        <v>391</v>
      </c>
      <c r="C89" t="s">
        <v>392</v>
      </c>
      <c r="D89">
        <v>11339</v>
      </c>
      <c r="E89" t="s">
        <v>363</v>
      </c>
      <c r="F89" t="s">
        <v>240</v>
      </c>
      <c r="G89" t="s">
        <v>19</v>
      </c>
      <c r="H89" t="s">
        <v>1919</v>
      </c>
      <c r="J89" s="21">
        <v>44778</v>
      </c>
      <c r="K89" s="21">
        <v>44792</v>
      </c>
      <c r="L89" s="21">
        <v>44792</v>
      </c>
      <c r="M89" s="22">
        <v>2537826.8199999998</v>
      </c>
      <c r="N89" t="s">
        <v>14</v>
      </c>
      <c r="O89">
        <v>2.1000000000000001E-2</v>
      </c>
      <c r="P89" t="s">
        <v>138</v>
      </c>
      <c r="R89" s="21">
        <v>44792</v>
      </c>
      <c r="S89" s="21">
        <v>44778</v>
      </c>
      <c r="T89" s="21">
        <v>44792</v>
      </c>
      <c r="U89" s="21">
        <v>44792</v>
      </c>
      <c r="V89" s="23">
        <v>3.888888888888889E-2</v>
      </c>
      <c r="W89">
        <v>14</v>
      </c>
      <c r="X89" s="24">
        <v>0</v>
      </c>
      <c r="Y89" s="24">
        <v>0</v>
      </c>
      <c r="Z89" s="24">
        <v>-2072.5585696666667</v>
      </c>
      <c r="AA89" s="24">
        <v>-2072.5585696666667</v>
      </c>
      <c r="AB89">
        <v>0</v>
      </c>
      <c r="AC89">
        <v>0</v>
      </c>
      <c r="AD89" s="38">
        <v>2537826.8199999998</v>
      </c>
      <c r="AE89" s="37">
        <v>2.1000000000000001E-2</v>
      </c>
      <c r="AF89" s="5">
        <v>0</v>
      </c>
      <c r="AG89" s="24">
        <v>0</v>
      </c>
      <c r="AH89" s="24">
        <v>0</v>
      </c>
      <c r="AI89" s="27">
        <v>-2072.5585696666667</v>
      </c>
      <c r="AJ89" t="s">
        <v>14</v>
      </c>
      <c r="AK89" s="93">
        <f t="shared" si="12"/>
        <v>-2072.5585696666667</v>
      </c>
      <c r="AL89" s="27">
        <f t="shared" si="10"/>
        <v>-2072.5585696666667</v>
      </c>
      <c r="AM89" s="27">
        <f t="shared" si="13"/>
        <v>-2072.5585696666667</v>
      </c>
    </row>
    <row r="90" spans="1:39" ht="15" customHeight="1" x14ac:dyDescent="0.25">
      <c r="A90">
        <v>277189</v>
      </c>
      <c r="B90" t="s">
        <v>393</v>
      </c>
      <c r="C90" t="s">
        <v>394</v>
      </c>
      <c r="D90">
        <v>11342</v>
      </c>
      <c r="E90" t="s">
        <v>16</v>
      </c>
      <c r="F90" t="s">
        <v>240</v>
      </c>
      <c r="G90" t="s">
        <v>19</v>
      </c>
      <c r="H90" t="s">
        <v>1002</v>
      </c>
      <c r="I90" s="21">
        <v>44741</v>
      </c>
      <c r="J90" s="21">
        <v>44743</v>
      </c>
      <c r="K90" s="21">
        <v>44835</v>
      </c>
      <c r="L90" s="21">
        <v>44743</v>
      </c>
      <c r="M90" s="22">
        <v>5658869.5099999998</v>
      </c>
      <c r="N90" t="s">
        <v>14</v>
      </c>
      <c r="O90" t="s">
        <v>245</v>
      </c>
      <c r="P90" t="s">
        <v>15</v>
      </c>
      <c r="Q90" s="37">
        <v>1.6E-2</v>
      </c>
      <c r="R90" s="21">
        <v>44741</v>
      </c>
      <c r="S90" s="21">
        <v>44743</v>
      </c>
      <c r="T90" s="21">
        <v>44835</v>
      </c>
      <c r="U90" s="21">
        <v>44743</v>
      </c>
      <c r="V90" s="23">
        <v>0.25555555555555554</v>
      </c>
      <c r="W90">
        <v>92</v>
      </c>
      <c r="X90" s="24">
        <v>0</v>
      </c>
      <c r="Y90" s="24">
        <v>0</v>
      </c>
      <c r="Z90" s="24">
        <v>2762.1570841588887</v>
      </c>
      <c r="AA90" s="24">
        <v>2762.1570841588887</v>
      </c>
      <c r="AB90">
        <v>0</v>
      </c>
      <c r="AC90">
        <v>0</v>
      </c>
      <c r="AD90" s="38">
        <v>5658869.5099999998</v>
      </c>
      <c r="AE90" s="37">
        <v>-1.91E-3</v>
      </c>
      <c r="AF90" s="5">
        <v>1.6E-2</v>
      </c>
      <c r="AG90" s="24">
        <v>0</v>
      </c>
      <c r="AH90" s="24">
        <v>-23138.488663111108</v>
      </c>
      <c r="AI90" s="27">
        <v>-20376.33157895222</v>
      </c>
      <c r="AJ90" t="s">
        <v>14</v>
      </c>
      <c r="AK90" s="93">
        <f t="shared" si="9"/>
        <v>-34837.886993396663</v>
      </c>
      <c r="AL90" s="27">
        <f t="shared" si="10"/>
        <v>-20376.33157895222</v>
      </c>
      <c r="AM90" s="27">
        <f t="shared" si="11"/>
        <v>-18930.176037507776</v>
      </c>
    </row>
    <row r="91" spans="1:39" ht="15" customHeight="1" x14ac:dyDescent="0.25">
      <c r="A91">
        <v>277190</v>
      </c>
      <c r="B91" t="s">
        <v>393</v>
      </c>
      <c r="C91" t="s">
        <v>394</v>
      </c>
      <c r="D91">
        <v>11342</v>
      </c>
      <c r="E91" t="s">
        <v>16</v>
      </c>
      <c r="F91" t="s">
        <v>240</v>
      </c>
      <c r="G91" t="s">
        <v>19</v>
      </c>
      <c r="H91" t="s">
        <v>1002</v>
      </c>
      <c r="I91" s="21">
        <v>44833</v>
      </c>
      <c r="J91" s="21">
        <v>44835</v>
      </c>
      <c r="K91" s="21">
        <v>44927</v>
      </c>
      <c r="L91" s="21">
        <v>44835</v>
      </c>
      <c r="M91" s="22">
        <v>5517827.8399999999</v>
      </c>
      <c r="N91" t="s">
        <v>14</v>
      </c>
      <c r="O91" t="s">
        <v>245</v>
      </c>
      <c r="P91" t="s">
        <v>15</v>
      </c>
      <c r="Q91" s="37">
        <v>1.6E-2</v>
      </c>
      <c r="R91" s="21">
        <v>44833</v>
      </c>
      <c r="S91" s="21">
        <v>44835</v>
      </c>
      <c r="T91" s="21">
        <v>44927</v>
      </c>
      <c r="U91" s="21">
        <v>44835</v>
      </c>
      <c r="V91" s="23">
        <v>0.25555555555555554</v>
      </c>
      <c r="W91">
        <v>92</v>
      </c>
      <c r="X91" s="24">
        <v>0</v>
      </c>
      <c r="Y91" s="24">
        <v>0</v>
      </c>
      <c r="Z91" s="24">
        <v>-16357.294085688887</v>
      </c>
      <c r="AA91" s="24">
        <v>-16357.294085688887</v>
      </c>
      <c r="AB91">
        <v>0</v>
      </c>
      <c r="AC91">
        <v>-423.03346773333334</v>
      </c>
      <c r="AD91" s="38">
        <v>5517827.8399999999</v>
      </c>
      <c r="AE91" s="37">
        <v>1.1599999999999999E-2</v>
      </c>
      <c r="AF91" s="5">
        <v>1.6E-2</v>
      </c>
      <c r="AG91" s="24">
        <v>0</v>
      </c>
      <c r="AH91" s="24">
        <v>-22561.784945777777</v>
      </c>
      <c r="AI91" s="27">
        <v>-38919.079031466666</v>
      </c>
      <c r="AJ91" t="s">
        <v>14</v>
      </c>
      <c r="AK91" s="93">
        <f t="shared" si="9"/>
        <v>-53020.194622577772</v>
      </c>
      <c r="AL91" s="27">
        <f t="shared" si="10"/>
        <v>-38919.079031466666</v>
      </c>
      <c r="AM91" s="27">
        <f t="shared" si="11"/>
        <v>-37508.967472355551</v>
      </c>
    </row>
    <row r="92" spans="1:39" ht="15" customHeight="1" x14ac:dyDescent="0.25">
      <c r="A92">
        <v>267022</v>
      </c>
      <c r="B92" t="s">
        <v>397</v>
      </c>
      <c r="C92" t="s">
        <v>398</v>
      </c>
      <c r="D92">
        <v>11350</v>
      </c>
      <c r="E92" t="s">
        <v>363</v>
      </c>
      <c r="F92" t="s">
        <v>240</v>
      </c>
      <c r="G92" t="s">
        <v>19</v>
      </c>
      <c r="H92" t="s">
        <v>1920</v>
      </c>
      <c r="J92" s="21">
        <v>44382</v>
      </c>
      <c r="K92" s="21">
        <v>44747</v>
      </c>
      <c r="L92" s="21">
        <v>44747</v>
      </c>
      <c r="M92" s="22">
        <v>10000000</v>
      </c>
      <c r="N92" t="s">
        <v>14</v>
      </c>
      <c r="O92">
        <v>1.6E-2</v>
      </c>
      <c r="P92" t="s">
        <v>1901</v>
      </c>
      <c r="R92" s="21">
        <v>44747</v>
      </c>
      <c r="S92" s="21">
        <v>44382</v>
      </c>
      <c r="T92" s="21">
        <v>44747</v>
      </c>
      <c r="U92" s="21">
        <v>44747</v>
      </c>
      <c r="V92" s="23">
        <v>1</v>
      </c>
      <c r="W92">
        <v>365</v>
      </c>
      <c r="X92" s="24">
        <v>0</v>
      </c>
      <c r="Y92" s="24">
        <v>0</v>
      </c>
      <c r="Z92" s="24">
        <v>-160000</v>
      </c>
      <c r="AA92" s="24">
        <v>-160000</v>
      </c>
      <c r="AB92">
        <v>0</v>
      </c>
      <c r="AC92">
        <v>0</v>
      </c>
      <c r="AD92" s="38">
        <v>10000000</v>
      </c>
      <c r="AE92" s="37">
        <v>1.6E-2</v>
      </c>
      <c r="AF92" s="5">
        <v>0</v>
      </c>
      <c r="AG92" s="24">
        <v>0</v>
      </c>
      <c r="AH92" s="24">
        <v>0</v>
      </c>
      <c r="AI92" s="27">
        <v>-160000</v>
      </c>
      <c r="AJ92" t="s">
        <v>14</v>
      </c>
      <c r="AK92" s="93">
        <f t="shared" ref="AK92:AK127" si="14">AL92</f>
        <v>-160000</v>
      </c>
      <c r="AL92" s="27">
        <f t="shared" si="10"/>
        <v>-160000</v>
      </c>
      <c r="AM92" s="27">
        <f t="shared" ref="AM92:AM127" si="15">AL92</f>
        <v>-160000</v>
      </c>
    </row>
    <row r="93" spans="1:39" ht="15" customHeight="1" x14ac:dyDescent="0.25">
      <c r="A93">
        <v>267042</v>
      </c>
      <c r="B93" t="s">
        <v>401</v>
      </c>
      <c r="C93" t="s">
        <v>402</v>
      </c>
      <c r="D93">
        <v>11352</v>
      </c>
      <c r="E93" t="s">
        <v>363</v>
      </c>
      <c r="F93" t="s">
        <v>240</v>
      </c>
      <c r="G93" t="s">
        <v>19</v>
      </c>
      <c r="H93" t="s">
        <v>1713</v>
      </c>
      <c r="J93" s="21">
        <v>44382</v>
      </c>
      <c r="K93" s="21">
        <v>44747</v>
      </c>
      <c r="L93" s="21">
        <v>44747</v>
      </c>
      <c r="M93" s="22">
        <v>20000000</v>
      </c>
      <c r="N93" t="s">
        <v>14</v>
      </c>
      <c r="O93">
        <v>1.78E-2</v>
      </c>
      <c r="P93" t="s">
        <v>1901</v>
      </c>
      <c r="R93" s="21">
        <v>44747</v>
      </c>
      <c r="S93" s="21">
        <v>44382</v>
      </c>
      <c r="T93" s="21">
        <v>44747</v>
      </c>
      <c r="U93" s="21">
        <v>44747</v>
      </c>
      <c r="V93" s="23">
        <v>1</v>
      </c>
      <c r="W93">
        <v>365</v>
      </c>
      <c r="X93" s="24">
        <v>0</v>
      </c>
      <c r="Y93" s="24">
        <v>0</v>
      </c>
      <c r="Z93" s="24">
        <v>-356000</v>
      </c>
      <c r="AA93" s="24">
        <v>-356000</v>
      </c>
      <c r="AB93">
        <v>0</v>
      </c>
      <c r="AC93">
        <v>0</v>
      </c>
      <c r="AD93" s="38">
        <v>20000000</v>
      </c>
      <c r="AE93" s="37">
        <v>1.78E-2</v>
      </c>
      <c r="AF93" s="5">
        <v>0</v>
      </c>
      <c r="AG93" s="24">
        <v>0</v>
      </c>
      <c r="AH93" s="24">
        <v>0</v>
      </c>
      <c r="AI93" s="27">
        <v>-356000</v>
      </c>
      <c r="AJ93" t="s">
        <v>14</v>
      </c>
      <c r="AK93" s="93">
        <f t="shared" si="14"/>
        <v>-356000</v>
      </c>
      <c r="AL93" s="27">
        <f t="shared" si="10"/>
        <v>-356000</v>
      </c>
      <c r="AM93" s="27">
        <f t="shared" si="15"/>
        <v>-356000</v>
      </c>
    </row>
    <row r="94" spans="1:39" ht="15" customHeight="1" x14ac:dyDescent="0.25">
      <c r="A94">
        <v>224072</v>
      </c>
      <c r="B94" t="s">
        <v>403</v>
      </c>
      <c r="C94" t="s">
        <v>404</v>
      </c>
      <c r="D94">
        <v>11354</v>
      </c>
      <c r="E94" t="s">
        <v>363</v>
      </c>
      <c r="F94" t="s">
        <v>240</v>
      </c>
      <c r="G94" t="s">
        <v>19</v>
      </c>
      <c r="H94" t="s">
        <v>1921</v>
      </c>
      <c r="J94" s="21">
        <v>44742</v>
      </c>
      <c r="K94" s="21">
        <v>44772</v>
      </c>
      <c r="L94" s="21">
        <v>44772</v>
      </c>
      <c r="M94" s="22">
        <v>1894923.6</v>
      </c>
      <c r="N94" t="s">
        <v>14</v>
      </c>
      <c r="O94">
        <v>1.7500000000000002E-2</v>
      </c>
      <c r="P94" t="s">
        <v>138</v>
      </c>
      <c r="R94" s="21">
        <v>44772</v>
      </c>
      <c r="S94" s="21">
        <v>44742</v>
      </c>
      <c r="T94" s="21">
        <v>44772</v>
      </c>
      <c r="U94" s="21">
        <v>44772</v>
      </c>
      <c r="V94" s="23">
        <v>8.3333333333333329E-2</v>
      </c>
      <c r="W94">
        <v>30</v>
      </c>
      <c r="X94" s="24">
        <v>0</v>
      </c>
      <c r="Y94" s="24">
        <v>0</v>
      </c>
      <c r="Z94" s="24">
        <v>-2763.4302500000003</v>
      </c>
      <c r="AA94" s="24">
        <v>-2763.4302500000003</v>
      </c>
      <c r="AB94">
        <v>0</v>
      </c>
      <c r="AC94">
        <v>0</v>
      </c>
      <c r="AD94" s="38">
        <v>1894923.6</v>
      </c>
      <c r="AE94" s="37">
        <v>1.7500000000000002E-2</v>
      </c>
      <c r="AF94" s="5">
        <v>0</v>
      </c>
      <c r="AG94" s="24">
        <v>0</v>
      </c>
      <c r="AH94" s="24">
        <v>0</v>
      </c>
      <c r="AI94" s="27">
        <v>-2763.4302500000003</v>
      </c>
      <c r="AJ94" t="s">
        <v>14</v>
      </c>
      <c r="AK94" s="93">
        <f t="shared" si="14"/>
        <v>-2763.4302500000003</v>
      </c>
      <c r="AL94" s="27">
        <f t="shared" si="10"/>
        <v>-2763.4302500000003</v>
      </c>
      <c r="AM94" s="27">
        <f t="shared" si="15"/>
        <v>-2763.4302500000003</v>
      </c>
    </row>
    <row r="95" spans="1:39" ht="15" customHeight="1" x14ac:dyDescent="0.25">
      <c r="A95">
        <v>224073</v>
      </c>
      <c r="B95" t="s">
        <v>403</v>
      </c>
      <c r="C95" t="s">
        <v>404</v>
      </c>
      <c r="D95">
        <v>11354</v>
      </c>
      <c r="E95" t="s">
        <v>363</v>
      </c>
      <c r="F95" t="s">
        <v>240</v>
      </c>
      <c r="G95" t="s">
        <v>19</v>
      </c>
      <c r="H95" t="s">
        <v>1921</v>
      </c>
      <c r="J95" s="21">
        <v>44772</v>
      </c>
      <c r="K95" s="21">
        <v>44803</v>
      </c>
      <c r="L95" s="21">
        <v>44803</v>
      </c>
      <c r="M95" s="22">
        <v>1856782.86</v>
      </c>
      <c r="N95" t="s">
        <v>14</v>
      </c>
      <c r="O95">
        <v>1.7500000000000002E-2</v>
      </c>
      <c r="P95" t="s">
        <v>138</v>
      </c>
      <c r="R95" s="21">
        <v>44803</v>
      </c>
      <c r="S95" s="21">
        <v>44772</v>
      </c>
      <c r="T95" s="21">
        <v>44803</v>
      </c>
      <c r="U95" s="21">
        <v>44803</v>
      </c>
      <c r="V95" s="23">
        <v>8.3333333333333329E-2</v>
      </c>
      <c r="W95">
        <v>30</v>
      </c>
      <c r="X95" s="24">
        <v>0</v>
      </c>
      <c r="Y95" s="24">
        <v>0</v>
      </c>
      <c r="Z95" s="24">
        <v>-2707.8083375000001</v>
      </c>
      <c r="AA95" s="24">
        <v>-2707.8083375000001</v>
      </c>
      <c r="AB95">
        <v>0</v>
      </c>
      <c r="AC95">
        <v>0</v>
      </c>
      <c r="AD95" s="38">
        <v>1856782.86</v>
      </c>
      <c r="AE95" s="37">
        <v>1.7500000000000002E-2</v>
      </c>
      <c r="AF95" s="5">
        <v>0</v>
      </c>
      <c r="AG95" s="24">
        <v>0</v>
      </c>
      <c r="AH95" s="24">
        <v>0</v>
      </c>
      <c r="AI95" s="27">
        <v>-2707.8083375000001</v>
      </c>
      <c r="AJ95" t="s">
        <v>14</v>
      </c>
      <c r="AK95" s="93">
        <f t="shared" si="14"/>
        <v>-2707.8083375000001</v>
      </c>
      <c r="AL95" s="27">
        <f t="shared" si="10"/>
        <v>-2707.8083375000001</v>
      </c>
      <c r="AM95" s="27">
        <f t="shared" si="15"/>
        <v>-2707.8083375000001</v>
      </c>
    </row>
    <row r="96" spans="1:39" ht="15" customHeight="1" x14ac:dyDescent="0.25">
      <c r="A96">
        <v>224074</v>
      </c>
      <c r="B96" t="s">
        <v>403</v>
      </c>
      <c r="C96" t="s">
        <v>404</v>
      </c>
      <c r="D96">
        <v>11354</v>
      </c>
      <c r="E96" t="s">
        <v>363</v>
      </c>
      <c r="F96" t="s">
        <v>240</v>
      </c>
      <c r="G96" t="s">
        <v>19</v>
      </c>
      <c r="H96" t="s">
        <v>1921</v>
      </c>
      <c r="J96" s="21">
        <v>44803</v>
      </c>
      <c r="K96" s="21">
        <v>44834</v>
      </c>
      <c r="L96" s="21">
        <v>44834</v>
      </c>
      <c r="M96" s="22">
        <v>1818586.5</v>
      </c>
      <c r="N96" t="s">
        <v>14</v>
      </c>
      <c r="O96">
        <v>1.7500000000000002E-2</v>
      </c>
      <c r="P96" t="s">
        <v>138</v>
      </c>
      <c r="R96" s="21">
        <v>44834</v>
      </c>
      <c r="S96" s="21">
        <v>44803</v>
      </c>
      <c r="T96" s="21">
        <v>44834</v>
      </c>
      <c r="U96" s="21">
        <v>44834</v>
      </c>
      <c r="V96" s="23">
        <v>8.3333333333333329E-2</v>
      </c>
      <c r="W96">
        <v>30</v>
      </c>
      <c r="X96" s="24">
        <v>0</v>
      </c>
      <c r="Y96" s="24">
        <v>0</v>
      </c>
      <c r="Z96" s="24">
        <v>-2652.1053124999999</v>
      </c>
      <c r="AA96" s="24">
        <v>-2652.1053124999999</v>
      </c>
      <c r="AB96">
        <v>0</v>
      </c>
      <c r="AC96">
        <v>0</v>
      </c>
      <c r="AD96" s="38">
        <v>1818586.5</v>
      </c>
      <c r="AE96" s="37">
        <v>1.7500000000000002E-2</v>
      </c>
      <c r="AF96" s="5">
        <v>0</v>
      </c>
      <c r="AG96" s="24">
        <v>0</v>
      </c>
      <c r="AH96" s="24">
        <v>0</v>
      </c>
      <c r="AI96" s="27">
        <v>-2652.1053124999999</v>
      </c>
      <c r="AJ96" t="s">
        <v>14</v>
      </c>
      <c r="AK96" s="93">
        <f t="shared" si="14"/>
        <v>-2652.1053124999999</v>
      </c>
      <c r="AL96" s="27">
        <f t="shared" si="10"/>
        <v>-2652.1053124999999</v>
      </c>
      <c r="AM96" s="27">
        <f t="shared" si="15"/>
        <v>-2652.1053124999999</v>
      </c>
    </row>
    <row r="97" spans="1:39" ht="15" customHeight="1" x14ac:dyDescent="0.25">
      <c r="A97">
        <v>224075</v>
      </c>
      <c r="B97" t="s">
        <v>403</v>
      </c>
      <c r="C97" t="s">
        <v>404</v>
      </c>
      <c r="D97">
        <v>11354</v>
      </c>
      <c r="E97" t="s">
        <v>363</v>
      </c>
      <c r="F97" t="s">
        <v>240</v>
      </c>
      <c r="G97" t="s">
        <v>19</v>
      </c>
      <c r="H97" t="s">
        <v>1921</v>
      </c>
      <c r="J97" s="21">
        <v>44834</v>
      </c>
      <c r="K97" s="21">
        <v>44864</v>
      </c>
      <c r="L97" s="21">
        <v>44864</v>
      </c>
      <c r="M97" s="22">
        <v>1780334.44</v>
      </c>
      <c r="N97" t="s">
        <v>14</v>
      </c>
      <c r="O97">
        <v>1.7500000000000002E-2</v>
      </c>
      <c r="P97" t="s">
        <v>138</v>
      </c>
      <c r="R97" s="21">
        <v>44864</v>
      </c>
      <c r="S97" s="21">
        <v>44834</v>
      </c>
      <c r="T97" s="21">
        <v>44864</v>
      </c>
      <c r="U97" s="21">
        <v>44864</v>
      </c>
      <c r="V97" s="23">
        <v>8.3333333333333329E-2</v>
      </c>
      <c r="W97">
        <v>30</v>
      </c>
      <c r="X97" s="24">
        <v>0</v>
      </c>
      <c r="Y97" s="24">
        <v>0</v>
      </c>
      <c r="Z97" s="24">
        <v>-2596.3210583333334</v>
      </c>
      <c r="AA97" s="24">
        <v>-2596.3210583333334</v>
      </c>
      <c r="AB97">
        <v>0</v>
      </c>
      <c r="AC97">
        <v>0</v>
      </c>
      <c r="AD97" s="38">
        <v>1780334.44</v>
      </c>
      <c r="AE97" s="37">
        <v>1.7500000000000002E-2</v>
      </c>
      <c r="AF97" s="5">
        <v>0</v>
      </c>
      <c r="AG97" s="24">
        <v>0</v>
      </c>
      <c r="AH97" s="24">
        <v>0</v>
      </c>
      <c r="AI97" s="27">
        <v>-2596.3210583333334</v>
      </c>
      <c r="AJ97" t="s">
        <v>14</v>
      </c>
      <c r="AK97" s="93">
        <f t="shared" si="14"/>
        <v>-2596.3210583333334</v>
      </c>
      <c r="AL97" s="27">
        <f t="shared" si="10"/>
        <v>-2596.3210583333334</v>
      </c>
      <c r="AM97" s="27">
        <f t="shared" si="15"/>
        <v>-2596.3210583333334</v>
      </c>
    </row>
    <row r="98" spans="1:39" ht="15" customHeight="1" x14ac:dyDescent="0.25">
      <c r="A98">
        <v>224076</v>
      </c>
      <c r="B98" t="s">
        <v>403</v>
      </c>
      <c r="C98" t="s">
        <v>404</v>
      </c>
      <c r="D98">
        <v>11354</v>
      </c>
      <c r="E98" t="s">
        <v>363</v>
      </c>
      <c r="F98" t="s">
        <v>240</v>
      </c>
      <c r="G98" t="s">
        <v>19</v>
      </c>
      <c r="H98" t="s">
        <v>1921</v>
      </c>
      <c r="J98" s="21">
        <v>44864</v>
      </c>
      <c r="K98" s="21">
        <v>44895</v>
      </c>
      <c r="L98" s="21">
        <v>44895</v>
      </c>
      <c r="M98" s="22">
        <v>1742026.59</v>
      </c>
      <c r="N98" t="s">
        <v>14</v>
      </c>
      <c r="O98">
        <v>1.7500000000000002E-2</v>
      </c>
      <c r="P98" t="s">
        <v>138</v>
      </c>
      <c r="R98" s="21">
        <v>44895</v>
      </c>
      <c r="S98" s="21">
        <v>44864</v>
      </c>
      <c r="T98" s="21">
        <v>44895</v>
      </c>
      <c r="U98" s="21">
        <v>44895</v>
      </c>
      <c r="V98" s="23">
        <v>8.3333333333333329E-2</v>
      </c>
      <c r="W98">
        <v>30</v>
      </c>
      <c r="X98" s="24">
        <v>0</v>
      </c>
      <c r="Y98" s="24">
        <v>0</v>
      </c>
      <c r="Z98" s="24">
        <v>-2540.4554437500001</v>
      </c>
      <c r="AA98" s="24">
        <v>-2540.4554437500001</v>
      </c>
      <c r="AB98">
        <v>0</v>
      </c>
      <c r="AC98">
        <v>0</v>
      </c>
      <c r="AD98" s="38">
        <v>1742026.59</v>
      </c>
      <c r="AE98" s="37">
        <v>1.7500000000000002E-2</v>
      </c>
      <c r="AF98" s="5">
        <v>0</v>
      </c>
      <c r="AG98" s="24">
        <v>0</v>
      </c>
      <c r="AH98" s="24">
        <v>0</v>
      </c>
      <c r="AI98" s="27">
        <v>-2540.4554437500001</v>
      </c>
      <c r="AJ98" t="s">
        <v>14</v>
      </c>
      <c r="AK98" s="93">
        <f t="shared" si="14"/>
        <v>-2540.4554437500001</v>
      </c>
      <c r="AL98" s="27">
        <f t="shared" si="10"/>
        <v>-2540.4554437500001</v>
      </c>
      <c r="AM98" s="27">
        <f t="shared" si="15"/>
        <v>-2540.4554437500001</v>
      </c>
    </row>
    <row r="99" spans="1:39" ht="15" customHeight="1" x14ac:dyDescent="0.25">
      <c r="A99">
        <v>224077</v>
      </c>
      <c r="B99" t="s">
        <v>403</v>
      </c>
      <c r="C99" t="s">
        <v>404</v>
      </c>
      <c r="D99">
        <v>11354</v>
      </c>
      <c r="E99" t="s">
        <v>363</v>
      </c>
      <c r="F99" t="s">
        <v>240</v>
      </c>
      <c r="G99" t="s">
        <v>19</v>
      </c>
      <c r="H99" t="s">
        <v>1921</v>
      </c>
      <c r="J99" s="21">
        <v>44895</v>
      </c>
      <c r="K99" s="21">
        <v>44925</v>
      </c>
      <c r="L99" s="21">
        <v>44925</v>
      </c>
      <c r="M99" s="22">
        <v>1703662.88</v>
      </c>
      <c r="N99" t="s">
        <v>14</v>
      </c>
      <c r="O99">
        <v>1.7500000000000002E-2</v>
      </c>
      <c r="P99" t="s">
        <v>138</v>
      </c>
      <c r="R99" s="21">
        <v>44925</v>
      </c>
      <c r="S99" s="21">
        <v>44895</v>
      </c>
      <c r="T99" s="21">
        <v>44925</v>
      </c>
      <c r="U99" s="21">
        <v>44925</v>
      </c>
      <c r="V99" s="23">
        <v>8.3333333333333329E-2</v>
      </c>
      <c r="W99">
        <v>30</v>
      </c>
      <c r="X99" s="24">
        <v>0</v>
      </c>
      <c r="Y99" s="24">
        <v>0</v>
      </c>
      <c r="Z99" s="24">
        <v>-2484.5083666666665</v>
      </c>
      <c r="AA99" s="24">
        <v>-2484.5083666666665</v>
      </c>
      <c r="AB99">
        <v>0</v>
      </c>
      <c r="AC99">
        <v>0</v>
      </c>
      <c r="AD99" s="38">
        <v>1703662.88</v>
      </c>
      <c r="AE99" s="37">
        <v>1.7500000000000002E-2</v>
      </c>
      <c r="AF99" s="5">
        <v>0</v>
      </c>
      <c r="AG99" s="24">
        <v>0</v>
      </c>
      <c r="AH99" s="24">
        <v>0</v>
      </c>
      <c r="AI99" s="27">
        <v>-2484.5083666666665</v>
      </c>
      <c r="AJ99" t="s">
        <v>14</v>
      </c>
      <c r="AK99" s="93">
        <f t="shared" si="14"/>
        <v>-2484.5083666666665</v>
      </c>
      <c r="AL99" s="27">
        <f t="shared" si="10"/>
        <v>-2484.5083666666665</v>
      </c>
      <c r="AM99" s="27">
        <f t="shared" si="15"/>
        <v>-2484.5083666666665</v>
      </c>
    </row>
    <row r="100" spans="1:39" ht="15" customHeight="1" x14ac:dyDescent="0.25">
      <c r="A100">
        <v>224372</v>
      </c>
      <c r="B100" t="s">
        <v>405</v>
      </c>
      <c r="C100" t="s">
        <v>406</v>
      </c>
      <c r="D100">
        <v>11355</v>
      </c>
      <c r="E100" t="s">
        <v>363</v>
      </c>
      <c r="F100" t="s">
        <v>240</v>
      </c>
      <c r="G100" t="s">
        <v>19</v>
      </c>
      <c r="H100" t="s">
        <v>1921</v>
      </c>
      <c r="J100" s="21">
        <v>44742</v>
      </c>
      <c r="K100" s="21">
        <v>44772</v>
      </c>
      <c r="L100" s="21">
        <v>44772</v>
      </c>
      <c r="M100" s="22">
        <v>1894923.6</v>
      </c>
      <c r="N100" t="s">
        <v>14</v>
      </c>
      <c r="O100">
        <v>1.7500000000000002E-2</v>
      </c>
      <c r="P100" t="s">
        <v>138</v>
      </c>
      <c r="R100" s="21">
        <v>44772</v>
      </c>
      <c r="S100" s="21">
        <v>44742</v>
      </c>
      <c r="T100" s="21">
        <v>44772</v>
      </c>
      <c r="U100" s="21">
        <v>44772</v>
      </c>
      <c r="V100" s="23">
        <v>8.3333333333333329E-2</v>
      </c>
      <c r="W100">
        <v>30</v>
      </c>
      <c r="X100" s="24">
        <v>0</v>
      </c>
      <c r="Y100" s="24">
        <v>0</v>
      </c>
      <c r="Z100" s="24">
        <v>-2763.4302500000003</v>
      </c>
      <c r="AA100" s="24">
        <v>-2763.4302500000003</v>
      </c>
      <c r="AB100">
        <v>0</v>
      </c>
      <c r="AC100">
        <v>0</v>
      </c>
      <c r="AD100" s="38">
        <v>1894923.6</v>
      </c>
      <c r="AE100" s="37">
        <v>1.7500000000000002E-2</v>
      </c>
      <c r="AF100" s="5">
        <v>0</v>
      </c>
      <c r="AG100" s="24">
        <v>0</v>
      </c>
      <c r="AH100" s="24">
        <v>0</v>
      </c>
      <c r="AI100" s="27">
        <v>-2763.4302500000003</v>
      </c>
      <c r="AJ100" t="s">
        <v>14</v>
      </c>
      <c r="AK100" s="93">
        <f t="shared" si="14"/>
        <v>-2763.4302500000003</v>
      </c>
      <c r="AL100" s="27">
        <f t="shared" si="10"/>
        <v>-2763.4302500000003</v>
      </c>
      <c r="AM100" s="27">
        <f t="shared" si="15"/>
        <v>-2763.4302500000003</v>
      </c>
    </row>
    <row r="101" spans="1:39" ht="15" customHeight="1" x14ac:dyDescent="0.25">
      <c r="A101">
        <v>224373</v>
      </c>
      <c r="B101" t="s">
        <v>405</v>
      </c>
      <c r="C101" t="s">
        <v>406</v>
      </c>
      <c r="D101">
        <v>11355</v>
      </c>
      <c r="E101" t="s">
        <v>363</v>
      </c>
      <c r="F101" t="s">
        <v>240</v>
      </c>
      <c r="G101" t="s">
        <v>19</v>
      </c>
      <c r="H101" t="s">
        <v>1921</v>
      </c>
      <c r="J101" s="21">
        <v>44772</v>
      </c>
      <c r="K101" s="21">
        <v>44803</v>
      </c>
      <c r="L101" s="21">
        <v>44803</v>
      </c>
      <c r="M101" s="22">
        <v>1856782.86</v>
      </c>
      <c r="N101" t="s">
        <v>14</v>
      </c>
      <c r="O101">
        <v>1.7500000000000002E-2</v>
      </c>
      <c r="P101" t="s">
        <v>138</v>
      </c>
      <c r="R101" s="21">
        <v>44803</v>
      </c>
      <c r="S101" s="21">
        <v>44772</v>
      </c>
      <c r="T101" s="21">
        <v>44803</v>
      </c>
      <c r="U101" s="21">
        <v>44803</v>
      </c>
      <c r="V101" s="23">
        <v>8.3333333333333329E-2</v>
      </c>
      <c r="W101">
        <v>30</v>
      </c>
      <c r="X101" s="24">
        <v>0</v>
      </c>
      <c r="Y101" s="24">
        <v>0</v>
      </c>
      <c r="Z101" s="24">
        <v>-2707.8083375000001</v>
      </c>
      <c r="AA101" s="24">
        <v>-2707.8083375000001</v>
      </c>
      <c r="AB101">
        <v>0</v>
      </c>
      <c r="AC101">
        <v>0</v>
      </c>
      <c r="AD101" s="38">
        <v>1856782.86</v>
      </c>
      <c r="AE101" s="37">
        <v>1.7500000000000002E-2</v>
      </c>
      <c r="AF101" s="5">
        <v>0</v>
      </c>
      <c r="AG101" s="24">
        <v>0</v>
      </c>
      <c r="AH101" s="24">
        <v>0</v>
      </c>
      <c r="AI101" s="27">
        <v>-2707.8083375000001</v>
      </c>
      <c r="AJ101" t="s">
        <v>14</v>
      </c>
      <c r="AK101" s="93">
        <f t="shared" si="14"/>
        <v>-2707.8083375000001</v>
      </c>
      <c r="AL101" s="27">
        <f t="shared" si="10"/>
        <v>-2707.8083375000001</v>
      </c>
      <c r="AM101" s="27">
        <f t="shared" si="15"/>
        <v>-2707.8083375000001</v>
      </c>
    </row>
    <row r="102" spans="1:39" ht="15" customHeight="1" x14ac:dyDescent="0.25">
      <c r="A102">
        <v>224374</v>
      </c>
      <c r="B102" t="s">
        <v>405</v>
      </c>
      <c r="C102" t="s">
        <v>406</v>
      </c>
      <c r="D102">
        <v>11355</v>
      </c>
      <c r="E102" t="s">
        <v>363</v>
      </c>
      <c r="F102" t="s">
        <v>240</v>
      </c>
      <c r="G102" t="s">
        <v>19</v>
      </c>
      <c r="H102" t="s">
        <v>1921</v>
      </c>
      <c r="J102" s="21">
        <v>44803</v>
      </c>
      <c r="K102" s="21">
        <v>44834</v>
      </c>
      <c r="L102" s="21">
        <v>44834</v>
      </c>
      <c r="M102" s="22">
        <v>1818586.5</v>
      </c>
      <c r="N102" t="s">
        <v>14</v>
      </c>
      <c r="O102">
        <v>1.7500000000000002E-2</v>
      </c>
      <c r="P102" t="s">
        <v>138</v>
      </c>
      <c r="R102" s="21">
        <v>44834</v>
      </c>
      <c r="S102" s="21">
        <v>44803</v>
      </c>
      <c r="T102" s="21">
        <v>44834</v>
      </c>
      <c r="U102" s="21">
        <v>44834</v>
      </c>
      <c r="V102" s="23">
        <v>8.3333333333333329E-2</v>
      </c>
      <c r="W102">
        <v>30</v>
      </c>
      <c r="X102" s="24">
        <v>0</v>
      </c>
      <c r="Y102" s="24">
        <v>0</v>
      </c>
      <c r="Z102" s="24">
        <v>-2652.1053124999999</v>
      </c>
      <c r="AA102" s="24">
        <v>-2652.1053124999999</v>
      </c>
      <c r="AB102">
        <v>0</v>
      </c>
      <c r="AC102">
        <v>0</v>
      </c>
      <c r="AD102" s="38">
        <v>1818586.5</v>
      </c>
      <c r="AE102" s="37">
        <v>1.7500000000000002E-2</v>
      </c>
      <c r="AF102" s="5">
        <v>0</v>
      </c>
      <c r="AG102" s="24">
        <v>0</v>
      </c>
      <c r="AH102" s="24">
        <v>0</v>
      </c>
      <c r="AI102" s="27">
        <v>-2652.1053124999999</v>
      </c>
      <c r="AJ102" t="s">
        <v>14</v>
      </c>
      <c r="AK102" s="93">
        <f t="shared" si="14"/>
        <v>-2652.1053124999999</v>
      </c>
      <c r="AL102" s="27">
        <f t="shared" si="10"/>
        <v>-2652.1053124999999</v>
      </c>
      <c r="AM102" s="27">
        <f t="shared" si="15"/>
        <v>-2652.1053124999999</v>
      </c>
    </row>
    <row r="103" spans="1:39" ht="15" customHeight="1" x14ac:dyDescent="0.25">
      <c r="A103">
        <v>224375</v>
      </c>
      <c r="B103" t="s">
        <v>405</v>
      </c>
      <c r="C103" t="s">
        <v>406</v>
      </c>
      <c r="D103">
        <v>11355</v>
      </c>
      <c r="E103" t="s">
        <v>363</v>
      </c>
      <c r="F103" t="s">
        <v>240</v>
      </c>
      <c r="G103" t="s">
        <v>19</v>
      </c>
      <c r="H103" t="s">
        <v>1921</v>
      </c>
      <c r="J103" s="21">
        <v>44834</v>
      </c>
      <c r="K103" s="21">
        <v>44864</v>
      </c>
      <c r="L103" s="21">
        <v>44864</v>
      </c>
      <c r="M103" s="22">
        <v>1780334.44</v>
      </c>
      <c r="N103" t="s">
        <v>14</v>
      </c>
      <c r="O103">
        <v>1.7500000000000002E-2</v>
      </c>
      <c r="P103" t="s">
        <v>138</v>
      </c>
      <c r="R103" s="21">
        <v>44864</v>
      </c>
      <c r="S103" s="21">
        <v>44834</v>
      </c>
      <c r="T103" s="21">
        <v>44864</v>
      </c>
      <c r="U103" s="21">
        <v>44864</v>
      </c>
      <c r="V103" s="23">
        <v>8.3333333333333329E-2</v>
      </c>
      <c r="W103">
        <v>30</v>
      </c>
      <c r="X103" s="24">
        <v>0</v>
      </c>
      <c r="Y103" s="24">
        <v>0</v>
      </c>
      <c r="Z103" s="24">
        <v>-2596.3210583333334</v>
      </c>
      <c r="AA103" s="24">
        <v>-2596.3210583333334</v>
      </c>
      <c r="AB103">
        <v>0</v>
      </c>
      <c r="AC103">
        <v>0</v>
      </c>
      <c r="AD103" s="38">
        <v>1780334.44</v>
      </c>
      <c r="AE103" s="37">
        <v>1.7500000000000002E-2</v>
      </c>
      <c r="AF103" s="5">
        <v>0</v>
      </c>
      <c r="AG103" s="24">
        <v>0</v>
      </c>
      <c r="AH103" s="24">
        <v>0</v>
      </c>
      <c r="AI103" s="27">
        <v>-2596.3210583333334</v>
      </c>
      <c r="AJ103" t="s">
        <v>14</v>
      </c>
      <c r="AK103" s="93">
        <f t="shared" si="14"/>
        <v>-2596.3210583333334</v>
      </c>
      <c r="AL103" s="27">
        <f t="shared" si="10"/>
        <v>-2596.3210583333334</v>
      </c>
      <c r="AM103" s="27">
        <f t="shared" si="15"/>
        <v>-2596.3210583333334</v>
      </c>
    </row>
    <row r="104" spans="1:39" ht="15" customHeight="1" x14ac:dyDescent="0.25">
      <c r="A104">
        <v>224376</v>
      </c>
      <c r="B104" t="s">
        <v>405</v>
      </c>
      <c r="C104" t="s">
        <v>406</v>
      </c>
      <c r="D104">
        <v>11355</v>
      </c>
      <c r="E104" t="s">
        <v>363</v>
      </c>
      <c r="F104" t="s">
        <v>240</v>
      </c>
      <c r="G104" t="s">
        <v>19</v>
      </c>
      <c r="H104" t="s">
        <v>1921</v>
      </c>
      <c r="J104" s="21">
        <v>44864</v>
      </c>
      <c r="K104" s="21">
        <v>44895</v>
      </c>
      <c r="L104" s="21">
        <v>44895</v>
      </c>
      <c r="M104" s="22">
        <v>1742026.59</v>
      </c>
      <c r="N104" t="s">
        <v>14</v>
      </c>
      <c r="O104">
        <v>1.7500000000000002E-2</v>
      </c>
      <c r="P104" t="s">
        <v>138</v>
      </c>
      <c r="R104" s="21">
        <v>44895</v>
      </c>
      <c r="S104" s="21">
        <v>44864</v>
      </c>
      <c r="T104" s="21">
        <v>44895</v>
      </c>
      <c r="U104" s="21">
        <v>44895</v>
      </c>
      <c r="V104" s="23">
        <v>8.3333333333333329E-2</v>
      </c>
      <c r="W104">
        <v>30</v>
      </c>
      <c r="X104" s="24">
        <v>0</v>
      </c>
      <c r="Y104" s="24">
        <v>0</v>
      </c>
      <c r="Z104" s="24">
        <v>-2540.4554437500001</v>
      </c>
      <c r="AA104" s="24">
        <v>-2540.4554437500001</v>
      </c>
      <c r="AB104">
        <v>0</v>
      </c>
      <c r="AC104">
        <v>0</v>
      </c>
      <c r="AD104" s="38">
        <v>1742026.59</v>
      </c>
      <c r="AE104" s="37">
        <v>1.7500000000000002E-2</v>
      </c>
      <c r="AF104" s="5">
        <v>0</v>
      </c>
      <c r="AG104" s="24">
        <v>0</v>
      </c>
      <c r="AH104" s="24">
        <v>0</v>
      </c>
      <c r="AI104" s="27">
        <v>-2540.4554437500001</v>
      </c>
      <c r="AJ104" t="s">
        <v>14</v>
      </c>
      <c r="AK104" s="93">
        <f t="shared" si="14"/>
        <v>-2540.4554437500001</v>
      </c>
      <c r="AL104" s="27">
        <f t="shared" si="10"/>
        <v>-2540.4554437500001</v>
      </c>
      <c r="AM104" s="27">
        <f t="shared" si="15"/>
        <v>-2540.4554437500001</v>
      </c>
    </row>
    <row r="105" spans="1:39" ht="15" customHeight="1" x14ac:dyDescent="0.25">
      <c r="A105">
        <v>224377</v>
      </c>
      <c r="B105" t="s">
        <v>405</v>
      </c>
      <c r="C105" t="s">
        <v>406</v>
      </c>
      <c r="D105">
        <v>11355</v>
      </c>
      <c r="E105" t="s">
        <v>363</v>
      </c>
      <c r="F105" t="s">
        <v>240</v>
      </c>
      <c r="G105" t="s">
        <v>19</v>
      </c>
      <c r="H105" t="s">
        <v>1921</v>
      </c>
      <c r="J105" s="21">
        <v>44895</v>
      </c>
      <c r="K105" s="21">
        <v>44925</v>
      </c>
      <c r="L105" s="21">
        <v>44925</v>
      </c>
      <c r="M105" s="22">
        <v>1703662.88</v>
      </c>
      <c r="N105" t="s">
        <v>14</v>
      </c>
      <c r="O105">
        <v>1.7500000000000002E-2</v>
      </c>
      <c r="P105" t="s">
        <v>138</v>
      </c>
      <c r="R105" s="21">
        <v>44925</v>
      </c>
      <c r="S105" s="21">
        <v>44895</v>
      </c>
      <c r="T105" s="21">
        <v>44925</v>
      </c>
      <c r="U105" s="21">
        <v>44925</v>
      </c>
      <c r="V105" s="23">
        <v>8.3333333333333329E-2</v>
      </c>
      <c r="W105">
        <v>30</v>
      </c>
      <c r="X105" s="24">
        <v>0</v>
      </c>
      <c r="Y105" s="24">
        <v>0</v>
      </c>
      <c r="Z105" s="24">
        <v>-2484.5083666666665</v>
      </c>
      <c r="AA105" s="24">
        <v>-2484.5083666666665</v>
      </c>
      <c r="AB105">
        <v>0</v>
      </c>
      <c r="AC105">
        <v>0</v>
      </c>
      <c r="AD105" s="38">
        <v>1703662.88</v>
      </c>
      <c r="AE105" s="37">
        <v>1.7500000000000002E-2</v>
      </c>
      <c r="AF105" s="5">
        <v>0</v>
      </c>
      <c r="AG105" s="24">
        <v>0</v>
      </c>
      <c r="AH105" s="24">
        <v>0</v>
      </c>
      <c r="AI105" s="27">
        <v>-2484.5083666666665</v>
      </c>
      <c r="AJ105" t="s">
        <v>14</v>
      </c>
      <c r="AK105" s="93">
        <f t="shared" si="14"/>
        <v>-2484.5083666666665</v>
      </c>
      <c r="AL105" s="27">
        <f t="shared" si="10"/>
        <v>-2484.5083666666665</v>
      </c>
      <c r="AM105" s="27">
        <f t="shared" si="15"/>
        <v>-2484.5083666666665</v>
      </c>
    </row>
    <row r="106" spans="1:39" ht="15" customHeight="1" x14ac:dyDescent="0.25">
      <c r="A106">
        <v>277254</v>
      </c>
      <c r="B106" t="s">
        <v>407</v>
      </c>
      <c r="C106" t="s">
        <v>408</v>
      </c>
      <c r="D106">
        <v>11356</v>
      </c>
      <c r="E106" t="s">
        <v>363</v>
      </c>
      <c r="F106" t="s">
        <v>240</v>
      </c>
      <c r="G106" t="s">
        <v>19</v>
      </c>
      <c r="H106" t="s">
        <v>1922</v>
      </c>
      <c r="J106" s="21">
        <v>44800</v>
      </c>
      <c r="K106" s="21">
        <v>44892</v>
      </c>
      <c r="L106" s="21">
        <v>44800</v>
      </c>
      <c r="M106" s="22">
        <v>6333949.1900000004</v>
      </c>
      <c r="N106" t="s">
        <v>14</v>
      </c>
      <c r="O106">
        <v>1.4E-2</v>
      </c>
      <c r="P106" t="s">
        <v>15</v>
      </c>
      <c r="R106" s="21">
        <v>44800</v>
      </c>
      <c r="S106" s="21">
        <v>44800</v>
      </c>
      <c r="T106" s="21">
        <v>44892</v>
      </c>
      <c r="U106" s="21">
        <v>44800</v>
      </c>
      <c r="V106" s="23">
        <v>0.25555555555555554</v>
      </c>
      <c r="W106">
        <v>92</v>
      </c>
      <c r="X106" s="24">
        <v>0</v>
      </c>
      <c r="Y106" s="24">
        <v>0</v>
      </c>
      <c r="Z106" s="24">
        <v>-22661.462657555556</v>
      </c>
      <c r="AA106" s="24">
        <v>-22661.462657555556</v>
      </c>
      <c r="AB106">
        <v>0</v>
      </c>
      <c r="AC106">
        <v>0</v>
      </c>
      <c r="AD106" s="38">
        <v>6333949.1900000004</v>
      </c>
      <c r="AE106" s="37">
        <v>1.4E-2</v>
      </c>
      <c r="AF106" s="5">
        <v>0</v>
      </c>
      <c r="AG106" s="24">
        <v>0</v>
      </c>
      <c r="AH106" s="24">
        <v>0</v>
      </c>
      <c r="AI106" s="27">
        <v>-22661.462657555556</v>
      </c>
      <c r="AJ106" t="s">
        <v>14</v>
      </c>
      <c r="AK106" s="93">
        <f t="shared" si="14"/>
        <v>-22661.462657555556</v>
      </c>
      <c r="AL106" s="27">
        <f t="shared" si="10"/>
        <v>-22661.462657555556</v>
      </c>
      <c r="AM106" s="27">
        <f t="shared" si="15"/>
        <v>-22661.462657555556</v>
      </c>
    </row>
    <row r="107" spans="1:39" ht="15" customHeight="1" x14ac:dyDescent="0.25">
      <c r="A107">
        <v>277255</v>
      </c>
      <c r="B107" t="s">
        <v>407</v>
      </c>
      <c r="C107" t="s">
        <v>408</v>
      </c>
      <c r="D107">
        <v>11356</v>
      </c>
      <c r="E107" t="s">
        <v>363</v>
      </c>
      <c r="F107" t="s">
        <v>240</v>
      </c>
      <c r="G107" t="s">
        <v>19</v>
      </c>
      <c r="H107" t="s">
        <v>1922</v>
      </c>
      <c r="J107" s="21">
        <v>44892</v>
      </c>
      <c r="K107" s="21">
        <v>44984</v>
      </c>
      <c r="L107" s="21">
        <v>44892</v>
      </c>
      <c r="M107" s="22">
        <v>6207322.79</v>
      </c>
      <c r="N107" t="s">
        <v>14</v>
      </c>
      <c r="O107">
        <v>1.4E-2</v>
      </c>
      <c r="P107" t="s">
        <v>15</v>
      </c>
      <c r="R107" s="21">
        <v>44892</v>
      </c>
      <c r="S107" s="21">
        <v>44892</v>
      </c>
      <c r="T107" s="21">
        <v>44984</v>
      </c>
      <c r="U107" s="21">
        <v>44892</v>
      </c>
      <c r="V107" s="23">
        <v>0.25555555555555554</v>
      </c>
      <c r="W107">
        <v>92</v>
      </c>
      <c r="X107" s="24">
        <v>0</v>
      </c>
      <c r="Y107" s="24">
        <v>0</v>
      </c>
      <c r="Z107" s="24">
        <v>-22208.421537555554</v>
      </c>
      <c r="AA107" s="24">
        <v>-22208.421537555554</v>
      </c>
      <c r="AB107">
        <v>0</v>
      </c>
      <c r="AC107">
        <v>-241.39588627777775</v>
      </c>
      <c r="AD107" s="38">
        <v>6207322.79</v>
      </c>
      <c r="AE107" s="37">
        <v>1.4E-2</v>
      </c>
      <c r="AF107" s="5">
        <v>0</v>
      </c>
      <c r="AG107" s="24">
        <v>0</v>
      </c>
      <c r="AH107" s="24">
        <v>0</v>
      </c>
      <c r="AI107" s="27">
        <v>-22208.421537555554</v>
      </c>
      <c r="AJ107" t="s">
        <v>14</v>
      </c>
      <c r="AK107" s="93">
        <f t="shared" si="14"/>
        <v>-22208.421537555554</v>
      </c>
      <c r="AL107" s="27">
        <f t="shared" si="10"/>
        <v>-22208.421537555554</v>
      </c>
      <c r="AM107" s="27">
        <f t="shared" si="15"/>
        <v>-22208.421537555554</v>
      </c>
    </row>
    <row r="108" spans="1:39" ht="15" customHeight="1" x14ac:dyDescent="0.25">
      <c r="A108">
        <v>276211</v>
      </c>
      <c r="B108" t="s">
        <v>409</v>
      </c>
      <c r="C108" t="s">
        <v>410</v>
      </c>
      <c r="D108">
        <v>11362</v>
      </c>
      <c r="E108" t="s">
        <v>363</v>
      </c>
      <c r="F108" t="s">
        <v>240</v>
      </c>
      <c r="G108" t="s">
        <v>19</v>
      </c>
      <c r="H108" t="s">
        <v>1923</v>
      </c>
      <c r="J108" s="21">
        <v>44749</v>
      </c>
      <c r="K108" s="21">
        <v>44780</v>
      </c>
      <c r="L108" s="21">
        <v>44749</v>
      </c>
      <c r="M108" s="22">
        <v>263158.09000000003</v>
      </c>
      <c r="N108" t="s">
        <v>14</v>
      </c>
      <c r="O108">
        <v>1.5699999999999999E-2</v>
      </c>
      <c r="P108" t="s">
        <v>15</v>
      </c>
      <c r="R108" s="21">
        <v>44749</v>
      </c>
      <c r="S108" s="21">
        <v>44749</v>
      </c>
      <c r="T108" s="21">
        <v>44780</v>
      </c>
      <c r="U108" s="21">
        <v>44749</v>
      </c>
      <c r="V108" s="23">
        <v>8.611111111111111E-2</v>
      </c>
      <c r="W108">
        <v>31</v>
      </c>
      <c r="X108" s="24">
        <v>0</v>
      </c>
      <c r="Y108" s="24">
        <v>0</v>
      </c>
      <c r="Z108" s="24">
        <v>-355.77511778611114</v>
      </c>
      <c r="AA108" s="24">
        <v>-355.77511778611114</v>
      </c>
      <c r="AB108">
        <v>0</v>
      </c>
      <c r="AC108">
        <v>0</v>
      </c>
      <c r="AD108" s="38">
        <v>263158.09000000003</v>
      </c>
      <c r="AE108" s="37">
        <v>1.5699999999999999E-2</v>
      </c>
      <c r="AF108" s="5">
        <v>0</v>
      </c>
      <c r="AG108" s="24">
        <v>0</v>
      </c>
      <c r="AH108" s="24">
        <v>0</v>
      </c>
      <c r="AI108" s="27">
        <v>-355.77511778611114</v>
      </c>
      <c r="AJ108" t="s">
        <v>14</v>
      </c>
      <c r="AK108" s="93">
        <f t="shared" si="14"/>
        <v>-355.77511778611114</v>
      </c>
      <c r="AL108" s="27">
        <f t="shared" si="10"/>
        <v>-355.77511778611114</v>
      </c>
      <c r="AM108" s="27">
        <f t="shared" si="15"/>
        <v>-355.77511778611114</v>
      </c>
    </row>
    <row r="109" spans="1:39" ht="15" customHeight="1" x14ac:dyDescent="0.25">
      <c r="A109">
        <v>276212</v>
      </c>
      <c r="B109" t="s">
        <v>409</v>
      </c>
      <c r="C109" t="s">
        <v>410</v>
      </c>
      <c r="D109">
        <v>11362</v>
      </c>
      <c r="E109" t="s">
        <v>363</v>
      </c>
      <c r="F109" t="s">
        <v>240</v>
      </c>
      <c r="G109" t="s">
        <v>19</v>
      </c>
      <c r="H109" t="s">
        <v>1923</v>
      </c>
      <c r="J109" s="21">
        <v>44780</v>
      </c>
      <c r="K109" s="21">
        <v>44811</v>
      </c>
      <c r="L109" s="21">
        <v>44780</v>
      </c>
      <c r="M109" s="22">
        <v>241019.59</v>
      </c>
      <c r="N109" t="s">
        <v>14</v>
      </c>
      <c r="O109">
        <v>1.5699999999999999E-2</v>
      </c>
      <c r="P109" t="s">
        <v>15</v>
      </c>
      <c r="R109" s="21">
        <v>44780</v>
      </c>
      <c r="S109" s="21">
        <v>44780</v>
      </c>
      <c r="T109" s="21">
        <v>44811</v>
      </c>
      <c r="U109" s="21">
        <v>44780</v>
      </c>
      <c r="V109" s="23">
        <v>8.611111111111111E-2</v>
      </c>
      <c r="W109">
        <v>31</v>
      </c>
      <c r="X109" s="24">
        <v>0</v>
      </c>
      <c r="Y109" s="24">
        <v>0</v>
      </c>
      <c r="Z109" s="24">
        <v>-325.84509570277777</v>
      </c>
      <c r="AA109" s="24">
        <v>-325.84509570277777</v>
      </c>
      <c r="AB109">
        <v>0</v>
      </c>
      <c r="AC109">
        <v>0</v>
      </c>
      <c r="AD109" s="38">
        <v>241019.59</v>
      </c>
      <c r="AE109" s="37">
        <v>1.5699999999999999E-2</v>
      </c>
      <c r="AF109" s="5">
        <v>0</v>
      </c>
      <c r="AG109" s="24">
        <v>0</v>
      </c>
      <c r="AH109" s="24">
        <v>0</v>
      </c>
      <c r="AI109" s="27">
        <v>-325.84509570277777</v>
      </c>
      <c r="AJ109" t="s">
        <v>14</v>
      </c>
      <c r="AK109" s="93">
        <f t="shared" si="14"/>
        <v>-325.84509570277777</v>
      </c>
      <c r="AL109" s="27">
        <f t="shared" si="10"/>
        <v>-325.84509570277777</v>
      </c>
      <c r="AM109" s="27">
        <f t="shared" si="15"/>
        <v>-325.84509570277777</v>
      </c>
    </row>
    <row r="110" spans="1:39" ht="15" customHeight="1" x14ac:dyDescent="0.25">
      <c r="A110">
        <v>276213</v>
      </c>
      <c r="B110" t="s">
        <v>409</v>
      </c>
      <c r="C110" t="s">
        <v>410</v>
      </c>
      <c r="D110">
        <v>11362</v>
      </c>
      <c r="E110" t="s">
        <v>363</v>
      </c>
      <c r="F110" t="s">
        <v>240</v>
      </c>
      <c r="G110" t="s">
        <v>19</v>
      </c>
      <c r="H110" t="s">
        <v>1923</v>
      </c>
      <c r="J110" s="21">
        <v>44811</v>
      </c>
      <c r="K110" s="21">
        <v>44841</v>
      </c>
      <c r="L110" s="21">
        <v>44811</v>
      </c>
      <c r="M110" s="22">
        <v>218852.13</v>
      </c>
      <c r="N110" t="s">
        <v>14</v>
      </c>
      <c r="O110">
        <v>1.5699999999999999E-2</v>
      </c>
      <c r="P110" t="s">
        <v>15</v>
      </c>
      <c r="R110" s="21">
        <v>44811</v>
      </c>
      <c r="S110" s="21">
        <v>44811</v>
      </c>
      <c r="T110" s="21">
        <v>44841</v>
      </c>
      <c r="U110" s="21">
        <v>44811</v>
      </c>
      <c r="V110" s="23">
        <v>8.3333333333333329E-2</v>
      </c>
      <c r="W110">
        <v>30</v>
      </c>
      <c r="X110" s="24">
        <v>0</v>
      </c>
      <c r="Y110" s="24">
        <v>0</v>
      </c>
      <c r="Z110" s="24">
        <v>-286.33153674999994</v>
      </c>
      <c r="AA110" s="24">
        <v>-286.33153674999994</v>
      </c>
      <c r="AB110">
        <v>0</v>
      </c>
      <c r="AC110">
        <v>0</v>
      </c>
      <c r="AD110" s="38">
        <v>218852.13</v>
      </c>
      <c r="AE110" s="37">
        <v>1.5699999999999999E-2</v>
      </c>
      <c r="AF110" s="5">
        <v>0</v>
      </c>
      <c r="AG110" s="24">
        <v>0</v>
      </c>
      <c r="AH110" s="24">
        <v>0</v>
      </c>
      <c r="AI110" s="27">
        <v>-286.33153674999994</v>
      </c>
      <c r="AJ110" t="s">
        <v>14</v>
      </c>
      <c r="AK110" s="93">
        <f t="shared" si="14"/>
        <v>-286.33153674999994</v>
      </c>
      <c r="AL110" s="27">
        <f t="shared" si="10"/>
        <v>-286.33153674999994</v>
      </c>
      <c r="AM110" s="27">
        <f t="shared" si="15"/>
        <v>-286.33153674999994</v>
      </c>
    </row>
    <row r="111" spans="1:39" ht="15" customHeight="1" x14ac:dyDescent="0.25">
      <c r="A111">
        <v>276214</v>
      </c>
      <c r="B111" t="s">
        <v>409</v>
      </c>
      <c r="C111" t="s">
        <v>410</v>
      </c>
      <c r="D111">
        <v>11362</v>
      </c>
      <c r="E111" t="s">
        <v>363</v>
      </c>
      <c r="F111" t="s">
        <v>240</v>
      </c>
      <c r="G111" t="s">
        <v>19</v>
      </c>
      <c r="H111" t="s">
        <v>1923</v>
      </c>
      <c r="J111" s="21">
        <v>44841</v>
      </c>
      <c r="K111" s="21">
        <v>44872</v>
      </c>
      <c r="L111" s="21">
        <v>44841</v>
      </c>
      <c r="M111" s="22">
        <v>196655.66</v>
      </c>
      <c r="N111" t="s">
        <v>14</v>
      </c>
      <c r="O111">
        <v>1.5699999999999999E-2</v>
      </c>
      <c r="P111" t="s">
        <v>15</v>
      </c>
      <c r="R111" s="21">
        <v>44841</v>
      </c>
      <c r="S111" s="21">
        <v>44841</v>
      </c>
      <c r="T111" s="21">
        <v>44872</v>
      </c>
      <c r="U111" s="21">
        <v>44841</v>
      </c>
      <c r="V111" s="23">
        <v>8.611111111111111E-2</v>
      </c>
      <c r="W111">
        <v>31</v>
      </c>
      <c r="X111" s="24">
        <v>0</v>
      </c>
      <c r="Y111" s="24">
        <v>0</v>
      </c>
      <c r="Z111" s="24">
        <v>-265.86752700555553</v>
      </c>
      <c r="AA111" s="24">
        <v>-265.86752700555553</v>
      </c>
      <c r="AB111">
        <v>0</v>
      </c>
      <c r="AC111">
        <v>0</v>
      </c>
      <c r="AD111" s="38">
        <v>196655.66</v>
      </c>
      <c r="AE111" s="37">
        <v>1.5699999999999999E-2</v>
      </c>
      <c r="AF111" s="5">
        <v>0</v>
      </c>
      <c r="AG111" s="24">
        <v>0</v>
      </c>
      <c r="AH111" s="24">
        <v>0</v>
      </c>
      <c r="AI111" s="27">
        <v>-265.86752700555553</v>
      </c>
      <c r="AJ111" t="s">
        <v>14</v>
      </c>
      <c r="AK111" s="93">
        <f t="shared" si="14"/>
        <v>-265.86752700555553</v>
      </c>
      <c r="AL111" s="27">
        <f t="shared" si="10"/>
        <v>-265.86752700555553</v>
      </c>
      <c r="AM111" s="27">
        <f t="shared" si="15"/>
        <v>-265.86752700555553</v>
      </c>
    </row>
    <row r="112" spans="1:39" ht="15" customHeight="1" x14ac:dyDescent="0.25">
      <c r="A112">
        <v>276215</v>
      </c>
      <c r="B112" t="s">
        <v>409</v>
      </c>
      <c r="C112" t="s">
        <v>410</v>
      </c>
      <c r="D112">
        <v>11362</v>
      </c>
      <c r="E112" t="s">
        <v>363</v>
      </c>
      <c r="F112" t="s">
        <v>240</v>
      </c>
      <c r="G112" t="s">
        <v>19</v>
      </c>
      <c r="H112" t="s">
        <v>1923</v>
      </c>
      <c r="J112" s="21">
        <v>44872</v>
      </c>
      <c r="K112" s="21">
        <v>44902</v>
      </c>
      <c r="L112" s="21">
        <v>44872</v>
      </c>
      <c r="M112" s="22">
        <v>174430.15</v>
      </c>
      <c r="N112" t="s">
        <v>14</v>
      </c>
      <c r="O112">
        <v>1.5699999999999999E-2</v>
      </c>
      <c r="P112" t="s">
        <v>15</v>
      </c>
      <c r="R112" s="21">
        <v>44872</v>
      </c>
      <c r="S112" s="21">
        <v>44872</v>
      </c>
      <c r="T112" s="21">
        <v>44902</v>
      </c>
      <c r="U112" s="21">
        <v>44872</v>
      </c>
      <c r="V112" s="23">
        <v>8.3333333333333329E-2</v>
      </c>
      <c r="W112">
        <v>30</v>
      </c>
      <c r="X112" s="24">
        <v>0</v>
      </c>
      <c r="Y112" s="24">
        <v>0</v>
      </c>
      <c r="Z112" s="24">
        <v>-228.21277958333329</v>
      </c>
      <c r="AA112" s="24">
        <v>-228.21277958333329</v>
      </c>
      <c r="AB112">
        <v>0</v>
      </c>
      <c r="AC112">
        <v>0</v>
      </c>
      <c r="AD112" s="38">
        <v>174430.15</v>
      </c>
      <c r="AE112" s="37">
        <v>1.5699999999999999E-2</v>
      </c>
      <c r="AF112" s="5">
        <v>0</v>
      </c>
      <c r="AG112" s="24">
        <v>0</v>
      </c>
      <c r="AH112" s="24">
        <v>0</v>
      </c>
      <c r="AI112" s="27">
        <v>-228.21277958333329</v>
      </c>
      <c r="AJ112" t="s">
        <v>14</v>
      </c>
      <c r="AK112" s="93">
        <f t="shared" si="14"/>
        <v>-228.21277958333329</v>
      </c>
      <c r="AL112" s="27">
        <f t="shared" si="10"/>
        <v>-228.21277958333329</v>
      </c>
      <c r="AM112" s="27">
        <f t="shared" si="15"/>
        <v>-228.21277958333329</v>
      </c>
    </row>
    <row r="113" spans="1:39" ht="15" customHeight="1" x14ac:dyDescent="0.25">
      <c r="A113">
        <v>276216</v>
      </c>
      <c r="B113" t="s">
        <v>409</v>
      </c>
      <c r="C113" t="s">
        <v>410</v>
      </c>
      <c r="D113">
        <v>11362</v>
      </c>
      <c r="E113" t="s">
        <v>363</v>
      </c>
      <c r="F113" t="s">
        <v>240</v>
      </c>
      <c r="G113" t="s">
        <v>19</v>
      </c>
      <c r="H113" t="s">
        <v>1923</v>
      </c>
      <c r="J113" s="21">
        <v>44902</v>
      </c>
      <c r="K113" s="21">
        <v>44933</v>
      </c>
      <c r="L113" s="21">
        <v>44902</v>
      </c>
      <c r="M113" s="22">
        <v>152175.57</v>
      </c>
      <c r="N113" t="s">
        <v>14</v>
      </c>
      <c r="O113">
        <v>1.5699999999999999E-2</v>
      </c>
      <c r="P113" t="s">
        <v>15</v>
      </c>
      <c r="R113" s="21">
        <v>44902</v>
      </c>
      <c r="S113" s="21">
        <v>44902</v>
      </c>
      <c r="T113" s="21">
        <v>44933</v>
      </c>
      <c r="U113" s="21">
        <v>44902</v>
      </c>
      <c r="V113" s="23">
        <v>8.611111111111111E-2</v>
      </c>
      <c r="W113">
        <v>31</v>
      </c>
      <c r="X113" s="24">
        <v>0</v>
      </c>
      <c r="Y113" s="24">
        <v>0</v>
      </c>
      <c r="Z113" s="24">
        <v>-205.73291644166667</v>
      </c>
      <c r="AA113" s="24">
        <v>-205.73291644166667</v>
      </c>
      <c r="AB113">
        <v>0</v>
      </c>
      <c r="AC113">
        <v>-6.636545691666667</v>
      </c>
      <c r="AD113" s="38">
        <v>152175.57</v>
      </c>
      <c r="AE113" s="37">
        <v>1.5699999999999999E-2</v>
      </c>
      <c r="AF113" s="5">
        <v>0</v>
      </c>
      <c r="AG113" s="24">
        <v>0</v>
      </c>
      <c r="AH113" s="24">
        <v>0</v>
      </c>
      <c r="AI113" s="27">
        <v>-205.73291644166667</v>
      </c>
      <c r="AJ113" t="s">
        <v>14</v>
      </c>
      <c r="AK113" s="93">
        <f t="shared" si="14"/>
        <v>-205.73291644166667</v>
      </c>
      <c r="AL113" s="27">
        <f t="shared" si="10"/>
        <v>-205.73291644166667</v>
      </c>
      <c r="AM113" s="27">
        <f t="shared" si="15"/>
        <v>-205.73291644166667</v>
      </c>
    </row>
    <row r="114" spans="1:39" ht="15" customHeight="1" x14ac:dyDescent="0.25">
      <c r="A114">
        <v>276044</v>
      </c>
      <c r="B114" t="s">
        <v>411</v>
      </c>
      <c r="C114" t="s">
        <v>412</v>
      </c>
      <c r="D114">
        <v>11363</v>
      </c>
      <c r="E114" t="s">
        <v>363</v>
      </c>
      <c r="F114" t="s">
        <v>240</v>
      </c>
      <c r="G114" t="s">
        <v>19</v>
      </c>
      <c r="H114" t="s">
        <v>1924</v>
      </c>
      <c r="J114" s="21">
        <v>44762</v>
      </c>
      <c r="K114" s="21">
        <v>44793</v>
      </c>
      <c r="L114" s="21">
        <v>44762</v>
      </c>
      <c r="M114" s="22">
        <v>130772.66</v>
      </c>
      <c r="N114" t="s">
        <v>14</v>
      </c>
      <c r="O114" s="5">
        <v>1.35E-2</v>
      </c>
      <c r="P114" t="s">
        <v>15</v>
      </c>
      <c r="R114" s="21">
        <v>44762</v>
      </c>
      <c r="S114" s="21">
        <v>44762</v>
      </c>
      <c r="T114" s="21">
        <v>44793</v>
      </c>
      <c r="U114" s="21">
        <v>44762</v>
      </c>
      <c r="V114" s="23">
        <v>8.611111111111111E-2</v>
      </c>
      <c r="W114">
        <v>31</v>
      </c>
      <c r="X114" s="24">
        <v>0</v>
      </c>
      <c r="Y114" s="24">
        <v>0</v>
      </c>
      <c r="Z114" s="24">
        <v>-152.02321725000002</v>
      </c>
      <c r="AA114" s="24">
        <v>-152.02321725000002</v>
      </c>
      <c r="AB114">
        <v>0</v>
      </c>
      <c r="AC114">
        <v>0</v>
      </c>
      <c r="AD114" s="38">
        <v>130772.66</v>
      </c>
      <c r="AE114" s="37">
        <v>1.35E-2</v>
      </c>
      <c r="AF114" s="5">
        <v>0</v>
      </c>
      <c r="AG114" s="24">
        <v>0</v>
      </c>
      <c r="AH114" s="24">
        <v>0</v>
      </c>
      <c r="AI114" s="27">
        <v>-152.02321725000002</v>
      </c>
      <c r="AJ114" t="s">
        <v>14</v>
      </c>
      <c r="AK114" s="93">
        <f t="shared" si="14"/>
        <v>-152.02321725000002</v>
      </c>
      <c r="AL114" s="27">
        <f t="shared" si="10"/>
        <v>-152.02321725000002</v>
      </c>
      <c r="AM114" s="27">
        <f t="shared" si="15"/>
        <v>-152.02321725000002</v>
      </c>
    </row>
    <row r="115" spans="1:39" ht="15" customHeight="1" x14ac:dyDescent="0.25">
      <c r="A115">
        <v>276045</v>
      </c>
      <c r="B115" t="s">
        <v>411</v>
      </c>
      <c r="C115" t="s">
        <v>412</v>
      </c>
      <c r="D115">
        <v>11363</v>
      </c>
      <c r="E115" t="s">
        <v>363</v>
      </c>
      <c r="F115" t="s">
        <v>240</v>
      </c>
      <c r="G115" t="s">
        <v>19</v>
      </c>
      <c r="H115" t="s">
        <v>1924</v>
      </c>
      <c r="J115" s="21">
        <v>44793</v>
      </c>
      <c r="K115" s="21">
        <v>44824</v>
      </c>
      <c r="L115" s="21">
        <v>44793</v>
      </c>
      <c r="M115" s="22">
        <v>118741.08</v>
      </c>
      <c r="N115" t="s">
        <v>14</v>
      </c>
      <c r="O115" s="5">
        <v>1.35E-2</v>
      </c>
      <c r="P115" t="s">
        <v>15</v>
      </c>
      <c r="R115" s="21">
        <v>44793</v>
      </c>
      <c r="S115" s="21">
        <v>44793</v>
      </c>
      <c r="T115" s="21">
        <v>44824</v>
      </c>
      <c r="U115" s="21">
        <v>44793</v>
      </c>
      <c r="V115" s="23">
        <v>8.611111111111111E-2</v>
      </c>
      <c r="W115">
        <v>31</v>
      </c>
      <c r="X115" s="24">
        <v>0</v>
      </c>
      <c r="Y115" s="24">
        <v>0</v>
      </c>
      <c r="Z115" s="24">
        <v>-138.0365055</v>
      </c>
      <c r="AA115" s="24">
        <v>-138.0365055</v>
      </c>
      <c r="AB115">
        <v>0</v>
      </c>
      <c r="AC115">
        <v>0</v>
      </c>
      <c r="AD115" s="38">
        <v>118741.08</v>
      </c>
      <c r="AE115" s="37">
        <v>1.35E-2</v>
      </c>
      <c r="AF115" s="5">
        <v>0</v>
      </c>
      <c r="AG115" s="24">
        <v>0</v>
      </c>
      <c r="AH115" s="24">
        <v>0</v>
      </c>
      <c r="AI115" s="27">
        <v>-138.0365055</v>
      </c>
      <c r="AJ115" t="s">
        <v>14</v>
      </c>
      <c r="AK115" s="93">
        <f t="shared" si="14"/>
        <v>-138.0365055</v>
      </c>
      <c r="AL115" s="27">
        <f t="shared" si="10"/>
        <v>-138.0365055</v>
      </c>
      <c r="AM115" s="27">
        <f t="shared" si="15"/>
        <v>-138.0365055</v>
      </c>
    </row>
    <row r="116" spans="1:39" ht="15" customHeight="1" x14ac:dyDescent="0.25">
      <c r="A116">
        <v>276046</v>
      </c>
      <c r="B116" t="s">
        <v>411</v>
      </c>
      <c r="C116" t="s">
        <v>412</v>
      </c>
      <c r="D116">
        <v>11363</v>
      </c>
      <c r="E116" t="s">
        <v>363</v>
      </c>
      <c r="F116" t="s">
        <v>240</v>
      </c>
      <c r="G116" t="s">
        <v>19</v>
      </c>
      <c r="H116" t="s">
        <v>1924</v>
      </c>
      <c r="J116" s="21">
        <v>44824</v>
      </c>
      <c r="K116" s="21">
        <v>44854</v>
      </c>
      <c r="L116" s="21">
        <v>44824</v>
      </c>
      <c r="M116" s="22">
        <v>106695.97</v>
      </c>
      <c r="N116" t="s">
        <v>14</v>
      </c>
      <c r="O116" s="5">
        <v>1.35E-2</v>
      </c>
      <c r="P116" t="s">
        <v>15</v>
      </c>
      <c r="R116" s="21">
        <v>44824</v>
      </c>
      <c r="S116" s="21">
        <v>44824</v>
      </c>
      <c r="T116" s="21">
        <v>44854</v>
      </c>
      <c r="U116" s="21">
        <v>44824</v>
      </c>
      <c r="V116" s="23">
        <v>8.3333333333333329E-2</v>
      </c>
      <c r="W116">
        <v>30</v>
      </c>
      <c r="X116" s="24">
        <v>0</v>
      </c>
      <c r="Y116" s="24">
        <v>0</v>
      </c>
      <c r="Z116" s="24">
        <v>-120.03296624999999</v>
      </c>
      <c r="AA116" s="24">
        <v>-120.03296624999999</v>
      </c>
      <c r="AB116">
        <v>0</v>
      </c>
      <c r="AC116">
        <v>0</v>
      </c>
      <c r="AD116" s="38">
        <v>106695.97</v>
      </c>
      <c r="AE116" s="37">
        <v>1.35E-2</v>
      </c>
      <c r="AF116" s="5">
        <v>0</v>
      </c>
      <c r="AG116" s="24">
        <v>0</v>
      </c>
      <c r="AH116" s="24">
        <v>0</v>
      </c>
      <c r="AI116" s="27">
        <v>-120.03296624999999</v>
      </c>
      <c r="AJ116" t="s">
        <v>14</v>
      </c>
      <c r="AK116" s="93">
        <f t="shared" si="14"/>
        <v>-120.03296624999999</v>
      </c>
      <c r="AL116" s="27">
        <f t="shared" si="10"/>
        <v>-120.03296624999999</v>
      </c>
      <c r="AM116" s="27">
        <f t="shared" si="15"/>
        <v>-120.03296624999999</v>
      </c>
    </row>
    <row r="117" spans="1:39" ht="15" customHeight="1" x14ac:dyDescent="0.25">
      <c r="A117">
        <v>276047</v>
      </c>
      <c r="B117" t="s">
        <v>411</v>
      </c>
      <c r="C117" t="s">
        <v>412</v>
      </c>
      <c r="D117">
        <v>11363</v>
      </c>
      <c r="E117" t="s">
        <v>363</v>
      </c>
      <c r="F117" t="s">
        <v>240</v>
      </c>
      <c r="G117" t="s">
        <v>19</v>
      </c>
      <c r="H117" t="s">
        <v>1924</v>
      </c>
      <c r="J117" s="21">
        <v>44854</v>
      </c>
      <c r="K117" s="21">
        <v>44885</v>
      </c>
      <c r="L117" s="21">
        <v>44854</v>
      </c>
      <c r="M117" s="22">
        <v>94637.31</v>
      </c>
      <c r="N117" t="s">
        <v>14</v>
      </c>
      <c r="O117" s="5">
        <v>1.35E-2</v>
      </c>
      <c r="P117" t="s">
        <v>15</v>
      </c>
      <c r="R117" s="21">
        <v>44854</v>
      </c>
      <c r="S117" s="21">
        <v>44854</v>
      </c>
      <c r="T117" s="21">
        <v>44885</v>
      </c>
      <c r="U117" s="21">
        <v>44854</v>
      </c>
      <c r="V117" s="23">
        <v>8.611111111111111E-2</v>
      </c>
      <c r="W117">
        <v>31</v>
      </c>
      <c r="X117" s="24">
        <v>0</v>
      </c>
      <c r="Y117" s="24">
        <v>0</v>
      </c>
      <c r="Z117" s="24">
        <v>-110.015872875</v>
      </c>
      <c r="AA117" s="24">
        <v>-110.015872875</v>
      </c>
      <c r="AB117">
        <v>0</v>
      </c>
      <c r="AC117">
        <v>0</v>
      </c>
      <c r="AD117" s="38">
        <v>94637.31</v>
      </c>
      <c r="AE117" s="37">
        <v>1.35E-2</v>
      </c>
      <c r="AF117" s="5">
        <v>0</v>
      </c>
      <c r="AG117" s="24">
        <v>0</v>
      </c>
      <c r="AH117" s="24">
        <v>0</v>
      </c>
      <c r="AI117" s="27">
        <v>-110.015872875</v>
      </c>
      <c r="AJ117" t="s">
        <v>14</v>
      </c>
      <c r="AK117" s="93">
        <f t="shared" si="14"/>
        <v>-110.015872875</v>
      </c>
      <c r="AL117" s="27">
        <f t="shared" si="10"/>
        <v>-110.015872875</v>
      </c>
      <c r="AM117" s="27">
        <f t="shared" si="15"/>
        <v>-110.015872875</v>
      </c>
    </row>
    <row r="118" spans="1:39" ht="15" customHeight="1" x14ac:dyDescent="0.25">
      <c r="A118">
        <v>276048</v>
      </c>
      <c r="B118" t="s">
        <v>411</v>
      </c>
      <c r="C118" t="s">
        <v>412</v>
      </c>
      <c r="D118">
        <v>11363</v>
      </c>
      <c r="E118" t="s">
        <v>363</v>
      </c>
      <c r="F118" t="s">
        <v>240</v>
      </c>
      <c r="G118" t="s">
        <v>19</v>
      </c>
      <c r="H118" t="s">
        <v>1924</v>
      </c>
      <c r="J118" s="21">
        <v>44885</v>
      </c>
      <c r="K118" s="21">
        <v>44915</v>
      </c>
      <c r="L118" s="21">
        <v>44885</v>
      </c>
      <c r="M118" s="22">
        <v>82565.08</v>
      </c>
      <c r="N118" t="s">
        <v>14</v>
      </c>
      <c r="O118" s="5">
        <v>1.35E-2</v>
      </c>
      <c r="P118" t="s">
        <v>15</v>
      </c>
      <c r="R118" s="21">
        <v>44885</v>
      </c>
      <c r="S118" s="21">
        <v>44885</v>
      </c>
      <c r="T118" s="21">
        <v>44915</v>
      </c>
      <c r="U118" s="21">
        <v>44885</v>
      </c>
      <c r="V118" s="23">
        <v>8.3333333333333329E-2</v>
      </c>
      <c r="W118">
        <v>30</v>
      </c>
      <c r="X118" s="24">
        <v>0</v>
      </c>
      <c r="Y118" s="24">
        <v>0</v>
      </c>
      <c r="Z118" s="24">
        <v>-92.885715000000005</v>
      </c>
      <c r="AA118" s="24">
        <v>-92.885715000000005</v>
      </c>
      <c r="AB118">
        <v>0</v>
      </c>
      <c r="AC118">
        <v>0</v>
      </c>
      <c r="AD118" s="38">
        <v>82565.08</v>
      </c>
      <c r="AE118" s="37">
        <v>1.35E-2</v>
      </c>
      <c r="AF118" s="5">
        <v>0</v>
      </c>
      <c r="AG118" s="24">
        <v>0</v>
      </c>
      <c r="AH118" s="24">
        <v>0</v>
      </c>
      <c r="AI118" s="27">
        <v>-92.885715000000005</v>
      </c>
      <c r="AJ118" t="s">
        <v>14</v>
      </c>
      <c r="AK118" s="93">
        <f t="shared" si="14"/>
        <v>-92.885715000000005</v>
      </c>
      <c r="AL118" s="27">
        <f t="shared" si="10"/>
        <v>-92.885715000000005</v>
      </c>
      <c r="AM118" s="27">
        <f t="shared" si="15"/>
        <v>-92.885715000000005</v>
      </c>
    </row>
    <row r="119" spans="1:39" ht="15" customHeight="1" x14ac:dyDescent="0.25">
      <c r="A119">
        <v>276049</v>
      </c>
      <c r="B119" t="s">
        <v>411</v>
      </c>
      <c r="C119" t="s">
        <v>412</v>
      </c>
      <c r="D119">
        <v>11363</v>
      </c>
      <c r="E119" t="s">
        <v>363</v>
      </c>
      <c r="F119" t="s">
        <v>240</v>
      </c>
      <c r="G119" t="s">
        <v>19</v>
      </c>
      <c r="H119" t="s">
        <v>1924</v>
      </c>
      <c r="J119" s="21">
        <v>44915</v>
      </c>
      <c r="K119" s="21">
        <v>44946</v>
      </c>
      <c r="L119" s="21">
        <v>44915</v>
      </c>
      <c r="M119" s="22">
        <v>70479.27</v>
      </c>
      <c r="N119" t="s">
        <v>14</v>
      </c>
      <c r="O119" s="5">
        <v>1.35E-2</v>
      </c>
      <c r="P119" t="s">
        <v>15</v>
      </c>
      <c r="R119" s="21">
        <v>44915</v>
      </c>
      <c r="S119" s="21">
        <v>44915</v>
      </c>
      <c r="T119" s="21">
        <v>44946</v>
      </c>
      <c r="U119" s="21">
        <v>44915</v>
      </c>
      <c r="V119" s="23">
        <v>8.611111111111111E-2</v>
      </c>
      <c r="W119">
        <v>31</v>
      </c>
      <c r="X119" s="24">
        <v>0</v>
      </c>
      <c r="Y119" s="24">
        <v>0</v>
      </c>
      <c r="Z119" s="24">
        <v>-81.932151375000004</v>
      </c>
      <c r="AA119" s="24">
        <v>-81.932151375000004</v>
      </c>
      <c r="AB119">
        <v>0</v>
      </c>
      <c r="AC119">
        <v>-2.6429726250000001</v>
      </c>
      <c r="AD119" s="38">
        <v>70479.27</v>
      </c>
      <c r="AE119" s="37">
        <v>1.35E-2</v>
      </c>
      <c r="AF119" s="5">
        <v>0</v>
      </c>
      <c r="AG119" s="24">
        <v>0</v>
      </c>
      <c r="AH119" s="24">
        <v>0</v>
      </c>
      <c r="AI119" s="27">
        <v>-81.932151375000004</v>
      </c>
      <c r="AJ119" t="s">
        <v>14</v>
      </c>
      <c r="AK119" s="93">
        <f t="shared" si="14"/>
        <v>-81.932151375000004</v>
      </c>
      <c r="AL119" s="27">
        <f t="shared" si="10"/>
        <v>-81.932151375000004</v>
      </c>
      <c r="AM119" s="27">
        <f t="shared" si="15"/>
        <v>-81.932151375000004</v>
      </c>
    </row>
    <row r="120" spans="1:39" ht="15" customHeight="1" x14ac:dyDescent="0.25">
      <c r="A120">
        <v>276128</v>
      </c>
      <c r="B120" t="s">
        <v>413</v>
      </c>
      <c r="C120" t="s">
        <v>414</v>
      </c>
      <c r="D120">
        <v>11364</v>
      </c>
      <c r="E120" t="s">
        <v>363</v>
      </c>
      <c r="F120" t="s">
        <v>240</v>
      </c>
      <c r="G120" t="s">
        <v>19</v>
      </c>
      <c r="H120" t="s">
        <v>1924</v>
      </c>
      <c r="J120" s="21">
        <v>44762</v>
      </c>
      <c r="K120" s="21">
        <v>44793</v>
      </c>
      <c r="L120" s="21">
        <v>44762</v>
      </c>
      <c r="M120" s="22">
        <v>163709.26</v>
      </c>
      <c r="N120" t="s">
        <v>14</v>
      </c>
      <c r="O120">
        <v>1.35E-2</v>
      </c>
      <c r="P120" t="s">
        <v>15</v>
      </c>
      <c r="R120" s="21">
        <v>44762</v>
      </c>
      <c r="S120" s="21">
        <v>44762</v>
      </c>
      <c r="T120" s="21">
        <v>44793</v>
      </c>
      <c r="U120" s="21">
        <v>44762</v>
      </c>
      <c r="V120" s="23">
        <v>8.611111111111111E-2</v>
      </c>
      <c r="W120">
        <v>31</v>
      </c>
      <c r="X120" s="24">
        <v>0</v>
      </c>
      <c r="Y120" s="24">
        <v>0</v>
      </c>
      <c r="Z120" s="24">
        <v>-190.31201475</v>
      </c>
      <c r="AA120" s="24">
        <v>-190.31201475</v>
      </c>
      <c r="AB120">
        <v>0</v>
      </c>
      <c r="AC120">
        <v>0</v>
      </c>
      <c r="AD120" s="38">
        <v>163709.26</v>
      </c>
      <c r="AE120" s="37">
        <v>1.35E-2</v>
      </c>
      <c r="AF120" s="5">
        <v>0</v>
      </c>
      <c r="AG120" s="24">
        <v>0</v>
      </c>
      <c r="AH120" s="24">
        <v>0</v>
      </c>
      <c r="AI120" s="27">
        <v>-190.31201475</v>
      </c>
      <c r="AJ120" t="s">
        <v>14</v>
      </c>
      <c r="AK120" s="93">
        <f t="shared" si="14"/>
        <v>-190.31201475</v>
      </c>
      <c r="AL120" s="27">
        <f t="shared" si="10"/>
        <v>-190.31201475</v>
      </c>
      <c r="AM120" s="27">
        <f t="shared" si="15"/>
        <v>-190.31201475</v>
      </c>
    </row>
    <row r="121" spans="1:39" ht="15" customHeight="1" x14ac:dyDescent="0.25">
      <c r="A121">
        <v>276129</v>
      </c>
      <c r="B121" t="s">
        <v>413</v>
      </c>
      <c r="C121" t="s">
        <v>414</v>
      </c>
      <c r="D121">
        <v>11364</v>
      </c>
      <c r="E121" t="s">
        <v>363</v>
      </c>
      <c r="F121" t="s">
        <v>240</v>
      </c>
      <c r="G121" t="s">
        <v>19</v>
      </c>
      <c r="H121" t="s">
        <v>1924</v>
      </c>
      <c r="J121" s="21">
        <v>44793</v>
      </c>
      <c r="K121" s="21">
        <v>44824</v>
      </c>
      <c r="L121" s="21">
        <v>44793</v>
      </c>
      <c r="M121" s="22">
        <v>148647.39000000001</v>
      </c>
      <c r="N121" t="s">
        <v>14</v>
      </c>
      <c r="O121">
        <v>1.35E-2</v>
      </c>
      <c r="P121" t="s">
        <v>15</v>
      </c>
      <c r="R121" s="21">
        <v>44793</v>
      </c>
      <c r="S121" s="21">
        <v>44793</v>
      </c>
      <c r="T121" s="21">
        <v>44824</v>
      </c>
      <c r="U121" s="21">
        <v>44793</v>
      </c>
      <c r="V121" s="23">
        <v>8.611111111111111E-2</v>
      </c>
      <c r="W121">
        <v>31</v>
      </c>
      <c r="X121" s="24">
        <v>0</v>
      </c>
      <c r="Y121" s="24">
        <v>0</v>
      </c>
      <c r="Z121" s="24">
        <v>-172.80259087500002</v>
      </c>
      <c r="AA121" s="24">
        <v>-172.80259087500002</v>
      </c>
      <c r="AB121">
        <v>0</v>
      </c>
      <c r="AC121">
        <v>0</v>
      </c>
      <c r="AD121" s="38">
        <v>148647.39000000001</v>
      </c>
      <c r="AE121" s="37">
        <v>1.35E-2</v>
      </c>
      <c r="AF121" s="5">
        <v>0</v>
      </c>
      <c r="AG121" s="24">
        <v>0</v>
      </c>
      <c r="AH121" s="24">
        <v>0</v>
      </c>
      <c r="AI121" s="27">
        <v>-172.80259087500002</v>
      </c>
      <c r="AJ121" t="s">
        <v>14</v>
      </c>
      <c r="AK121" s="93">
        <f t="shared" si="14"/>
        <v>-172.80259087500002</v>
      </c>
      <c r="AL121" s="27">
        <f t="shared" si="10"/>
        <v>-172.80259087500002</v>
      </c>
      <c r="AM121" s="27">
        <f t="shared" si="15"/>
        <v>-172.80259087500002</v>
      </c>
    </row>
    <row r="122" spans="1:39" ht="15" customHeight="1" x14ac:dyDescent="0.25">
      <c r="A122">
        <v>276130</v>
      </c>
      <c r="B122" t="s">
        <v>413</v>
      </c>
      <c r="C122" t="s">
        <v>414</v>
      </c>
      <c r="D122">
        <v>11364</v>
      </c>
      <c r="E122" t="s">
        <v>363</v>
      </c>
      <c r="F122" t="s">
        <v>240</v>
      </c>
      <c r="G122" t="s">
        <v>19</v>
      </c>
      <c r="H122" t="s">
        <v>1924</v>
      </c>
      <c r="J122" s="21">
        <v>44824</v>
      </c>
      <c r="K122" s="21">
        <v>44854</v>
      </c>
      <c r="L122" s="21">
        <v>44824</v>
      </c>
      <c r="M122" s="22">
        <v>133568.57</v>
      </c>
      <c r="N122" t="s">
        <v>14</v>
      </c>
      <c r="O122">
        <v>1.35E-2</v>
      </c>
      <c r="P122" t="s">
        <v>15</v>
      </c>
      <c r="R122" s="21">
        <v>44824</v>
      </c>
      <c r="S122" s="21">
        <v>44824</v>
      </c>
      <c r="T122" s="21">
        <v>44854</v>
      </c>
      <c r="U122" s="21">
        <v>44824</v>
      </c>
      <c r="V122" s="23">
        <v>8.3333333333333329E-2</v>
      </c>
      <c r="W122">
        <v>30</v>
      </c>
      <c r="X122" s="24">
        <v>0</v>
      </c>
      <c r="Y122" s="24">
        <v>0</v>
      </c>
      <c r="Z122" s="24">
        <v>-150.26464125000001</v>
      </c>
      <c r="AA122" s="24">
        <v>-150.26464125000001</v>
      </c>
      <c r="AB122">
        <v>0</v>
      </c>
      <c r="AC122">
        <v>0</v>
      </c>
      <c r="AD122" s="38">
        <v>133568.57</v>
      </c>
      <c r="AE122" s="37">
        <v>1.35E-2</v>
      </c>
      <c r="AF122" s="5">
        <v>0</v>
      </c>
      <c r="AG122" s="24">
        <v>0</v>
      </c>
      <c r="AH122" s="24">
        <v>0</v>
      </c>
      <c r="AI122" s="27">
        <v>-150.26464125000001</v>
      </c>
      <c r="AJ122" t="s">
        <v>14</v>
      </c>
      <c r="AK122" s="93">
        <f t="shared" si="14"/>
        <v>-150.26464125000001</v>
      </c>
      <c r="AL122" s="27">
        <f t="shared" si="10"/>
        <v>-150.26464125000001</v>
      </c>
      <c r="AM122" s="27">
        <f t="shared" si="15"/>
        <v>-150.26464125000001</v>
      </c>
    </row>
    <row r="123" spans="1:39" ht="15" customHeight="1" x14ac:dyDescent="0.25">
      <c r="A123">
        <v>276131</v>
      </c>
      <c r="B123" t="s">
        <v>413</v>
      </c>
      <c r="C123" t="s">
        <v>414</v>
      </c>
      <c r="D123">
        <v>11364</v>
      </c>
      <c r="E123" t="s">
        <v>363</v>
      </c>
      <c r="F123" t="s">
        <v>240</v>
      </c>
      <c r="G123" t="s">
        <v>19</v>
      </c>
      <c r="H123" t="s">
        <v>1924</v>
      </c>
      <c r="J123" s="21">
        <v>44854</v>
      </c>
      <c r="K123" s="21">
        <v>44885</v>
      </c>
      <c r="L123" s="21">
        <v>44854</v>
      </c>
      <c r="M123" s="22">
        <v>118472.79</v>
      </c>
      <c r="N123" t="s">
        <v>14</v>
      </c>
      <c r="O123">
        <v>1.35E-2</v>
      </c>
      <c r="P123" t="s">
        <v>15</v>
      </c>
      <c r="R123" s="21">
        <v>44854</v>
      </c>
      <c r="S123" s="21">
        <v>44854</v>
      </c>
      <c r="T123" s="21">
        <v>44885</v>
      </c>
      <c r="U123" s="21">
        <v>44854</v>
      </c>
      <c r="V123" s="23">
        <v>8.611111111111111E-2</v>
      </c>
      <c r="W123">
        <v>31</v>
      </c>
      <c r="X123" s="24">
        <v>0</v>
      </c>
      <c r="Y123" s="24">
        <v>0</v>
      </c>
      <c r="Z123" s="24">
        <v>-137.72461837499998</v>
      </c>
      <c r="AA123" s="24">
        <v>-137.72461837499998</v>
      </c>
      <c r="AB123">
        <v>0</v>
      </c>
      <c r="AC123">
        <v>0</v>
      </c>
      <c r="AD123" s="38">
        <v>118472.79</v>
      </c>
      <c r="AE123" s="37">
        <v>1.35E-2</v>
      </c>
      <c r="AF123" s="5">
        <v>0</v>
      </c>
      <c r="AG123" s="24">
        <v>0</v>
      </c>
      <c r="AH123" s="24">
        <v>0</v>
      </c>
      <c r="AI123" s="27">
        <v>-137.72461837499998</v>
      </c>
      <c r="AJ123" t="s">
        <v>14</v>
      </c>
      <c r="AK123" s="93">
        <f t="shared" si="14"/>
        <v>-137.72461837499998</v>
      </c>
      <c r="AL123" s="27">
        <f t="shared" si="10"/>
        <v>-137.72461837499998</v>
      </c>
      <c r="AM123" s="27">
        <f t="shared" si="15"/>
        <v>-137.72461837499998</v>
      </c>
    </row>
    <row r="124" spans="1:39" ht="15" customHeight="1" x14ac:dyDescent="0.25">
      <c r="A124">
        <v>276132</v>
      </c>
      <c r="B124" t="s">
        <v>413</v>
      </c>
      <c r="C124" t="s">
        <v>414</v>
      </c>
      <c r="D124">
        <v>11364</v>
      </c>
      <c r="E124" t="s">
        <v>363</v>
      </c>
      <c r="F124" t="s">
        <v>240</v>
      </c>
      <c r="G124" t="s">
        <v>19</v>
      </c>
      <c r="H124" t="s">
        <v>1924</v>
      </c>
      <c r="J124" s="21">
        <v>44885</v>
      </c>
      <c r="K124" s="21">
        <v>44915</v>
      </c>
      <c r="L124" s="21">
        <v>44885</v>
      </c>
      <c r="M124" s="22">
        <v>103360.03</v>
      </c>
      <c r="N124" t="s">
        <v>14</v>
      </c>
      <c r="O124">
        <v>1.35E-2</v>
      </c>
      <c r="P124" t="s">
        <v>15</v>
      </c>
      <c r="R124" s="21">
        <v>44885</v>
      </c>
      <c r="S124" s="21">
        <v>44885</v>
      </c>
      <c r="T124" s="21">
        <v>44915</v>
      </c>
      <c r="U124" s="21">
        <v>44885</v>
      </c>
      <c r="V124" s="23">
        <v>8.3333333333333329E-2</v>
      </c>
      <c r="W124">
        <v>30</v>
      </c>
      <c r="X124" s="24">
        <v>0</v>
      </c>
      <c r="Y124" s="24">
        <v>0</v>
      </c>
      <c r="Z124" s="24">
        <v>-116.28003374999999</v>
      </c>
      <c r="AA124" s="24">
        <v>-116.28003374999999</v>
      </c>
      <c r="AB124">
        <v>0</v>
      </c>
      <c r="AC124">
        <v>0</v>
      </c>
      <c r="AD124" s="38">
        <v>103360.03</v>
      </c>
      <c r="AE124" s="37">
        <v>1.35E-2</v>
      </c>
      <c r="AF124" s="5">
        <v>0</v>
      </c>
      <c r="AG124" s="24">
        <v>0</v>
      </c>
      <c r="AH124" s="24">
        <v>0</v>
      </c>
      <c r="AI124" s="27">
        <v>-116.28003374999999</v>
      </c>
      <c r="AJ124" t="s">
        <v>14</v>
      </c>
      <c r="AK124" s="93">
        <f t="shared" si="14"/>
        <v>-116.28003374999999</v>
      </c>
      <c r="AL124" s="27">
        <f t="shared" si="10"/>
        <v>-116.28003374999999</v>
      </c>
      <c r="AM124" s="27">
        <f t="shared" si="15"/>
        <v>-116.28003374999999</v>
      </c>
    </row>
    <row r="125" spans="1:39" ht="15" customHeight="1" x14ac:dyDescent="0.25">
      <c r="A125">
        <v>276133</v>
      </c>
      <c r="B125" t="s">
        <v>413</v>
      </c>
      <c r="C125" t="s">
        <v>414</v>
      </c>
      <c r="D125">
        <v>11364</v>
      </c>
      <c r="E125" t="s">
        <v>363</v>
      </c>
      <c r="F125" t="s">
        <v>240</v>
      </c>
      <c r="G125" t="s">
        <v>19</v>
      </c>
      <c r="H125" t="s">
        <v>1924</v>
      </c>
      <c r="J125" s="21">
        <v>44915</v>
      </c>
      <c r="K125" s="21">
        <v>44946</v>
      </c>
      <c r="L125" s="21">
        <v>44915</v>
      </c>
      <c r="M125" s="22">
        <v>88230.27</v>
      </c>
      <c r="N125" t="s">
        <v>14</v>
      </c>
      <c r="O125">
        <v>1.35E-2</v>
      </c>
      <c r="P125" t="s">
        <v>15</v>
      </c>
      <c r="R125" s="21">
        <v>44915</v>
      </c>
      <c r="S125" s="21">
        <v>44915</v>
      </c>
      <c r="T125" s="21">
        <v>44946</v>
      </c>
      <c r="U125" s="21">
        <v>44915</v>
      </c>
      <c r="V125" s="23">
        <v>8.611111111111111E-2</v>
      </c>
      <c r="W125">
        <v>31</v>
      </c>
      <c r="X125" s="24">
        <v>0</v>
      </c>
      <c r="Y125" s="24">
        <v>0</v>
      </c>
      <c r="Z125" s="24">
        <v>-102.567688875</v>
      </c>
      <c r="AA125" s="24">
        <v>-102.567688875</v>
      </c>
      <c r="AB125">
        <v>0</v>
      </c>
      <c r="AC125">
        <v>-3.3086351249999999</v>
      </c>
      <c r="AD125" s="38">
        <v>88230.27</v>
      </c>
      <c r="AE125" s="37">
        <v>1.35E-2</v>
      </c>
      <c r="AF125" s="5">
        <v>0</v>
      </c>
      <c r="AG125" s="24">
        <v>0</v>
      </c>
      <c r="AH125" s="24">
        <v>0</v>
      </c>
      <c r="AI125" s="27">
        <v>-102.567688875</v>
      </c>
      <c r="AJ125" t="s">
        <v>14</v>
      </c>
      <c r="AK125" s="93">
        <f t="shared" si="14"/>
        <v>-102.567688875</v>
      </c>
      <c r="AL125" s="27">
        <f t="shared" si="10"/>
        <v>-102.567688875</v>
      </c>
      <c r="AM125" s="27">
        <f t="shared" si="15"/>
        <v>-102.567688875</v>
      </c>
    </row>
    <row r="126" spans="1:39" ht="15" customHeight="1" x14ac:dyDescent="0.25">
      <c r="A126">
        <v>224610</v>
      </c>
      <c r="B126" t="s">
        <v>419</v>
      </c>
      <c r="C126" t="s">
        <v>420</v>
      </c>
      <c r="D126">
        <v>11375</v>
      </c>
      <c r="E126" t="s">
        <v>363</v>
      </c>
      <c r="F126" t="s">
        <v>240</v>
      </c>
      <c r="G126" t="s">
        <v>19</v>
      </c>
      <c r="H126" t="s">
        <v>1926</v>
      </c>
      <c r="J126" s="21">
        <v>44656</v>
      </c>
      <c r="K126" s="21">
        <v>44747</v>
      </c>
      <c r="L126" s="21">
        <v>44747</v>
      </c>
      <c r="M126" s="22">
        <v>833333.26</v>
      </c>
      <c r="N126" t="s">
        <v>14</v>
      </c>
      <c r="O126">
        <v>1.0500000000000001E-2</v>
      </c>
      <c r="P126" t="s">
        <v>138</v>
      </c>
      <c r="R126" s="21">
        <v>44747</v>
      </c>
      <c r="S126" s="21">
        <v>44656</v>
      </c>
      <c r="T126" s="21">
        <v>44747</v>
      </c>
      <c r="U126" s="21">
        <v>44747</v>
      </c>
      <c r="V126" s="23">
        <v>0.25</v>
      </c>
      <c r="W126">
        <v>90</v>
      </c>
      <c r="X126" s="24">
        <v>0</v>
      </c>
      <c r="Y126" s="24">
        <v>0</v>
      </c>
      <c r="Z126" s="24">
        <v>-2187.4998075000003</v>
      </c>
      <c r="AA126" s="24">
        <v>-2187.4998075000003</v>
      </c>
      <c r="AB126">
        <v>0</v>
      </c>
      <c r="AC126">
        <v>0</v>
      </c>
      <c r="AD126" s="38">
        <v>833333.26</v>
      </c>
      <c r="AE126" s="37">
        <v>1.0500000000000001E-2</v>
      </c>
      <c r="AF126" s="5">
        <v>0</v>
      </c>
      <c r="AG126" s="24">
        <v>0</v>
      </c>
      <c r="AH126" s="24">
        <v>0</v>
      </c>
      <c r="AI126" s="27">
        <v>-2187.4998075000003</v>
      </c>
      <c r="AJ126" t="s">
        <v>14</v>
      </c>
      <c r="AK126" s="93">
        <f t="shared" si="14"/>
        <v>-2187.4998075000003</v>
      </c>
      <c r="AL126" s="27">
        <f t="shared" si="10"/>
        <v>-2187.4998075000003</v>
      </c>
      <c r="AM126" s="27">
        <f t="shared" si="15"/>
        <v>-2187.4998075000003</v>
      </c>
    </row>
    <row r="127" spans="1:39" ht="15" customHeight="1" x14ac:dyDescent="0.25">
      <c r="A127">
        <v>224611</v>
      </c>
      <c r="B127" t="s">
        <v>419</v>
      </c>
      <c r="C127" t="s">
        <v>420</v>
      </c>
      <c r="D127">
        <v>11375</v>
      </c>
      <c r="E127" t="s">
        <v>363</v>
      </c>
      <c r="F127" t="s">
        <v>240</v>
      </c>
      <c r="G127" t="s">
        <v>19</v>
      </c>
      <c r="H127" t="s">
        <v>1926</v>
      </c>
      <c r="J127" s="21">
        <v>44747</v>
      </c>
      <c r="K127" s="21">
        <v>44839</v>
      </c>
      <c r="L127" s="21">
        <v>44839</v>
      </c>
      <c r="M127" s="22">
        <v>416666.59</v>
      </c>
      <c r="N127" t="s">
        <v>14</v>
      </c>
      <c r="O127">
        <v>1.0500000000000001E-2</v>
      </c>
      <c r="P127" t="s">
        <v>138</v>
      </c>
      <c r="R127" s="21">
        <v>44839</v>
      </c>
      <c r="S127" s="21">
        <v>44747</v>
      </c>
      <c r="T127" s="21">
        <v>44839</v>
      </c>
      <c r="U127" s="21">
        <v>44839</v>
      </c>
      <c r="V127" s="23">
        <v>0.25</v>
      </c>
      <c r="W127">
        <v>90</v>
      </c>
      <c r="X127" s="24">
        <v>0</v>
      </c>
      <c r="Y127" s="24">
        <v>0</v>
      </c>
      <c r="Z127" s="24">
        <v>-1093.7497987500001</v>
      </c>
      <c r="AA127" s="24">
        <v>-1093.7497987500001</v>
      </c>
      <c r="AB127">
        <v>0</v>
      </c>
      <c r="AC127">
        <v>0</v>
      </c>
      <c r="AD127" s="38">
        <v>416666.59</v>
      </c>
      <c r="AE127" s="37">
        <v>1.0500000000000001E-2</v>
      </c>
      <c r="AF127" s="5">
        <v>0</v>
      </c>
      <c r="AG127" s="24">
        <v>0</v>
      </c>
      <c r="AH127" s="24">
        <v>0</v>
      </c>
      <c r="AI127" s="27">
        <v>-1093.7497987500001</v>
      </c>
      <c r="AJ127" t="s">
        <v>14</v>
      </c>
      <c r="AK127" s="93">
        <f t="shared" si="14"/>
        <v>-1093.7497987500001</v>
      </c>
      <c r="AL127" s="27">
        <f t="shared" si="10"/>
        <v>-1093.7497987500001</v>
      </c>
      <c r="AM127" s="27">
        <f t="shared" si="15"/>
        <v>-1093.7497987500001</v>
      </c>
    </row>
    <row r="128" spans="1:39" ht="15" customHeight="1" x14ac:dyDescent="0.25">
      <c r="A128">
        <v>267279</v>
      </c>
      <c r="B128" t="s">
        <v>423</v>
      </c>
      <c r="C128" t="s">
        <v>424</v>
      </c>
      <c r="D128">
        <v>11382</v>
      </c>
      <c r="E128" t="s">
        <v>16</v>
      </c>
      <c r="F128" t="s">
        <v>240</v>
      </c>
      <c r="G128" t="s">
        <v>19</v>
      </c>
      <c r="H128" t="s">
        <v>1905</v>
      </c>
      <c r="I128" s="21">
        <v>44712</v>
      </c>
      <c r="J128" s="21">
        <v>44743</v>
      </c>
      <c r="K128" s="21">
        <v>44835</v>
      </c>
      <c r="L128" s="21">
        <v>44743</v>
      </c>
      <c r="M128" s="22">
        <v>1882368.76</v>
      </c>
      <c r="N128" t="s">
        <v>14</v>
      </c>
      <c r="O128" t="s">
        <v>245</v>
      </c>
      <c r="P128" t="s">
        <v>15</v>
      </c>
      <c r="Q128" s="37">
        <v>1.9E-2</v>
      </c>
      <c r="R128" s="21">
        <v>44712</v>
      </c>
      <c r="S128" s="21">
        <v>44743</v>
      </c>
      <c r="T128" s="21">
        <v>44835</v>
      </c>
      <c r="U128" s="21">
        <v>44743</v>
      </c>
      <c r="V128" s="23">
        <v>0.25555555555555554</v>
      </c>
      <c r="W128">
        <v>92</v>
      </c>
      <c r="X128" s="24">
        <v>0</v>
      </c>
      <c r="Y128" s="24">
        <v>0</v>
      </c>
      <c r="Z128" s="24">
        <v>1625.9483044711112</v>
      </c>
      <c r="AA128" s="24">
        <v>1625.9483044711112</v>
      </c>
      <c r="AB128">
        <v>0</v>
      </c>
      <c r="AC128">
        <v>0</v>
      </c>
      <c r="AD128" s="38">
        <v>1882368.76</v>
      </c>
      <c r="AE128" s="37">
        <v>-3.3800000000000002E-3</v>
      </c>
      <c r="AF128" s="5">
        <v>1.9E-2</v>
      </c>
      <c r="AG128" s="24">
        <v>0</v>
      </c>
      <c r="AH128" s="24">
        <v>-9139.9460902222218</v>
      </c>
      <c r="AI128" s="27">
        <v>-7513.9977857511103</v>
      </c>
      <c r="AJ128" t="s">
        <v>14</v>
      </c>
      <c r="AK128" s="93">
        <f t="shared" si="9"/>
        <v>-12324.495727973332</v>
      </c>
      <c r="AL128" s="27">
        <f t="shared" si="10"/>
        <v>-7513.9977857511103</v>
      </c>
      <c r="AM128" s="27">
        <f t="shared" si="11"/>
        <v>-7032.9479915288875</v>
      </c>
    </row>
    <row r="129" spans="1:39" ht="15" customHeight="1" x14ac:dyDescent="0.25">
      <c r="A129">
        <v>267280</v>
      </c>
      <c r="B129" t="s">
        <v>423</v>
      </c>
      <c r="C129" t="s">
        <v>424</v>
      </c>
      <c r="D129">
        <v>11382</v>
      </c>
      <c r="E129" t="s">
        <v>16</v>
      </c>
      <c r="F129" t="s">
        <v>240</v>
      </c>
      <c r="G129" t="s">
        <v>19</v>
      </c>
      <c r="H129" t="s">
        <v>1905</v>
      </c>
      <c r="I129" s="21">
        <v>44804</v>
      </c>
      <c r="J129" s="21">
        <v>44835</v>
      </c>
      <c r="K129" s="21">
        <v>44927</v>
      </c>
      <c r="L129" s="21">
        <v>44835</v>
      </c>
      <c r="M129" s="22">
        <v>1750136.92</v>
      </c>
      <c r="N129" t="s">
        <v>14</v>
      </c>
      <c r="O129" t="s">
        <v>245</v>
      </c>
      <c r="P129" t="s">
        <v>15</v>
      </c>
      <c r="Q129" s="37">
        <v>1.9E-2</v>
      </c>
      <c r="R129" s="21">
        <v>44804</v>
      </c>
      <c r="S129" s="21">
        <v>44835</v>
      </c>
      <c r="T129" s="21">
        <v>44927</v>
      </c>
      <c r="U129" s="21">
        <v>44835</v>
      </c>
      <c r="V129" s="23">
        <v>0.25555555555555554</v>
      </c>
      <c r="W129">
        <v>92</v>
      </c>
      <c r="X129" s="24">
        <v>0</v>
      </c>
      <c r="Y129" s="24">
        <v>0</v>
      </c>
      <c r="Z129" s="24">
        <v>-2925.0621722933333</v>
      </c>
      <c r="AA129" s="24">
        <v>-2925.0621722933333</v>
      </c>
      <c r="AB129">
        <v>0</v>
      </c>
      <c r="AC129">
        <v>-124.16249149111111</v>
      </c>
      <c r="AD129" s="38">
        <v>1750136.92</v>
      </c>
      <c r="AE129" s="37">
        <v>6.5400000000000007E-3</v>
      </c>
      <c r="AF129" s="5">
        <v>1.9E-2</v>
      </c>
      <c r="AG129" s="24">
        <v>0</v>
      </c>
      <c r="AH129" s="24">
        <v>-8497.8870448888883</v>
      </c>
      <c r="AI129" s="27">
        <v>-11422.949217182222</v>
      </c>
      <c r="AJ129" t="s">
        <v>14</v>
      </c>
      <c r="AK129" s="93">
        <f t="shared" si="9"/>
        <v>-15895.521346071111</v>
      </c>
      <c r="AL129" s="27">
        <f t="shared" si="10"/>
        <v>-11422.949217182222</v>
      </c>
      <c r="AM129" s="27">
        <f t="shared" si="11"/>
        <v>-10975.692004293333</v>
      </c>
    </row>
    <row r="130" spans="1:39" ht="15" customHeight="1" x14ac:dyDescent="0.25">
      <c r="A130">
        <v>227532</v>
      </c>
      <c r="B130" t="s">
        <v>425</v>
      </c>
      <c r="C130" t="s">
        <v>426</v>
      </c>
      <c r="D130">
        <v>11383</v>
      </c>
      <c r="E130" t="s">
        <v>16</v>
      </c>
      <c r="F130" t="s">
        <v>240</v>
      </c>
      <c r="G130" t="s">
        <v>19</v>
      </c>
      <c r="H130" t="s">
        <v>1907</v>
      </c>
      <c r="I130" s="21">
        <v>44713</v>
      </c>
      <c r="J130" s="21">
        <v>44743</v>
      </c>
      <c r="K130" s="21">
        <v>44835</v>
      </c>
      <c r="L130" s="21">
        <v>44743</v>
      </c>
      <c r="M130" s="22">
        <v>1532047.33</v>
      </c>
      <c r="N130" t="s">
        <v>14</v>
      </c>
      <c r="O130" t="s">
        <v>245</v>
      </c>
      <c r="P130" t="s">
        <v>15</v>
      </c>
      <c r="Q130" s="37">
        <v>1.6E-2</v>
      </c>
      <c r="R130" s="21">
        <v>44713</v>
      </c>
      <c r="S130" s="21">
        <v>44743</v>
      </c>
      <c r="T130" s="21">
        <v>44835</v>
      </c>
      <c r="U130" s="21">
        <v>44743</v>
      </c>
      <c r="V130" s="23">
        <v>0.25555555555555554</v>
      </c>
      <c r="W130">
        <v>92</v>
      </c>
      <c r="X130" s="24">
        <v>0</v>
      </c>
      <c r="Y130" s="24">
        <v>0</v>
      </c>
      <c r="Z130" s="24">
        <v>1311.6027419611112</v>
      </c>
      <c r="AA130" s="24">
        <v>1311.6027419611112</v>
      </c>
      <c r="AB130">
        <v>0</v>
      </c>
      <c r="AC130">
        <v>0</v>
      </c>
      <c r="AD130" s="38">
        <v>1532047.33</v>
      </c>
      <c r="AE130" s="37">
        <v>-3.3500000000000001E-3</v>
      </c>
      <c r="AF130" s="5">
        <v>1.6E-2</v>
      </c>
      <c r="AG130" s="24">
        <v>0</v>
      </c>
      <c r="AH130" s="24">
        <v>-6264.3713048888885</v>
      </c>
      <c r="AI130" s="27">
        <v>-4952.7685629277776</v>
      </c>
      <c r="AJ130" t="s">
        <v>14</v>
      </c>
      <c r="AK130" s="93">
        <f t="shared" si="9"/>
        <v>-8868.0006284833325</v>
      </c>
      <c r="AL130" s="27">
        <f t="shared" si="10"/>
        <v>-4952.7685629277776</v>
      </c>
      <c r="AM130" s="27">
        <f t="shared" si="11"/>
        <v>-4561.245356372222</v>
      </c>
    </row>
    <row r="131" spans="1:39" ht="15" customHeight="1" x14ac:dyDescent="0.25">
      <c r="A131">
        <v>227533</v>
      </c>
      <c r="B131" t="s">
        <v>425</v>
      </c>
      <c r="C131" t="s">
        <v>426</v>
      </c>
      <c r="D131">
        <v>11383</v>
      </c>
      <c r="E131" t="s">
        <v>16</v>
      </c>
      <c r="F131" t="s">
        <v>240</v>
      </c>
      <c r="G131" t="s">
        <v>19</v>
      </c>
      <c r="H131" t="s">
        <v>1907</v>
      </c>
      <c r="I131" s="21">
        <v>44805</v>
      </c>
      <c r="J131" s="21">
        <v>44835</v>
      </c>
      <c r="K131" s="21">
        <v>44927</v>
      </c>
      <c r="L131" s="21">
        <v>44835</v>
      </c>
      <c r="M131" s="22">
        <v>1227830.71</v>
      </c>
      <c r="N131" t="s">
        <v>14</v>
      </c>
      <c r="O131" t="s">
        <v>245</v>
      </c>
      <c r="P131" t="s">
        <v>15</v>
      </c>
      <c r="Q131" s="37">
        <v>1.6E-2</v>
      </c>
      <c r="R131" s="21">
        <v>44805</v>
      </c>
      <c r="S131" s="21">
        <v>44835</v>
      </c>
      <c r="T131" s="21">
        <v>44927</v>
      </c>
      <c r="U131" s="21">
        <v>44835</v>
      </c>
      <c r="V131" s="23">
        <v>0.25555555555555554</v>
      </c>
      <c r="W131">
        <v>92</v>
      </c>
      <c r="X131" s="24">
        <v>0</v>
      </c>
      <c r="Y131" s="24">
        <v>0</v>
      </c>
      <c r="Z131" s="24">
        <v>-2234.1061896622218</v>
      </c>
      <c r="AA131" s="24">
        <v>-2234.1061896622218</v>
      </c>
      <c r="AB131">
        <v>0</v>
      </c>
      <c r="AC131">
        <v>-78.854016708888864</v>
      </c>
      <c r="AD131" s="38">
        <v>1227830.71</v>
      </c>
      <c r="AE131" s="37">
        <v>7.1199999999999996E-3</v>
      </c>
      <c r="AF131" s="5">
        <v>1.6E-2</v>
      </c>
      <c r="AG131" s="24">
        <v>0</v>
      </c>
      <c r="AH131" s="24">
        <v>-5020.4633475555547</v>
      </c>
      <c r="AI131" s="27">
        <v>-7254.5695372177761</v>
      </c>
      <c r="AJ131" t="s">
        <v>14</v>
      </c>
      <c r="AK131" s="93">
        <f t="shared" ref="AK131:AK194" si="16">-(AE131+1%+AF131)*M131*V131</f>
        <v>-10392.359129439998</v>
      </c>
      <c r="AL131" s="27">
        <f t="shared" ref="AL131:AL194" si="17">AI131</f>
        <v>-7254.5695372177761</v>
      </c>
      <c r="AM131" s="27">
        <f t="shared" ref="AM131:AM194" si="18">-(AE131-0.1%+AF131)*M131*V131</f>
        <v>-6940.7905779955554</v>
      </c>
    </row>
    <row r="132" spans="1:39" ht="15" customHeight="1" x14ac:dyDescent="0.25">
      <c r="A132">
        <v>225017</v>
      </c>
      <c r="B132" t="s">
        <v>427</v>
      </c>
      <c r="C132" t="s">
        <v>428</v>
      </c>
      <c r="D132">
        <v>11387</v>
      </c>
      <c r="E132" t="s">
        <v>363</v>
      </c>
      <c r="F132" t="s">
        <v>240</v>
      </c>
      <c r="G132" t="s">
        <v>19</v>
      </c>
      <c r="H132" t="s">
        <v>1713</v>
      </c>
      <c r="J132" s="21">
        <v>44518</v>
      </c>
      <c r="K132" s="21">
        <v>44883</v>
      </c>
      <c r="L132" s="21">
        <v>44883</v>
      </c>
      <c r="M132" s="22">
        <v>12000000</v>
      </c>
      <c r="N132" t="s">
        <v>14</v>
      </c>
      <c r="O132">
        <v>1.9199999999999998E-2</v>
      </c>
      <c r="P132" t="s">
        <v>1901</v>
      </c>
      <c r="R132" s="21">
        <v>44883</v>
      </c>
      <c r="S132" s="21">
        <v>44518</v>
      </c>
      <c r="T132" s="21">
        <v>44883</v>
      </c>
      <c r="U132" s="21">
        <v>44883</v>
      </c>
      <c r="V132" s="23">
        <v>1</v>
      </c>
      <c r="W132">
        <v>365</v>
      </c>
      <c r="X132" s="24">
        <v>0</v>
      </c>
      <c r="Y132" s="24">
        <v>0</v>
      </c>
      <c r="Z132" s="24">
        <v>-230399.99999999997</v>
      </c>
      <c r="AA132" s="24">
        <v>-230399.99999999997</v>
      </c>
      <c r="AB132">
        <v>0</v>
      </c>
      <c r="AC132">
        <v>0</v>
      </c>
      <c r="AD132" s="38">
        <v>12000000</v>
      </c>
      <c r="AE132" s="37">
        <v>1.9199999999999998E-2</v>
      </c>
      <c r="AF132" s="5">
        <v>0</v>
      </c>
      <c r="AG132" s="24">
        <v>0</v>
      </c>
      <c r="AH132" s="24">
        <v>0</v>
      </c>
      <c r="AI132" s="27">
        <v>-230399.99999999997</v>
      </c>
      <c r="AJ132" t="s">
        <v>14</v>
      </c>
      <c r="AK132" s="93">
        <f>AL132</f>
        <v>-230399.99999999997</v>
      </c>
      <c r="AL132" s="27">
        <f t="shared" si="17"/>
        <v>-230399.99999999997</v>
      </c>
      <c r="AM132" s="27">
        <f>AL132</f>
        <v>-230399.99999999997</v>
      </c>
    </row>
    <row r="133" spans="1:39" ht="15" customHeight="1" x14ac:dyDescent="0.25">
      <c r="A133">
        <v>232651</v>
      </c>
      <c r="B133" t="s">
        <v>433</v>
      </c>
      <c r="C133" t="s">
        <v>434</v>
      </c>
      <c r="D133">
        <v>11394</v>
      </c>
      <c r="E133" t="s">
        <v>16</v>
      </c>
      <c r="F133" t="s">
        <v>240</v>
      </c>
      <c r="G133" t="s">
        <v>19</v>
      </c>
      <c r="H133" t="s">
        <v>1896</v>
      </c>
      <c r="I133" s="21">
        <v>44753</v>
      </c>
      <c r="J133" s="21">
        <v>44755</v>
      </c>
      <c r="K133" s="21">
        <v>44847</v>
      </c>
      <c r="L133" s="21">
        <v>44755</v>
      </c>
      <c r="M133" s="22">
        <v>6493678.5300000003</v>
      </c>
      <c r="N133" t="s">
        <v>14</v>
      </c>
      <c r="O133" s="50" t="s">
        <v>245</v>
      </c>
      <c r="P133" t="s">
        <v>15</v>
      </c>
      <c r="R133" s="21">
        <v>44753</v>
      </c>
      <c r="S133" s="21">
        <v>44755</v>
      </c>
      <c r="T133" s="21">
        <v>44847</v>
      </c>
      <c r="U133" s="21">
        <v>44755</v>
      </c>
      <c r="V133" s="23">
        <v>0.25555555555555554</v>
      </c>
      <c r="W133">
        <v>92</v>
      </c>
      <c r="X133" s="24">
        <v>0</v>
      </c>
      <c r="Y133" s="24">
        <v>0</v>
      </c>
      <c r="Z133" s="24">
        <v>1161.6469370333334</v>
      </c>
      <c r="AA133" s="24">
        <v>1161.6469370333334</v>
      </c>
      <c r="AB133">
        <v>0</v>
      </c>
      <c r="AC133">
        <v>0</v>
      </c>
      <c r="AD133" s="38">
        <v>6493678.5300000003</v>
      </c>
      <c r="AE133" s="37">
        <v>-7.000000000000001E-4</v>
      </c>
      <c r="AF133" s="5">
        <v>0</v>
      </c>
      <c r="AG133" s="24">
        <v>0</v>
      </c>
      <c r="AH133" s="24">
        <v>0</v>
      </c>
      <c r="AI133" s="27">
        <v>1161.6469370333334</v>
      </c>
      <c r="AJ133" t="s">
        <v>14</v>
      </c>
      <c r="AK133" s="93">
        <f t="shared" si="16"/>
        <v>-15433.309306299998</v>
      </c>
      <c r="AL133" s="27">
        <f t="shared" si="17"/>
        <v>1161.6469370333334</v>
      </c>
      <c r="AM133" s="27">
        <f t="shared" si="18"/>
        <v>2821.1425613666665</v>
      </c>
    </row>
    <row r="134" spans="1:39" ht="15" customHeight="1" x14ac:dyDescent="0.25">
      <c r="A134">
        <v>232652</v>
      </c>
      <c r="B134" t="s">
        <v>433</v>
      </c>
      <c r="C134" t="s">
        <v>434</v>
      </c>
      <c r="D134">
        <v>11394</v>
      </c>
      <c r="E134" t="s">
        <v>16</v>
      </c>
      <c r="F134" t="s">
        <v>240</v>
      </c>
      <c r="G134" t="s">
        <v>19</v>
      </c>
      <c r="H134" t="s">
        <v>1896</v>
      </c>
      <c r="I134" s="21">
        <v>44847</v>
      </c>
      <c r="J134" s="21">
        <v>44847</v>
      </c>
      <c r="K134" s="21">
        <v>44939</v>
      </c>
      <c r="L134" s="21">
        <v>44847</v>
      </c>
      <c r="M134" s="22">
        <v>6302198.7999999998</v>
      </c>
      <c r="N134" t="s">
        <v>14</v>
      </c>
      <c r="O134" s="50" t="s">
        <v>245</v>
      </c>
      <c r="P134" t="s">
        <v>15</v>
      </c>
      <c r="Q134" s="37">
        <v>1.6400000000000001E-2</v>
      </c>
      <c r="R134" s="21">
        <v>44847</v>
      </c>
      <c r="S134" s="21">
        <v>44847</v>
      </c>
      <c r="T134" s="21">
        <v>44939</v>
      </c>
      <c r="U134" s="21">
        <v>44847</v>
      </c>
      <c r="V134" s="23">
        <v>0.25555555555555554</v>
      </c>
      <c r="W134">
        <v>92</v>
      </c>
      <c r="X134" s="24">
        <v>0</v>
      </c>
      <c r="Y134" s="24">
        <v>0</v>
      </c>
      <c r="Z134" s="24">
        <v>-22193.543196355553</v>
      </c>
      <c r="AA134" s="24">
        <v>-22193.543196355553</v>
      </c>
      <c r="AB134">
        <v>0</v>
      </c>
      <c r="AC134">
        <v>-528.33433273333333</v>
      </c>
      <c r="AD134" s="38">
        <v>6302198.7999999998</v>
      </c>
      <c r="AE134" s="37">
        <v>1.3779999999999999E-2</v>
      </c>
      <c r="AF134" s="5">
        <v>1.6400000000000001E-2</v>
      </c>
      <c r="AG134" s="24">
        <v>0</v>
      </c>
      <c r="AH134" s="24">
        <v>-26413.21541511111</v>
      </c>
      <c r="AI134" s="27">
        <v>-48606.758611466663</v>
      </c>
      <c r="AJ134" t="s">
        <v>14</v>
      </c>
      <c r="AK134" s="93">
        <f t="shared" si="16"/>
        <v>-64712.377767022212</v>
      </c>
      <c r="AL134" s="27">
        <f t="shared" si="17"/>
        <v>-48606.758611466663</v>
      </c>
      <c r="AM134" s="27">
        <f t="shared" si="18"/>
        <v>-46996.196695911101</v>
      </c>
    </row>
    <row r="135" spans="1:39" ht="15" customHeight="1" x14ac:dyDescent="0.25">
      <c r="A135">
        <v>233790</v>
      </c>
      <c r="B135" t="s">
        <v>435</v>
      </c>
      <c r="C135" t="s">
        <v>436</v>
      </c>
      <c r="D135">
        <v>11395</v>
      </c>
      <c r="E135" t="s">
        <v>16</v>
      </c>
      <c r="F135" t="s">
        <v>240</v>
      </c>
      <c r="G135" t="s">
        <v>19</v>
      </c>
      <c r="H135" t="s">
        <v>1896</v>
      </c>
      <c r="I135" s="21">
        <v>44795</v>
      </c>
      <c r="J135" s="21">
        <v>44797</v>
      </c>
      <c r="K135" s="21">
        <v>44889</v>
      </c>
      <c r="L135" s="21">
        <v>44797</v>
      </c>
      <c r="M135" s="22">
        <v>6774259.0499999998</v>
      </c>
      <c r="N135" t="s">
        <v>14</v>
      </c>
      <c r="O135" s="50" t="s">
        <v>245</v>
      </c>
      <c r="P135" t="s">
        <v>15</v>
      </c>
      <c r="R135" s="21">
        <v>44795</v>
      </c>
      <c r="S135" s="21">
        <v>44797</v>
      </c>
      <c r="T135" s="21">
        <v>44889</v>
      </c>
      <c r="U135" s="21">
        <v>44797</v>
      </c>
      <c r="V135" s="23">
        <v>0.25555555555555554</v>
      </c>
      <c r="W135">
        <v>92</v>
      </c>
      <c r="X135" s="24">
        <v>0</v>
      </c>
      <c r="Y135" s="24">
        <v>0</v>
      </c>
      <c r="Z135" s="24">
        <v>-7842.3338935499996</v>
      </c>
      <c r="AA135" s="24">
        <v>-7842.3338935499996</v>
      </c>
      <c r="AB135">
        <v>0</v>
      </c>
      <c r="AC135">
        <v>0</v>
      </c>
      <c r="AD135" s="38">
        <v>6774259.0499999998</v>
      </c>
      <c r="AE135" s="37">
        <v>4.5300000000000002E-3</v>
      </c>
      <c r="AF135" s="5">
        <v>0</v>
      </c>
      <c r="AG135" s="24">
        <v>0</v>
      </c>
      <c r="AH135" s="24">
        <v>0</v>
      </c>
      <c r="AI135" s="27">
        <v>-7842.3338935499996</v>
      </c>
      <c r="AJ135" t="s">
        <v>14</v>
      </c>
      <c r="AK135" s="93">
        <f t="shared" si="16"/>
        <v>-25154.329243549997</v>
      </c>
      <c r="AL135" s="27">
        <f t="shared" si="17"/>
        <v>-7842.3338935499996</v>
      </c>
      <c r="AM135" s="27">
        <f t="shared" si="18"/>
        <v>-6111.1343585499999</v>
      </c>
    </row>
    <row r="136" spans="1:39" ht="15" customHeight="1" x14ac:dyDescent="0.25">
      <c r="A136">
        <v>233791</v>
      </c>
      <c r="B136" t="s">
        <v>435</v>
      </c>
      <c r="C136" t="s">
        <v>436</v>
      </c>
      <c r="D136">
        <v>11395</v>
      </c>
      <c r="E136" t="s">
        <v>16</v>
      </c>
      <c r="F136" t="s">
        <v>240</v>
      </c>
      <c r="G136" t="s">
        <v>19</v>
      </c>
      <c r="H136" t="s">
        <v>1896</v>
      </c>
      <c r="I136" s="21">
        <v>44866</v>
      </c>
      <c r="J136" s="21">
        <v>44889</v>
      </c>
      <c r="K136" s="21">
        <v>44981</v>
      </c>
      <c r="L136" s="21">
        <v>44889</v>
      </c>
      <c r="M136" s="22">
        <v>6542167.5899999999</v>
      </c>
      <c r="N136" t="s">
        <v>14</v>
      </c>
      <c r="O136" s="50" t="s">
        <v>245</v>
      </c>
      <c r="P136" t="s">
        <v>15</v>
      </c>
      <c r="Q136" s="37">
        <v>1.46E-2</v>
      </c>
      <c r="R136" s="21">
        <v>44866</v>
      </c>
      <c r="S136" s="21">
        <v>44889</v>
      </c>
      <c r="T136" s="21">
        <v>44981</v>
      </c>
      <c r="U136" s="21">
        <v>44889</v>
      </c>
      <c r="V136" s="23">
        <v>0.25555555555555554</v>
      </c>
      <c r="W136">
        <v>92</v>
      </c>
      <c r="X136" s="24">
        <v>0</v>
      </c>
      <c r="Y136" s="24">
        <v>0</v>
      </c>
      <c r="Z136" s="24">
        <v>-29040.681932009997</v>
      </c>
      <c r="AA136" s="24">
        <v>-29040.681932009997</v>
      </c>
      <c r="AB136">
        <v>0</v>
      </c>
      <c r="AC136">
        <v>-580.98082736749996</v>
      </c>
      <c r="AD136" s="38">
        <v>6542167.5899999999</v>
      </c>
      <c r="AE136" s="37">
        <v>1.737E-2</v>
      </c>
      <c r="AF136" s="5">
        <v>1.46E-2</v>
      </c>
      <c r="AG136" s="24">
        <v>0</v>
      </c>
      <c r="AH136" s="24">
        <v>-24409.554185799996</v>
      </c>
      <c r="AI136" s="27">
        <v>-53450.236117809996</v>
      </c>
      <c r="AJ136" t="s">
        <v>14</v>
      </c>
      <c r="AK136" s="93">
        <f t="shared" si="16"/>
        <v>-70169.108847809999</v>
      </c>
      <c r="AL136" s="27">
        <f t="shared" si="17"/>
        <v>-53450.236117809996</v>
      </c>
      <c r="AM136" s="27">
        <f t="shared" si="18"/>
        <v>-51778.348844809989</v>
      </c>
    </row>
    <row r="137" spans="1:39" ht="15" customHeight="1" x14ac:dyDescent="0.25">
      <c r="A137">
        <v>226200</v>
      </c>
      <c r="B137" t="s">
        <v>437</v>
      </c>
      <c r="C137" t="s">
        <v>438</v>
      </c>
      <c r="D137">
        <v>11396</v>
      </c>
      <c r="E137" t="s">
        <v>363</v>
      </c>
      <c r="F137" t="s">
        <v>240</v>
      </c>
      <c r="G137" t="s">
        <v>19</v>
      </c>
      <c r="H137" t="s">
        <v>1921</v>
      </c>
      <c r="J137" s="21">
        <v>44742</v>
      </c>
      <c r="K137" s="21">
        <v>44773</v>
      </c>
      <c r="L137" s="21">
        <v>44773</v>
      </c>
      <c r="M137" s="22">
        <v>25161446.66</v>
      </c>
      <c r="N137" t="s">
        <v>14</v>
      </c>
      <c r="O137" s="50">
        <v>1.7999999999999999E-2</v>
      </c>
      <c r="P137" t="s">
        <v>138</v>
      </c>
      <c r="R137" s="21">
        <v>44773</v>
      </c>
      <c r="S137" s="21">
        <v>44742</v>
      </c>
      <c r="T137" s="21">
        <v>44773</v>
      </c>
      <c r="U137" s="21">
        <v>44773</v>
      </c>
      <c r="V137" s="23">
        <v>8.3333333333333329E-2</v>
      </c>
      <c r="W137">
        <v>30</v>
      </c>
      <c r="X137" s="24">
        <v>0</v>
      </c>
      <c r="Y137" s="24">
        <v>0</v>
      </c>
      <c r="Z137" s="24">
        <v>-37742.169989999995</v>
      </c>
      <c r="AA137" s="24">
        <v>-37742.169989999995</v>
      </c>
      <c r="AB137">
        <v>0</v>
      </c>
      <c r="AC137">
        <v>0</v>
      </c>
      <c r="AD137" s="38">
        <v>25161446.66</v>
      </c>
      <c r="AE137" s="37">
        <v>1.7999999999999999E-2</v>
      </c>
      <c r="AF137" s="5">
        <v>0</v>
      </c>
      <c r="AG137" s="24">
        <v>0</v>
      </c>
      <c r="AH137" s="24">
        <v>0</v>
      </c>
      <c r="AI137" s="27">
        <v>-37742.169989999995</v>
      </c>
      <c r="AJ137" t="s">
        <v>14</v>
      </c>
      <c r="AK137" s="93">
        <f t="shared" ref="AK137:AK142" si="19">AL137</f>
        <v>-37742.169989999995</v>
      </c>
      <c r="AL137" s="27">
        <f t="shared" si="17"/>
        <v>-37742.169989999995</v>
      </c>
      <c r="AM137" s="27">
        <f t="shared" ref="AM137:AM142" si="20">AL137</f>
        <v>-37742.169989999995</v>
      </c>
    </row>
    <row r="138" spans="1:39" ht="15" customHeight="1" x14ac:dyDescent="0.25">
      <c r="A138">
        <v>226201</v>
      </c>
      <c r="B138" t="s">
        <v>437</v>
      </c>
      <c r="C138" t="s">
        <v>438</v>
      </c>
      <c r="D138">
        <v>11396</v>
      </c>
      <c r="E138" t="s">
        <v>363</v>
      </c>
      <c r="F138" t="s">
        <v>240</v>
      </c>
      <c r="G138" t="s">
        <v>19</v>
      </c>
      <c r="H138" t="s">
        <v>1921</v>
      </c>
      <c r="J138" s="21">
        <v>44773</v>
      </c>
      <c r="K138" s="21">
        <v>44804</v>
      </c>
      <c r="L138" s="21">
        <v>44804</v>
      </c>
      <c r="M138" s="22">
        <v>24958900.649999999</v>
      </c>
      <c r="N138" t="s">
        <v>14</v>
      </c>
      <c r="O138" s="50">
        <v>1.7999999999999999E-2</v>
      </c>
      <c r="P138" t="s">
        <v>138</v>
      </c>
      <c r="R138" s="21">
        <v>44804</v>
      </c>
      <c r="S138" s="21">
        <v>44773</v>
      </c>
      <c r="T138" s="21">
        <v>44804</v>
      </c>
      <c r="U138" s="21">
        <v>44804</v>
      </c>
      <c r="V138" s="23">
        <v>8.3333333333333329E-2</v>
      </c>
      <c r="W138">
        <v>30</v>
      </c>
      <c r="X138" s="24">
        <v>0</v>
      </c>
      <c r="Y138" s="24">
        <v>0</v>
      </c>
      <c r="Z138" s="24">
        <v>-37438.350974999994</v>
      </c>
      <c r="AA138" s="24">
        <v>-37438.350974999994</v>
      </c>
      <c r="AB138">
        <v>0</v>
      </c>
      <c r="AC138">
        <v>0</v>
      </c>
      <c r="AD138" s="38">
        <v>24958900.649999999</v>
      </c>
      <c r="AE138" s="37">
        <v>1.7999999999999999E-2</v>
      </c>
      <c r="AF138" s="5">
        <v>0</v>
      </c>
      <c r="AG138" s="24">
        <v>0</v>
      </c>
      <c r="AH138" s="24">
        <v>0</v>
      </c>
      <c r="AI138" s="27">
        <v>-37438.350974999994</v>
      </c>
      <c r="AJ138" t="s">
        <v>14</v>
      </c>
      <c r="AK138" s="93">
        <f t="shared" si="19"/>
        <v>-37438.350974999994</v>
      </c>
      <c r="AL138" s="27">
        <f t="shared" si="17"/>
        <v>-37438.350974999994</v>
      </c>
      <c r="AM138" s="27">
        <f t="shared" si="20"/>
        <v>-37438.350974999994</v>
      </c>
    </row>
    <row r="139" spans="1:39" ht="15" customHeight="1" x14ac:dyDescent="0.25">
      <c r="A139">
        <v>226202</v>
      </c>
      <c r="B139" t="s">
        <v>437</v>
      </c>
      <c r="C139" t="s">
        <v>438</v>
      </c>
      <c r="D139">
        <v>11396</v>
      </c>
      <c r="E139" t="s">
        <v>363</v>
      </c>
      <c r="F139" t="s">
        <v>240</v>
      </c>
      <c r="G139" t="s">
        <v>19</v>
      </c>
      <c r="H139" t="s">
        <v>1921</v>
      </c>
      <c r="J139" s="21">
        <v>44804</v>
      </c>
      <c r="K139" s="21">
        <v>44834</v>
      </c>
      <c r="L139" s="21">
        <v>44834</v>
      </c>
      <c r="M139" s="22">
        <v>24756050.82</v>
      </c>
      <c r="N139" t="s">
        <v>14</v>
      </c>
      <c r="O139" s="50">
        <v>1.7999999999999999E-2</v>
      </c>
      <c r="P139" t="s">
        <v>138</v>
      </c>
      <c r="R139" s="21">
        <v>44834</v>
      </c>
      <c r="S139" s="21">
        <v>44804</v>
      </c>
      <c r="T139" s="21">
        <v>44834</v>
      </c>
      <c r="U139" s="21">
        <v>44834</v>
      </c>
      <c r="V139" s="23">
        <v>8.3333333333333329E-2</v>
      </c>
      <c r="W139">
        <v>30</v>
      </c>
      <c r="X139" s="24">
        <v>0</v>
      </c>
      <c r="Y139" s="24">
        <v>0</v>
      </c>
      <c r="Z139" s="24">
        <v>-37134.076229999991</v>
      </c>
      <c r="AA139" s="24">
        <v>-37134.076229999991</v>
      </c>
      <c r="AB139">
        <v>0</v>
      </c>
      <c r="AC139">
        <v>0</v>
      </c>
      <c r="AD139" s="38">
        <v>24756050.82</v>
      </c>
      <c r="AE139" s="37">
        <v>1.7999999999999999E-2</v>
      </c>
      <c r="AF139" s="5">
        <v>0</v>
      </c>
      <c r="AG139" s="24">
        <v>0</v>
      </c>
      <c r="AH139" s="24">
        <v>0</v>
      </c>
      <c r="AI139" s="27">
        <v>-37134.076229999991</v>
      </c>
      <c r="AJ139" t="s">
        <v>14</v>
      </c>
      <c r="AK139" s="93">
        <f t="shared" si="19"/>
        <v>-37134.076229999991</v>
      </c>
      <c r="AL139" s="27">
        <f t="shared" si="17"/>
        <v>-37134.076229999991</v>
      </c>
      <c r="AM139" s="27">
        <f t="shared" si="20"/>
        <v>-37134.076229999991</v>
      </c>
    </row>
    <row r="140" spans="1:39" ht="15" customHeight="1" x14ac:dyDescent="0.25">
      <c r="A140">
        <v>226203</v>
      </c>
      <c r="B140" t="s">
        <v>437</v>
      </c>
      <c r="C140" t="s">
        <v>438</v>
      </c>
      <c r="D140">
        <v>11396</v>
      </c>
      <c r="E140" t="s">
        <v>363</v>
      </c>
      <c r="F140" t="s">
        <v>240</v>
      </c>
      <c r="G140" t="s">
        <v>19</v>
      </c>
      <c r="H140" t="s">
        <v>1921</v>
      </c>
      <c r="J140" s="21">
        <v>44834</v>
      </c>
      <c r="K140" s="21">
        <v>44865</v>
      </c>
      <c r="L140" s="21">
        <v>44865</v>
      </c>
      <c r="M140" s="22">
        <v>24552896.719999999</v>
      </c>
      <c r="N140" t="s">
        <v>14</v>
      </c>
      <c r="O140" s="50">
        <v>1.7999999999999999E-2</v>
      </c>
      <c r="P140" t="s">
        <v>138</v>
      </c>
      <c r="R140" s="21">
        <v>44865</v>
      </c>
      <c r="S140" s="21">
        <v>44834</v>
      </c>
      <c r="T140" s="21">
        <v>44865</v>
      </c>
      <c r="U140" s="21">
        <v>44865</v>
      </c>
      <c r="V140" s="23">
        <v>8.3333333333333329E-2</v>
      </c>
      <c r="W140">
        <v>30</v>
      </c>
      <c r="X140" s="24">
        <v>0</v>
      </c>
      <c r="Y140" s="24">
        <v>0</v>
      </c>
      <c r="Z140" s="24">
        <v>-36829.345079999992</v>
      </c>
      <c r="AA140" s="24">
        <v>-36829.345079999992</v>
      </c>
      <c r="AB140">
        <v>0</v>
      </c>
      <c r="AC140">
        <v>0</v>
      </c>
      <c r="AD140" s="38">
        <v>24552896.719999999</v>
      </c>
      <c r="AE140" s="37">
        <v>1.7999999999999999E-2</v>
      </c>
      <c r="AF140" s="5">
        <v>0</v>
      </c>
      <c r="AG140" s="24">
        <v>0</v>
      </c>
      <c r="AH140" s="24">
        <v>0</v>
      </c>
      <c r="AI140" s="27">
        <v>-36829.345079999992</v>
      </c>
      <c r="AJ140" t="s">
        <v>14</v>
      </c>
      <c r="AK140" s="93">
        <f t="shared" si="19"/>
        <v>-36829.345079999992</v>
      </c>
      <c r="AL140" s="27">
        <f t="shared" si="17"/>
        <v>-36829.345079999992</v>
      </c>
      <c r="AM140" s="27">
        <f t="shared" si="20"/>
        <v>-36829.345079999992</v>
      </c>
    </row>
    <row r="141" spans="1:39" ht="15" customHeight="1" x14ac:dyDescent="0.25">
      <c r="A141">
        <v>226204</v>
      </c>
      <c r="B141" t="s">
        <v>437</v>
      </c>
      <c r="C141" t="s">
        <v>438</v>
      </c>
      <c r="D141">
        <v>11396</v>
      </c>
      <c r="E141" t="s">
        <v>363</v>
      </c>
      <c r="F141" t="s">
        <v>240</v>
      </c>
      <c r="G141" t="s">
        <v>19</v>
      </c>
      <c r="H141" t="s">
        <v>1921</v>
      </c>
      <c r="J141" s="21">
        <v>44865</v>
      </c>
      <c r="K141" s="21">
        <v>44895</v>
      </c>
      <c r="L141" s="21">
        <v>44895</v>
      </c>
      <c r="M141" s="22">
        <v>24349437.890000001</v>
      </c>
      <c r="N141" t="s">
        <v>14</v>
      </c>
      <c r="O141" s="50">
        <v>1.7999999999999999E-2</v>
      </c>
      <c r="P141" t="s">
        <v>138</v>
      </c>
      <c r="R141" s="21">
        <v>44895</v>
      </c>
      <c r="S141" s="21">
        <v>44865</v>
      </c>
      <c r="T141" s="21">
        <v>44895</v>
      </c>
      <c r="U141" s="21">
        <v>44895</v>
      </c>
      <c r="V141" s="23">
        <v>8.3333333333333329E-2</v>
      </c>
      <c r="W141">
        <v>30</v>
      </c>
      <c r="X141" s="24">
        <v>0</v>
      </c>
      <c r="Y141" s="24">
        <v>0</v>
      </c>
      <c r="Z141" s="24">
        <v>-36524.156834999994</v>
      </c>
      <c r="AA141" s="24">
        <v>-36524.156834999994</v>
      </c>
      <c r="AB141">
        <v>0</v>
      </c>
      <c r="AC141">
        <v>0</v>
      </c>
      <c r="AD141" s="38">
        <v>24349437.890000001</v>
      </c>
      <c r="AE141" s="37">
        <v>1.7999999999999999E-2</v>
      </c>
      <c r="AF141" s="5">
        <v>0</v>
      </c>
      <c r="AG141" s="24">
        <v>0</v>
      </c>
      <c r="AH141" s="24">
        <v>0</v>
      </c>
      <c r="AI141" s="27">
        <v>-36524.156834999994</v>
      </c>
      <c r="AJ141" t="s">
        <v>14</v>
      </c>
      <c r="AK141" s="93">
        <f t="shared" si="19"/>
        <v>-36524.156834999994</v>
      </c>
      <c r="AL141" s="27">
        <f t="shared" si="17"/>
        <v>-36524.156834999994</v>
      </c>
      <c r="AM141" s="27">
        <f t="shared" si="20"/>
        <v>-36524.156834999994</v>
      </c>
    </row>
    <row r="142" spans="1:39" ht="15" customHeight="1" x14ac:dyDescent="0.25">
      <c r="A142">
        <v>226205</v>
      </c>
      <c r="B142" t="s">
        <v>437</v>
      </c>
      <c r="C142" t="s">
        <v>438</v>
      </c>
      <c r="D142">
        <v>11396</v>
      </c>
      <c r="E142" t="s">
        <v>363</v>
      </c>
      <c r="F142" t="s">
        <v>240</v>
      </c>
      <c r="G142" t="s">
        <v>19</v>
      </c>
      <c r="H142" t="s">
        <v>1921</v>
      </c>
      <c r="J142" s="21">
        <v>44895</v>
      </c>
      <c r="K142" s="21">
        <v>44926</v>
      </c>
      <c r="L142" s="21">
        <v>44926</v>
      </c>
      <c r="M142" s="22">
        <v>24145673.870000001</v>
      </c>
      <c r="N142" t="s">
        <v>14</v>
      </c>
      <c r="O142" s="50">
        <v>1.7999999999999999E-2</v>
      </c>
      <c r="P142" t="s">
        <v>138</v>
      </c>
      <c r="R142" s="21">
        <v>44926</v>
      </c>
      <c r="S142" s="21">
        <v>44895</v>
      </c>
      <c r="T142" s="21">
        <v>44926</v>
      </c>
      <c r="U142" s="21">
        <v>44926</v>
      </c>
      <c r="V142" s="23">
        <v>8.3333333333333329E-2</v>
      </c>
      <c r="W142">
        <v>30</v>
      </c>
      <c r="X142" s="24">
        <v>-36216.598131150036</v>
      </c>
      <c r="Y142" s="24">
        <v>-36216.598131150036</v>
      </c>
      <c r="Z142" s="24">
        <v>-36218.510804999998</v>
      </c>
      <c r="AA142" s="24">
        <v>-36218.510804999998</v>
      </c>
      <c r="AB142">
        <v>0.99994719070973792</v>
      </c>
      <c r="AC142">
        <v>-1207.2836935</v>
      </c>
      <c r="AD142" s="38">
        <v>24145673.870000001</v>
      </c>
      <c r="AE142" s="37">
        <v>1.7999999999999999E-2</v>
      </c>
      <c r="AF142" s="5">
        <v>0</v>
      </c>
      <c r="AG142" s="24">
        <v>0</v>
      </c>
      <c r="AH142" s="24">
        <v>0</v>
      </c>
      <c r="AI142" s="27">
        <v>-36216.598131150036</v>
      </c>
      <c r="AJ142" t="s">
        <v>14</v>
      </c>
      <c r="AK142" s="93">
        <f t="shared" si="19"/>
        <v>-36216.598131150036</v>
      </c>
      <c r="AL142" s="27">
        <f t="shared" si="17"/>
        <v>-36216.598131150036</v>
      </c>
      <c r="AM142" s="27">
        <f t="shared" si="20"/>
        <v>-36216.598131150036</v>
      </c>
    </row>
    <row r="143" spans="1:39" ht="15" customHeight="1" x14ac:dyDescent="0.25">
      <c r="A143">
        <v>227680</v>
      </c>
      <c r="B143" t="s">
        <v>439</v>
      </c>
      <c r="C143" t="s">
        <v>440</v>
      </c>
      <c r="D143">
        <v>11398</v>
      </c>
      <c r="E143" t="s">
        <v>16</v>
      </c>
      <c r="F143" t="s">
        <v>240</v>
      </c>
      <c r="G143" t="s">
        <v>19</v>
      </c>
      <c r="H143" t="s">
        <v>1713</v>
      </c>
      <c r="I143" s="21">
        <v>44699</v>
      </c>
      <c r="J143" s="21">
        <v>44769</v>
      </c>
      <c r="K143" s="21">
        <v>44861</v>
      </c>
      <c r="L143" s="21">
        <v>44769</v>
      </c>
      <c r="M143" s="22">
        <v>1236731.98</v>
      </c>
      <c r="N143" t="s">
        <v>14</v>
      </c>
      <c r="O143" t="s">
        <v>245</v>
      </c>
      <c r="P143" t="s">
        <v>15</v>
      </c>
      <c r="Q143" s="37">
        <v>2.1000000000000001E-2</v>
      </c>
      <c r="R143" s="21">
        <v>44699</v>
      </c>
      <c r="S143" s="21">
        <v>44769</v>
      </c>
      <c r="T143" s="21">
        <v>44861</v>
      </c>
      <c r="U143" s="21">
        <v>44769</v>
      </c>
      <c r="V143" s="23">
        <v>0.25555555555555554</v>
      </c>
      <c r="W143">
        <v>92</v>
      </c>
      <c r="X143" s="24">
        <v>0</v>
      </c>
      <c r="Y143" s="24">
        <v>0</v>
      </c>
      <c r="Z143" s="24">
        <v>1163.0777198577778</v>
      </c>
      <c r="AA143" s="24">
        <v>1163.0777198577778</v>
      </c>
      <c r="AB143">
        <v>0</v>
      </c>
      <c r="AC143">
        <v>0</v>
      </c>
      <c r="AD143" s="38">
        <v>1236731.98</v>
      </c>
      <c r="AE143" s="37">
        <v>-3.6800000000000001E-3</v>
      </c>
      <c r="AF143" s="5">
        <v>2.1000000000000001E-2</v>
      </c>
      <c r="AG143" s="24">
        <v>0</v>
      </c>
      <c r="AH143" s="24">
        <v>-6637.1282926666672</v>
      </c>
      <c r="AI143" s="27">
        <v>-5474.0505728088892</v>
      </c>
      <c r="AJ143" t="s">
        <v>14</v>
      </c>
      <c r="AK143" s="93">
        <f t="shared" si="16"/>
        <v>-8634.5878550311099</v>
      </c>
      <c r="AL143" s="27">
        <f t="shared" si="17"/>
        <v>-5474.0505728088892</v>
      </c>
      <c r="AM143" s="27">
        <f t="shared" si="18"/>
        <v>-5157.9968445866662</v>
      </c>
    </row>
    <row r="144" spans="1:39" ht="15" customHeight="1" x14ac:dyDescent="0.25">
      <c r="A144">
        <v>227681</v>
      </c>
      <c r="B144" t="s">
        <v>439</v>
      </c>
      <c r="C144" t="s">
        <v>440</v>
      </c>
      <c r="D144">
        <v>11398</v>
      </c>
      <c r="E144" t="s">
        <v>16</v>
      </c>
      <c r="F144" t="s">
        <v>240</v>
      </c>
      <c r="G144" t="s">
        <v>19</v>
      </c>
      <c r="H144" t="s">
        <v>1713</v>
      </c>
      <c r="I144" s="21">
        <v>44791</v>
      </c>
      <c r="J144" s="21">
        <v>44861</v>
      </c>
      <c r="K144" s="21">
        <v>44953</v>
      </c>
      <c r="L144" s="21">
        <v>44861</v>
      </c>
      <c r="M144" s="22">
        <v>1164408.27</v>
      </c>
      <c r="N144" t="s">
        <v>14</v>
      </c>
      <c r="O144" t="s">
        <v>245</v>
      </c>
      <c r="P144" t="s">
        <v>15</v>
      </c>
      <c r="Q144" s="37">
        <v>2.1000000000000001E-2</v>
      </c>
      <c r="R144" s="21">
        <v>44791</v>
      </c>
      <c r="S144" s="21">
        <v>44861</v>
      </c>
      <c r="T144" s="21">
        <v>44953</v>
      </c>
      <c r="U144" s="21">
        <v>44861</v>
      </c>
      <c r="V144" s="23">
        <v>0.25555555555555554</v>
      </c>
      <c r="W144">
        <v>92</v>
      </c>
      <c r="X144" s="24">
        <v>0</v>
      </c>
      <c r="Y144" s="24">
        <v>0</v>
      </c>
      <c r="Z144" s="24">
        <v>-1163.5026191233335</v>
      </c>
      <c r="AA144" s="24">
        <v>-1163.5026191233335</v>
      </c>
      <c r="AB144">
        <v>0</v>
      </c>
      <c r="AC144">
        <v>-80.570583349166668</v>
      </c>
      <c r="AD144" s="38">
        <v>1164408.27</v>
      </c>
      <c r="AE144" s="37">
        <v>3.9100000000000003E-3</v>
      </c>
      <c r="AF144" s="5">
        <v>2.1000000000000001E-2</v>
      </c>
      <c r="AG144" s="24">
        <v>0</v>
      </c>
      <c r="AH144" s="24">
        <v>-6248.9910490000002</v>
      </c>
      <c r="AI144" s="27">
        <v>-7412.4936681233339</v>
      </c>
      <c r="AJ144" t="s">
        <v>14</v>
      </c>
      <c r="AK144" s="93">
        <f t="shared" si="16"/>
        <v>-10388.203691456667</v>
      </c>
      <c r="AL144" s="27">
        <f t="shared" si="17"/>
        <v>-7412.4936681233339</v>
      </c>
      <c r="AM144" s="27">
        <f t="shared" si="18"/>
        <v>-7114.922665789999</v>
      </c>
    </row>
    <row r="145" spans="1:39" ht="15" customHeight="1" x14ac:dyDescent="0.25">
      <c r="A145">
        <v>257093</v>
      </c>
      <c r="B145" t="s">
        <v>441</v>
      </c>
      <c r="C145" t="s">
        <v>442</v>
      </c>
      <c r="D145">
        <v>11401</v>
      </c>
      <c r="E145" t="s">
        <v>16</v>
      </c>
      <c r="F145" t="s">
        <v>240</v>
      </c>
      <c r="G145" t="s">
        <v>19</v>
      </c>
      <c r="H145" t="s">
        <v>241</v>
      </c>
      <c r="I145" s="21">
        <v>44652</v>
      </c>
      <c r="J145" s="21">
        <v>44652</v>
      </c>
      <c r="K145" s="21">
        <v>44743</v>
      </c>
      <c r="L145" s="21">
        <v>44743</v>
      </c>
      <c r="M145" s="22">
        <v>1636727.44</v>
      </c>
      <c r="N145" t="s">
        <v>14</v>
      </c>
      <c r="O145" t="s">
        <v>245</v>
      </c>
      <c r="P145" t="s">
        <v>15</v>
      </c>
      <c r="Q145" s="37">
        <v>1.6E-2</v>
      </c>
      <c r="R145" s="21">
        <v>44652</v>
      </c>
      <c r="S145" s="21">
        <v>44652</v>
      </c>
      <c r="T145" s="21">
        <v>44743</v>
      </c>
      <c r="U145" s="21">
        <v>44743</v>
      </c>
      <c r="V145" s="23">
        <v>0.25277777777777777</v>
      </c>
      <c r="W145">
        <v>91</v>
      </c>
      <c r="X145" s="24">
        <v>0</v>
      </c>
      <c r="Y145" s="24">
        <v>0</v>
      </c>
      <c r="Z145" s="24">
        <v>1907.2875787622224</v>
      </c>
      <c r="AA145" s="24">
        <v>1907.2875787622224</v>
      </c>
      <c r="AB145">
        <v>0</v>
      </c>
      <c r="AC145">
        <v>0</v>
      </c>
      <c r="AD145" s="38">
        <v>1636727.44</v>
      </c>
      <c r="AE145" s="37">
        <v>-4.6100000000000004E-3</v>
      </c>
      <c r="AF145" s="5">
        <v>1.6E-2</v>
      </c>
      <c r="AG145" s="24">
        <v>0</v>
      </c>
      <c r="AH145" s="24">
        <v>-6619.6532017777772</v>
      </c>
      <c r="AI145" s="27">
        <v>-4712.3656230155548</v>
      </c>
      <c r="AJ145" t="s">
        <v>14</v>
      </c>
      <c r="AK145" s="93">
        <f t="shared" si="16"/>
        <v>-8849.6488741266658</v>
      </c>
      <c r="AL145" s="27">
        <f t="shared" si="17"/>
        <v>-4712.3656230155548</v>
      </c>
      <c r="AM145" s="27">
        <f t="shared" si="18"/>
        <v>-4298.6372979044445</v>
      </c>
    </row>
    <row r="146" spans="1:39" ht="15" customHeight="1" x14ac:dyDescent="0.25">
      <c r="A146">
        <v>257094</v>
      </c>
      <c r="B146" t="s">
        <v>441</v>
      </c>
      <c r="C146" t="s">
        <v>442</v>
      </c>
      <c r="D146">
        <v>11401</v>
      </c>
      <c r="E146" t="s">
        <v>16</v>
      </c>
      <c r="F146" t="s">
        <v>240</v>
      </c>
      <c r="G146" t="s">
        <v>19</v>
      </c>
      <c r="H146" t="s">
        <v>241</v>
      </c>
      <c r="I146" s="21">
        <v>44743</v>
      </c>
      <c r="J146" s="21">
        <v>44743</v>
      </c>
      <c r="K146" s="21">
        <v>44835</v>
      </c>
      <c r="L146" s="21">
        <v>44835</v>
      </c>
      <c r="M146" s="22">
        <v>1390720.1</v>
      </c>
      <c r="N146" t="s">
        <v>14</v>
      </c>
      <c r="O146" t="s">
        <v>245</v>
      </c>
      <c r="P146" t="s">
        <v>15</v>
      </c>
      <c r="Q146" s="37">
        <v>1.6E-2</v>
      </c>
      <c r="R146" s="21">
        <v>44743</v>
      </c>
      <c r="S146" s="21">
        <v>44743</v>
      </c>
      <c r="T146" s="21">
        <v>44835</v>
      </c>
      <c r="U146" s="21">
        <v>44835</v>
      </c>
      <c r="V146" s="23">
        <v>0.25555555555555554</v>
      </c>
      <c r="W146">
        <v>92</v>
      </c>
      <c r="X146" s="24">
        <v>0</v>
      </c>
      <c r="Y146" s="24">
        <v>0</v>
      </c>
      <c r="Z146" s="24">
        <v>625.51499608888878</v>
      </c>
      <c r="AA146" s="24">
        <v>625.51499608888878</v>
      </c>
      <c r="AB146">
        <v>0</v>
      </c>
      <c r="AC146">
        <v>0</v>
      </c>
      <c r="AD146" s="38">
        <v>1390720.1</v>
      </c>
      <c r="AE146" s="37">
        <v>-1.7599999999999998E-3</v>
      </c>
      <c r="AF146" s="5">
        <v>1.6E-2</v>
      </c>
      <c r="AG146" s="24">
        <v>0</v>
      </c>
      <c r="AH146" s="24">
        <v>-5686.4999644444451</v>
      </c>
      <c r="AI146" s="27">
        <v>-5060.9849683555567</v>
      </c>
      <c r="AJ146" t="s">
        <v>14</v>
      </c>
      <c r="AK146" s="93">
        <f t="shared" si="16"/>
        <v>-8615.0474461333342</v>
      </c>
      <c r="AL146" s="27">
        <f t="shared" si="17"/>
        <v>-5060.9849683555567</v>
      </c>
      <c r="AM146" s="27">
        <f t="shared" si="18"/>
        <v>-4705.5787205777779</v>
      </c>
    </row>
    <row r="147" spans="1:39" ht="15" customHeight="1" x14ac:dyDescent="0.25">
      <c r="A147">
        <v>226659</v>
      </c>
      <c r="B147" t="s">
        <v>457</v>
      </c>
      <c r="C147" t="s">
        <v>458</v>
      </c>
      <c r="D147">
        <v>11447</v>
      </c>
      <c r="E147" t="s">
        <v>363</v>
      </c>
      <c r="F147" t="s">
        <v>240</v>
      </c>
      <c r="G147" t="s">
        <v>19</v>
      </c>
      <c r="H147" t="s">
        <v>1921</v>
      </c>
      <c r="J147" s="21">
        <v>44739</v>
      </c>
      <c r="K147" s="21">
        <v>44769</v>
      </c>
      <c r="L147" s="21">
        <v>44769</v>
      </c>
      <c r="M147" s="22">
        <v>14777697.18</v>
      </c>
      <c r="N147" t="s">
        <v>14</v>
      </c>
      <c r="O147">
        <v>1.7999999999999999E-2</v>
      </c>
      <c r="P147" t="s">
        <v>138</v>
      </c>
      <c r="R147" s="21">
        <v>44769</v>
      </c>
      <c r="S147" s="21">
        <v>44739</v>
      </c>
      <c r="T147" s="21">
        <v>44769</v>
      </c>
      <c r="U147" s="21">
        <v>44769</v>
      </c>
      <c r="V147" s="23">
        <v>8.3333333333333329E-2</v>
      </c>
      <c r="W147">
        <v>30</v>
      </c>
      <c r="X147" s="24">
        <v>0</v>
      </c>
      <c r="Y147" s="24">
        <v>0</v>
      </c>
      <c r="Z147" s="24">
        <v>-22166.545769999997</v>
      </c>
      <c r="AA147" s="24">
        <v>-22166.545769999997</v>
      </c>
      <c r="AB147">
        <v>0</v>
      </c>
      <c r="AC147">
        <v>0</v>
      </c>
      <c r="AD147" s="38">
        <v>14777697.18</v>
      </c>
      <c r="AE147" s="37">
        <v>1.7999999999999999E-2</v>
      </c>
      <c r="AF147" s="5">
        <v>0</v>
      </c>
      <c r="AG147" s="24">
        <v>0</v>
      </c>
      <c r="AH147" s="24">
        <v>0</v>
      </c>
      <c r="AI147" s="27">
        <v>-22166.545769999997</v>
      </c>
      <c r="AJ147" t="s">
        <v>14</v>
      </c>
      <c r="AK147" s="93">
        <f t="shared" ref="AK147:AK152" si="21">AL147</f>
        <v>-22166.545769999997</v>
      </c>
      <c r="AL147" s="27">
        <f t="shared" si="17"/>
        <v>-22166.545769999997</v>
      </c>
      <c r="AM147" s="27">
        <f t="shared" ref="AM147:AM152" si="22">AL147</f>
        <v>-22166.545769999997</v>
      </c>
    </row>
    <row r="148" spans="1:39" ht="15" customHeight="1" x14ac:dyDescent="0.25">
      <c r="A148">
        <v>226660</v>
      </c>
      <c r="B148" t="s">
        <v>457</v>
      </c>
      <c r="C148" t="s">
        <v>458</v>
      </c>
      <c r="D148">
        <v>11447</v>
      </c>
      <c r="E148" t="s">
        <v>363</v>
      </c>
      <c r="F148" t="s">
        <v>240</v>
      </c>
      <c r="G148" t="s">
        <v>19</v>
      </c>
      <c r="H148" t="s">
        <v>1921</v>
      </c>
      <c r="J148" s="21">
        <v>44769</v>
      </c>
      <c r="K148" s="21">
        <v>44800</v>
      </c>
      <c r="L148" s="21">
        <v>44800</v>
      </c>
      <c r="M148" s="22">
        <v>14663125.289999999</v>
      </c>
      <c r="N148" t="s">
        <v>14</v>
      </c>
      <c r="O148">
        <v>1.7999999999999999E-2</v>
      </c>
      <c r="P148" t="s">
        <v>138</v>
      </c>
      <c r="R148" s="21">
        <v>44800</v>
      </c>
      <c r="S148" s="21">
        <v>44769</v>
      </c>
      <c r="T148" s="21">
        <v>44800</v>
      </c>
      <c r="U148" s="21">
        <v>44800</v>
      </c>
      <c r="V148" s="23">
        <v>8.3333333333333329E-2</v>
      </c>
      <c r="W148">
        <v>30</v>
      </c>
      <c r="X148" s="24">
        <v>0</v>
      </c>
      <c r="Y148" s="24">
        <v>0</v>
      </c>
      <c r="Z148" s="24">
        <v>-21994.687934999998</v>
      </c>
      <c r="AA148" s="24">
        <v>-21994.687934999998</v>
      </c>
      <c r="AB148">
        <v>0</v>
      </c>
      <c r="AC148">
        <v>0</v>
      </c>
      <c r="AD148" s="38">
        <v>14663125.289999999</v>
      </c>
      <c r="AE148" s="37">
        <v>1.7999999999999999E-2</v>
      </c>
      <c r="AF148" s="5">
        <v>0</v>
      </c>
      <c r="AG148" s="24">
        <v>0</v>
      </c>
      <c r="AH148" s="24">
        <v>0</v>
      </c>
      <c r="AI148" s="27">
        <v>-21994.687934999998</v>
      </c>
      <c r="AJ148" t="s">
        <v>14</v>
      </c>
      <c r="AK148" s="93">
        <f t="shared" si="21"/>
        <v>-21994.687934999998</v>
      </c>
      <c r="AL148" s="27">
        <f t="shared" si="17"/>
        <v>-21994.687934999998</v>
      </c>
      <c r="AM148" s="27">
        <f t="shared" si="22"/>
        <v>-21994.687934999998</v>
      </c>
    </row>
    <row r="149" spans="1:39" ht="15" customHeight="1" x14ac:dyDescent="0.25">
      <c r="A149">
        <v>226661</v>
      </c>
      <c r="B149" t="s">
        <v>457</v>
      </c>
      <c r="C149" t="s">
        <v>458</v>
      </c>
      <c r="D149">
        <v>11447</v>
      </c>
      <c r="E149" t="s">
        <v>363</v>
      </c>
      <c r="F149" t="s">
        <v>240</v>
      </c>
      <c r="G149" t="s">
        <v>19</v>
      </c>
      <c r="H149" t="s">
        <v>1921</v>
      </c>
      <c r="J149" s="21">
        <v>44800</v>
      </c>
      <c r="K149" s="21">
        <v>44831</v>
      </c>
      <c r="L149" s="21">
        <v>44831</v>
      </c>
      <c r="M149" s="22">
        <v>14548381.539999999</v>
      </c>
      <c r="N149" t="s">
        <v>14</v>
      </c>
      <c r="O149">
        <v>1.7999999999999999E-2</v>
      </c>
      <c r="P149" t="s">
        <v>138</v>
      </c>
      <c r="R149" s="21">
        <v>44831</v>
      </c>
      <c r="S149" s="21">
        <v>44800</v>
      </c>
      <c r="T149" s="21">
        <v>44831</v>
      </c>
      <c r="U149" s="21">
        <v>44831</v>
      </c>
      <c r="V149" s="23">
        <v>8.3333333333333329E-2</v>
      </c>
      <c r="W149">
        <v>30</v>
      </c>
      <c r="X149" s="24">
        <v>0</v>
      </c>
      <c r="Y149" s="24">
        <v>0</v>
      </c>
      <c r="Z149" s="24">
        <v>-21822.572309999996</v>
      </c>
      <c r="AA149" s="24">
        <v>-21822.572309999996</v>
      </c>
      <c r="AB149">
        <v>0</v>
      </c>
      <c r="AC149">
        <v>0</v>
      </c>
      <c r="AD149" s="38">
        <v>14548381.539999999</v>
      </c>
      <c r="AE149" s="37">
        <v>1.7999999999999999E-2</v>
      </c>
      <c r="AF149" s="5">
        <v>0</v>
      </c>
      <c r="AG149" s="24">
        <v>0</v>
      </c>
      <c r="AH149" s="24">
        <v>0</v>
      </c>
      <c r="AI149" s="27">
        <v>-21822.572309999996</v>
      </c>
      <c r="AJ149" t="s">
        <v>14</v>
      </c>
      <c r="AK149" s="93">
        <f t="shared" si="21"/>
        <v>-21822.572309999996</v>
      </c>
      <c r="AL149" s="27">
        <f t="shared" si="17"/>
        <v>-21822.572309999996</v>
      </c>
      <c r="AM149" s="27">
        <f t="shared" si="22"/>
        <v>-21822.572309999996</v>
      </c>
    </row>
    <row r="150" spans="1:39" ht="15" customHeight="1" x14ac:dyDescent="0.25">
      <c r="A150">
        <v>226662</v>
      </c>
      <c r="B150" t="s">
        <v>457</v>
      </c>
      <c r="C150" t="s">
        <v>458</v>
      </c>
      <c r="D150">
        <v>11447</v>
      </c>
      <c r="E150" t="s">
        <v>363</v>
      </c>
      <c r="F150" t="s">
        <v>240</v>
      </c>
      <c r="G150" t="s">
        <v>19</v>
      </c>
      <c r="H150" t="s">
        <v>1921</v>
      </c>
      <c r="J150" s="21">
        <v>44831</v>
      </c>
      <c r="K150" s="21">
        <v>44861</v>
      </c>
      <c r="L150" s="21">
        <v>44861</v>
      </c>
      <c r="M150" s="22">
        <v>14433465.67</v>
      </c>
      <c r="N150" t="s">
        <v>14</v>
      </c>
      <c r="O150">
        <v>1.7999999999999999E-2</v>
      </c>
      <c r="P150" t="s">
        <v>138</v>
      </c>
      <c r="R150" s="21">
        <v>44861</v>
      </c>
      <c r="S150" s="21">
        <v>44831</v>
      </c>
      <c r="T150" s="21">
        <v>44861</v>
      </c>
      <c r="U150" s="21">
        <v>44861</v>
      </c>
      <c r="V150" s="23">
        <v>8.3333333333333329E-2</v>
      </c>
      <c r="W150">
        <v>30</v>
      </c>
      <c r="X150" s="24">
        <v>0</v>
      </c>
      <c r="Y150" s="24">
        <v>0</v>
      </c>
      <c r="Z150" s="24">
        <v>-21650.198504999997</v>
      </c>
      <c r="AA150" s="24">
        <v>-21650.198504999997</v>
      </c>
      <c r="AB150">
        <v>0</v>
      </c>
      <c r="AC150">
        <v>0</v>
      </c>
      <c r="AD150" s="38">
        <v>14433465.67</v>
      </c>
      <c r="AE150" s="37">
        <v>1.7999999999999999E-2</v>
      </c>
      <c r="AF150" s="5">
        <v>0</v>
      </c>
      <c r="AG150" s="24">
        <v>0</v>
      </c>
      <c r="AH150" s="24">
        <v>0</v>
      </c>
      <c r="AI150" s="27">
        <v>-21650.198504999997</v>
      </c>
      <c r="AJ150" t="s">
        <v>14</v>
      </c>
      <c r="AK150" s="93">
        <f t="shared" si="21"/>
        <v>-21650.198504999997</v>
      </c>
      <c r="AL150" s="27">
        <f t="shared" si="17"/>
        <v>-21650.198504999997</v>
      </c>
      <c r="AM150" s="27">
        <f t="shared" si="22"/>
        <v>-21650.198504999997</v>
      </c>
    </row>
    <row r="151" spans="1:39" ht="15" customHeight="1" x14ac:dyDescent="0.25">
      <c r="A151">
        <v>226663</v>
      </c>
      <c r="B151" t="s">
        <v>457</v>
      </c>
      <c r="C151" t="s">
        <v>458</v>
      </c>
      <c r="D151">
        <v>11447</v>
      </c>
      <c r="E151" t="s">
        <v>363</v>
      </c>
      <c r="F151" t="s">
        <v>240</v>
      </c>
      <c r="G151" t="s">
        <v>19</v>
      </c>
      <c r="H151" t="s">
        <v>1921</v>
      </c>
      <c r="J151" s="21">
        <v>44861</v>
      </c>
      <c r="K151" s="21">
        <v>44892</v>
      </c>
      <c r="L151" s="21">
        <v>44892</v>
      </c>
      <c r="M151" s="22">
        <v>14318377.43</v>
      </c>
      <c r="N151" t="s">
        <v>14</v>
      </c>
      <c r="O151">
        <v>1.7999999999999999E-2</v>
      </c>
      <c r="P151" t="s">
        <v>138</v>
      </c>
      <c r="R151" s="21">
        <v>44892</v>
      </c>
      <c r="S151" s="21">
        <v>44861</v>
      </c>
      <c r="T151" s="21">
        <v>44892</v>
      </c>
      <c r="U151" s="21">
        <v>44892</v>
      </c>
      <c r="V151" s="23">
        <v>8.3333333333333329E-2</v>
      </c>
      <c r="W151">
        <v>30</v>
      </c>
      <c r="X151" s="24">
        <v>0</v>
      </c>
      <c r="Y151" s="24">
        <v>0</v>
      </c>
      <c r="Z151" s="24">
        <v>-21477.566144999997</v>
      </c>
      <c r="AA151" s="24">
        <v>-21477.566144999997</v>
      </c>
      <c r="AB151">
        <v>0</v>
      </c>
      <c r="AC151">
        <v>0</v>
      </c>
      <c r="AD151" s="38">
        <v>14318377.43</v>
      </c>
      <c r="AE151" s="37">
        <v>1.7999999999999999E-2</v>
      </c>
      <c r="AF151" s="5">
        <v>0</v>
      </c>
      <c r="AG151" s="24">
        <v>0</v>
      </c>
      <c r="AH151" s="24">
        <v>0</v>
      </c>
      <c r="AI151" s="27">
        <v>-21477.566144999997</v>
      </c>
      <c r="AJ151" t="s">
        <v>14</v>
      </c>
      <c r="AK151" s="93">
        <f t="shared" si="21"/>
        <v>-21477.566144999997</v>
      </c>
      <c r="AL151" s="27">
        <f t="shared" si="17"/>
        <v>-21477.566144999997</v>
      </c>
      <c r="AM151" s="27">
        <f t="shared" si="22"/>
        <v>-21477.566144999997</v>
      </c>
    </row>
    <row r="152" spans="1:39" ht="15" customHeight="1" x14ac:dyDescent="0.25">
      <c r="A152">
        <v>226664</v>
      </c>
      <c r="B152" t="s">
        <v>457</v>
      </c>
      <c r="C152" t="s">
        <v>458</v>
      </c>
      <c r="D152">
        <v>11447</v>
      </c>
      <c r="E152" t="s">
        <v>363</v>
      </c>
      <c r="F152" t="s">
        <v>240</v>
      </c>
      <c r="G152" t="s">
        <v>19</v>
      </c>
      <c r="H152" t="s">
        <v>1921</v>
      </c>
      <c r="J152" s="21">
        <v>44892</v>
      </c>
      <c r="K152" s="21">
        <v>44922</v>
      </c>
      <c r="L152" s="21">
        <v>44922</v>
      </c>
      <c r="M152" s="22">
        <v>14203116.560000001</v>
      </c>
      <c r="N152" t="s">
        <v>14</v>
      </c>
      <c r="O152">
        <v>1.7999999999999999E-2</v>
      </c>
      <c r="P152" t="s">
        <v>138</v>
      </c>
      <c r="R152" s="21">
        <v>44922</v>
      </c>
      <c r="S152" s="21">
        <v>44892</v>
      </c>
      <c r="T152" s="21">
        <v>44922</v>
      </c>
      <c r="U152" s="21">
        <v>44922</v>
      </c>
      <c r="V152" s="23">
        <v>8.3333333333333329E-2</v>
      </c>
      <c r="W152">
        <v>30</v>
      </c>
      <c r="X152" s="24">
        <v>0</v>
      </c>
      <c r="Y152" s="24">
        <v>0</v>
      </c>
      <c r="Z152" s="24">
        <v>-21304.67484</v>
      </c>
      <c r="AA152" s="24">
        <v>-21304.67484</v>
      </c>
      <c r="AB152">
        <v>0</v>
      </c>
      <c r="AC152">
        <v>0</v>
      </c>
      <c r="AD152" s="38">
        <v>14203116.560000001</v>
      </c>
      <c r="AE152" s="37">
        <v>1.7999999999999999E-2</v>
      </c>
      <c r="AF152" s="5">
        <v>0</v>
      </c>
      <c r="AG152" s="24">
        <v>0</v>
      </c>
      <c r="AH152" s="24">
        <v>0</v>
      </c>
      <c r="AI152" s="27">
        <v>-21304.67484</v>
      </c>
      <c r="AJ152" t="s">
        <v>14</v>
      </c>
      <c r="AK152" s="93">
        <f t="shared" si="21"/>
        <v>-21304.67484</v>
      </c>
      <c r="AL152" s="27">
        <f t="shared" si="17"/>
        <v>-21304.67484</v>
      </c>
      <c r="AM152" s="27">
        <f t="shared" si="22"/>
        <v>-21304.67484</v>
      </c>
    </row>
    <row r="153" spans="1:39" ht="15" customHeight="1" x14ac:dyDescent="0.25">
      <c r="A153">
        <v>227503</v>
      </c>
      <c r="B153" t="s">
        <v>459</v>
      </c>
      <c r="C153" t="s">
        <v>460</v>
      </c>
      <c r="D153">
        <v>11448</v>
      </c>
      <c r="E153" t="s">
        <v>16</v>
      </c>
      <c r="F153" t="s">
        <v>240</v>
      </c>
      <c r="G153" t="s">
        <v>19</v>
      </c>
      <c r="H153" t="s">
        <v>1907</v>
      </c>
      <c r="I153" s="21">
        <v>44713</v>
      </c>
      <c r="J153" s="21">
        <v>44742</v>
      </c>
      <c r="K153" s="21">
        <v>44834</v>
      </c>
      <c r="L153" s="21">
        <v>44834</v>
      </c>
      <c r="M153" s="22">
        <v>1431788.11</v>
      </c>
      <c r="N153" t="s">
        <v>14</v>
      </c>
      <c r="O153" t="s">
        <v>245</v>
      </c>
      <c r="P153" t="s">
        <v>15</v>
      </c>
      <c r="Q153" s="37">
        <v>1.6E-2</v>
      </c>
      <c r="R153" s="21">
        <v>44713</v>
      </c>
      <c r="S153" s="21">
        <v>44742</v>
      </c>
      <c r="T153" s="21">
        <v>44834</v>
      </c>
      <c r="U153" s="21">
        <v>44834</v>
      </c>
      <c r="V153" s="23">
        <v>0.25555555555555554</v>
      </c>
      <c r="W153">
        <v>92</v>
      </c>
      <c r="X153" s="24">
        <v>0</v>
      </c>
      <c r="Y153" s="24">
        <v>0</v>
      </c>
      <c r="Z153" s="24">
        <v>1225.7697097277778</v>
      </c>
      <c r="AA153" s="24">
        <v>1225.7697097277778</v>
      </c>
      <c r="AB153">
        <v>0</v>
      </c>
      <c r="AC153">
        <v>0</v>
      </c>
      <c r="AD153" s="38">
        <v>1431788.11</v>
      </c>
      <c r="AE153" s="37">
        <v>-3.3500000000000001E-3</v>
      </c>
      <c r="AF153" s="5">
        <v>1.6E-2</v>
      </c>
      <c r="AG153" s="24">
        <v>0</v>
      </c>
      <c r="AH153" s="24">
        <v>-5854.4224942222227</v>
      </c>
      <c r="AI153" s="27">
        <v>-4628.6527844944449</v>
      </c>
      <c r="AJ153" t="s">
        <v>14</v>
      </c>
      <c r="AK153" s="93">
        <f t="shared" si="16"/>
        <v>-8287.6668433833329</v>
      </c>
      <c r="AL153" s="27">
        <f t="shared" si="17"/>
        <v>-4628.6527844944449</v>
      </c>
      <c r="AM153" s="27">
        <f t="shared" si="18"/>
        <v>-4262.7513786055551</v>
      </c>
    </row>
    <row r="154" spans="1:39" ht="15" customHeight="1" x14ac:dyDescent="0.25">
      <c r="A154">
        <v>227504</v>
      </c>
      <c r="B154" t="s">
        <v>459</v>
      </c>
      <c r="C154" t="s">
        <v>460</v>
      </c>
      <c r="D154">
        <v>11448</v>
      </c>
      <c r="E154" t="s">
        <v>16</v>
      </c>
      <c r="F154" t="s">
        <v>240</v>
      </c>
      <c r="G154" t="s">
        <v>19</v>
      </c>
      <c r="H154" t="s">
        <v>1907</v>
      </c>
      <c r="I154" s="21">
        <v>44805</v>
      </c>
      <c r="J154" s="21">
        <v>44834</v>
      </c>
      <c r="K154" s="21">
        <v>44926</v>
      </c>
      <c r="L154" s="21">
        <v>44926</v>
      </c>
      <c r="M154" s="22">
        <v>1147300.92</v>
      </c>
      <c r="N154" t="s">
        <v>14</v>
      </c>
      <c r="O154" t="s">
        <v>245</v>
      </c>
      <c r="P154" t="s">
        <v>15</v>
      </c>
      <c r="Q154" s="37">
        <v>1.6E-2</v>
      </c>
      <c r="R154" s="21">
        <v>44805</v>
      </c>
      <c r="S154" s="21">
        <v>44834</v>
      </c>
      <c r="T154" s="21">
        <v>44926</v>
      </c>
      <c r="U154" s="21">
        <v>44926</v>
      </c>
      <c r="V154" s="23">
        <v>0.25555555555555554</v>
      </c>
      <c r="W154">
        <v>92</v>
      </c>
      <c r="X154" s="24">
        <v>-2087.4675193799749</v>
      </c>
      <c r="Y154" s="24">
        <v>-2087.4675193799749</v>
      </c>
      <c r="Z154" s="24">
        <v>-2087.5777628799997</v>
      </c>
      <c r="AA154" s="24">
        <v>-2087.5777628799997</v>
      </c>
      <c r="AB154">
        <v>0.99994719070973792</v>
      </c>
      <c r="AC154">
        <v>-73.682214639999984</v>
      </c>
      <c r="AD154" s="38">
        <v>1147300.92</v>
      </c>
      <c r="AE154" s="37">
        <v>7.1199999999999996E-3</v>
      </c>
      <c r="AF154" s="5">
        <v>1.6E-2</v>
      </c>
      <c r="AG154" s="24">
        <v>-4690.9382457976963</v>
      </c>
      <c r="AH154" s="24">
        <v>-4691.1859839999988</v>
      </c>
      <c r="AI154" s="27">
        <v>-6778.4057651776711</v>
      </c>
      <c r="AJ154" t="s">
        <v>14</v>
      </c>
      <c r="AK154" s="93">
        <f t="shared" si="16"/>
        <v>-9710.7549868799979</v>
      </c>
      <c r="AL154" s="27">
        <f t="shared" si="17"/>
        <v>-6778.4057651776711</v>
      </c>
      <c r="AM154" s="27">
        <f t="shared" si="18"/>
        <v>-6485.5646228799997</v>
      </c>
    </row>
    <row r="155" spans="1:39" ht="15" customHeight="1" x14ac:dyDescent="0.25">
      <c r="A155">
        <v>228187</v>
      </c>
      <c r="B155" t="s">
        <v>461</v>
      </c>
      <c r="C155" t="s">
        <v>462</v>
      </c>
      <c r="D155">
        <v>11450</v>
      </c>
      <c r="E155" t="s">
        <v>16</v>
      </c>
      <c r="F155" t="s">
        <v>240</v>
      </c>
      <c r="G155" t="s">
        <v>19</v>
      </c>
      <c r="H155" t="s">
        <v>1909</v>
      </c>
      <c r="I155" s="21">
        <v>44700</v>
      </c>
      <c r="J155" s="21">
        <v>44743</v>
      </c>
      <c r="K155" s="21">
        <v>44835</v>
      </c>
      <c r="L155" s="21">
        <v>44743</v>
      </c>
      <c r="M155" s="22">
        <v>3046304.02</v>
      </c>
      <c r="N155" t="s">
        <v>14</v>
      </c>
      <c r="O155" t="s">
        <v>245</v>
      </c>
      <c r="P155" t="s">
        <v>15</v>
      </c>
      <c r="Q155" s="37">
        <v>1.7999999999999999E-2</v>
      </c>
      <c r="R155" s="21">
        <v>44700</v>
      </c>
      <c r="S155" s="21">
        <v>44743</v>
      </c>
      <c r="T155" s="21">
        <v>44835</v>
      </c>
      <c r="U155" s="21">
        <v>44743</v>
      </c>
      <c r="V155" s="23">
        <v>0.25555555555555554</v>
      </c>
      <c r="W155">
        <v>92</v>
      </c>
      <c r="X155" s="24">
        <v>0</v>
      </c>
      <c r="Y155" s="24">
        <v>0</v>
      </c>
      <c r="Z155" s="24">
        <v>2709.1797084533328</v>
      </c>
      <c r="AA155" s="24">
        <v>2709.1797084533328</v>
      </c>
      <c r="AB155">
        <v>0</v>
      </c>
      <c r="AC155">
        <v>0</v>
      </c>
      <c r="AD155" s="38">
        <v>3046304.02</v>
      </c>
      <c r="AE155" s="37">
        <v>-3.4799999999999996E-3</v>
      </c>
      <c r="AF155" s="5">
        <v>1.7999999999999999E-2</v>
      </c>
      <c r="AG155" s="24">
        <v>0</v>
      </c>
      <c r="AH155" s="24">
        <v>-14012.998491999999</v>
      </c>
      <c r="AI155" s="27">
        <v>-11303.818783546667</v>
      </c>
      <c r="AJ155" t="s">
        <v>14</v>
      </c>
      <c r="AK155" s="93">
        <f t="shared" si="16"/>
        <v>-19088.817945768889</v>
      </c>
      <c r="AL155" s="27">
        <f t="shared" si="17"/>
        <v>-11303.818783546667</v>
      </c>
      <c r="AM155" s="27">
        <f t="shared" si="18"/>
        <v>-10525.318867324442</v>
      </c>
    </row>
    <row r="156" spans="1:39" ht="15" customHeight="1" x14ac:dyDescent="0.25">
      <c r="A156">
        <v>228188</v>
      </c>
      <c r="B156" t="s">
        <v>461</v>
      </c>
      <c r="C156" t="s">
        <v>462</v>
      </c>
      <c r="D156">
        <v>11450</v>
      </c>
      <c r="E156" t="s">
        <v>16</v>
      </c>
      <c r="F156" t="s">
        <v>240</v>
      </c>
      <c r="G156" t="s">
        <v>19</v>
      </c>
      <c r="H156" t="s">
        <v>1909</v>
      </c>
      <c r="I156" s="21">
        <v>44792</v>
      </c>
      <c r="J156" s="21">
        <v>44835</v>
      </c>
      <c r="K156" s="21">
        <v>44927</v>
      </c>
      <c r="L156" s="21">
        <v>44835</v>
      </c>
      <c r="M156" s="22">
        <v>2934109.86</v>
      </c>
      <c r="N156" t="s">
        <v>14</v>
      </c>
      <c r="O156" t="s">
        <v>245</v>
      </c>
      <c r="P156" t="s">
        <v>15</v>
      </c>
      <c r="Q156" s="37">
        <v>1.7999999999999999E-2</v>
      </c>
      <c r="R156" s="21">
        <v>44792</v>
      </c>
      <c r="S156" s="21">
        <v>44835</v>
      </c>
      <c r="T156" s="21">
        <v>44927</v>
      </c>
      <c r="U156" s="21">
        <v>44835</v>
      </c>
      <c r="V156" s="23">
        <v>0.25555555555555554</v>
      </c>
      <c r="W156">
        <v>92</v>
      </c>
      <c r="X156" s="24">
        <v>0</v>
      </c>
      <c r="Y156" s="24">
        <v>0</v>
      </c>
      <c r="Z156" s="24">
        <v>-3224.2607239333329</v>
      </c>
      <c r="AA156" s="24">
        <v>-3224.2607239333329</v>
      </c>
      <c r="AB156">
        <v>0</v>
      </c>
      <c r="AC156">
        <v>-181.75180521666661</v>
      </c>
      <c r="AD156" s="38">
        <v>2934109.86</v>
      </c>
      <c r="AE156" s="37">
        <v>4.3E-3</v>
      </c>
      <c r="AF156" s="5">
        <v>1.7999999999999999E-2</v>
      </c>
      <c r="AG156" s="24">
        <v>0</v>
      </c>
      <c r="AH156" s="24">
        <v>-13496.905355999997</v>
      </c>
      <c r="AI156" s="27">
        <v>-16721.166079933329</v>
      </c>
      <c r="AJ156" t="s">
        <v>14</v>
      </c>
      <c r="AK156" s="93">
        <f t="shared" si="16"/>
        <v>-24219.446833266658</v>
      </c>
      <c r="AL156" s="27">
        <f t="shared" si="17"/>
        <v>-16721.166079933329</v>
      </c>
      <c r="AM156" s="27">
        <f t="shared" si="18"/>
        <v>-15971.338004599997</v>
      </c>
    </row>
    <row r="157" spans="1:39" ht="15" customHeight="1" x14ac:dyDescent="0.25">
      <c r="A157">
        <v>272828</v>
      </c>
      <c r="B157" t="s">
        <v>463</v>
      </c>
      <c r="C157" t="s">
        <v>464</v>
      </c>
      <c r="D157">
        <v>11451</v>
      </c>
      <c r="E157" t="s">
        <v>363</v>
      </c>
      <c r="F157" t="s">
        <v>240</v>
      </c>
      <c r="G157" t="s">
        <v>19</v>
      </c>
      <c r="H157" t="s">
        <v>1934</v>
      </c>
      <c r="J157" s="21">
        <v>44743</v>
      </c>
      <c r="K157" s="21">
        <v>44774</v>
      </c>
      <c r="L157" s="21">
        <v>44743</v>
      </c>
      <c r="M157" s="22">
        <v>96607.33</v>
      </c>
      <c r="N157" t="s">
        <v>14</v>
      </c>
      <c r="O157">
        <v>2.6499999999999999E-2</v>
      </c>
      <c r="P157" t="s">
        <v>15</v>
      </c>
      <c r="R157" s="21">
        <v>44743</v>
      </c>
      <c r="S157" s="21">
        <v>44743</v>
      </c>
      <c r="T157" s="21">
        <v>44774</v>
      </c>
      <c r="U157" s="21">
        <v>44743</v>
      </c>
      <c r="V157" s="23">
        <v>8.611111111111111E-2</v>
      </c>
      <c r="W157">
        <v>31</v>
      </c>
      <c r="X157" s="24">
        <v>0</v>
      </c>
      <c r="Y157" s="24">
        <v>0</v>
      </c>
      <c r="Z157" s="24">
        <v>-220.45255998611108</v>
      </c>
      <c r="AA157" s="24">
        <v>-220.45255998611108</v>
      </c>
      <c r="AB157">
        <v>0</v>
      </c>
      <c r="AC157">
        <v>0</v>
      </c>
      <c r="AD157" s="38">
        <v>96607.33</v>
      </c>
      <c r="AE157" s="37">
        <v>2.6499999999999999E-2</v>
      </c>
      <c r="AF157" s="5">
        <v>0</v>
      </c>
      <c r="AG157" s="24">
        <v>0</v>
      </c>
      <c r="AH157" s="24">
        <v>0</v>
      </c>
      <c r="AI157" s="27">
        <v>-220.45255998611108</v>
      </c>
      <c r="AJ157" t="s">
        <v>14</v>
      </c>
      <c r="AK157" s="93">
        <f t="shared" ref="AK157:AK187" si="23">AL157</f>
        <v>-220.45255998611108</v>
      </c>
      <c r="AL157" s="27">
        <f t="shared" si="17"/>
        <v>-220.45255998611108</v>
      </c>
      <c r="AM157" s="27">
        <f t="shared" ref="AM157:AM187" si="24">AL157</f>
        <v>-220.45255998611108</v>
      </c>
    </row>
    <row r="158" spans="1:39" ht="15" customHeight="1" x14ac:dyDescent="0.25">
      <c r="A158">
        <v>272829</v>
      </c>
      <c r="B158" t="s">
        <v>463</v>
      </c>
      <c r="C158" t="s">
        <v>464</v>
      </c>
      <c r="D158">
        <v>11451</v>
      </c>
      <c r="E158" t="s">
        <v>363</v>
      </c>
      <c r="F158" t="s">
        <v>240</v>
      </c>
      <c r="G158" t="s">
        <v>19</v>
      </c>
      <c r="H158" t="s">
        <v>1934</v>
      </c>
      <c r="J158" s="21">
        <v>44774</v>
      </c>
      <c r="K158" s="21">
        <v>44805</v>
      </c>
      <c r="L158" s="21">
        <v>44774</v>
      </c>
      <c r="M158" s="22">
        <v>93949.37</v>
      </c>
      <c r="N158" t="s">
        <v>14</v>
      </c>
      <c r="O158">
        <v>2.6499999999999999E-2</v>
      </c>
      <c r="P158" t="s">
        <v>15</v>
      </c>
      <c r="R158" s="21">
        <v>44774</v>
      </c>
      <c r="S158" s="21">
        <v>44774</v>
      </c>
      <c r="T158" s="21">
        <v>44805</v>
      </c>
      <c r="U158" s="21">
        <v>44774</v>
      </c>
      <c r="V158" s="23">
        <v>8.611111111111111E-2</v>
      </c>
      <c r="W158">
        <v>31</v>
      </c>
      <c r="X158" s="24">
        <v>0</v>
      </c>
      <c r="Y158" s="24">
        <v>0</v>
      </c>
      <c r="Z158" s="24">
        <v>-214.38724293055554</v>
      </c>
      <c r="AA158" s="24">
        <v>-214.38724293055554</v>
      </c>
      <c r="AB158">
        <v>0</v>
      </c>
      <c r="AC158">
        <v>0</v>
      </c>
      <c r="AD158" s="38">
        <v>93949.37</v>
      </c>
      <c r="AE158" s="37">
        <v>2.6499999999999999E-2</v>
      </c>
      <c r="AF158" s="5">
        <v>0</v>
      </c>
      <c r="AG158" s="24">
        <v>0</v>
      </c>
      <c r="AH158" s="24">
        <v>0</v>
      </c>
      <c r="AI158" s="27">
        <v>-214.38724293055554</v>
      </c>
      <c r="AJ158" t="s">
        <v>14</v>
      </c>
      <c r="AK158" s="93">
        <f t="shared" si="23"/>
        <v>-214.38724293055554</v>
      </c>
      <c r="AL158" s="27">
        <f t="shared" si="17"/>
        <v>-214.38724293055554</v>
      </c>
      <c r="AM158" s="27">
        <f t="shared" si="24"/>
        <v>-214.38724293055554</v>
      </c>
    </row>
    <row r="159" spans="1:39" ht="15" customHeight="1" x14ac:dyDescent="0.25">
      <c r="A159">
        <v>272830</v>
      </c>
      <c r="B159" t="s">
        <v>463</v>
      </c>
      <c r="C159" t="s">
        <v>464</v>
      </c>
      <c r="D159">
        <v>11451</v>
      </c>
      <c r="E159" t="s">
        <v>363</v>
      </c>
      <c r="F159" t="s">
        <v>240</v>
      </c>
      <c r="G159" t="s">
        <v>19</v>
      </c>
      <c r="H159" t="s">
        <v>1934</v>
      </c>
      <c r="J159" s="21">
        <v>44805</v>
      </c>
      <c r="K159" s="21">
        <v>44835</v>
      </c>
      <c r="L159" s="21">
        <v>44805</v>
      </c>
      <c r="M159" s="22">
        <v>91285.54</v>
      </c>
      <c r="N159" t="s">
        <v>14</v>
      </c>
      <c r="O159">
        <v>2.6499999999999999E-2</v>
      </c>
      <c r="P159" t="s">
        <v>15</v>
      </c>
      <c r="R159" s="21">
        <v>44805</v>
      </c>
      <c r="S159" s="21">
        <v>44805</v>
      </c>
      <c r="T159" s="21">
        <v>44835</v>
      </c>
      <c r="U159" s="21">
        <v>44805</v>
      </c>
      <c r="V159" s="23">
        <v>8.3333333333333329E-2</v>
      </c>
      <c r="W159">
        <v>30</v>
      </c>
      <c r="X159" s="24">
        <v>0</v>
      </c>
      <c r="Y159" s="24">
        <v>0</v>
      </c>
      <c r="Z159" s="24">
        <v>-201.5889008333333</v>
      </c>
      <c r="AA159" s="24">
        <v>-201.5889008333333</v>
      </c>
      <c r="AB159">
        <v>0</v>
      </c>
      <c r="AC159">
        <v>0</v>
      </c>
      <c r="AD159" s="38">
        <v>91285.54</v>
      </c>
      <c r="AE159" s="37">
        <v>2.6499999999999999E-2</v>
      </c>
      <c r="AF159" s="5">
        <v>0</v>
      </c>
      <c r="AG159" s="24">
        <v>0</v>
      </c>
      <c r="AH159" s="24">
        <v>0</v>
      </c>
      <c r="AI159" s="27">
        <v>-201.5889008333333</v>
      </c>
      <c r="AJ159" t="s">
        <v>14</v>
      </c>
      <c r="AK159" s="93">
        <f t="shared" si="23"/>
        <v>-201.5889008333333</v>
      </c>
      <c r="AL159" s="27">
        <f t="shared" si="17"/>
        <v>-201.5889008333333</v>
      </c>
      <c r="AM159" s="27">
        <f t="shared" si="24"/>
        <v>-201.5889008333333</v>
      </c>
    </row>
    <row r="160" spans="1:39" ht="15" customHeight="1" x14ac:dyDescent="0.25">
      <c r="A160">
        <v>272831</v>
      </c>
      <c r="B160" t="s">
        <v>463</v>
      </c>
      <c r="C160" t="s">
        <v>464</v>
      </c>
      <c r="D160">
        <v>11451</v>
      </c>
      <c r="E160" t="s">
        <v>363</v>
      </c>
      <c r="F160" t="s">
        <v>240</v>
      </c>
      <c r="G160" t="s">
        <v>19</v>
      </c>
      <c r="H160" t="s">
        <v>1934</v>
      </c>
      <c r="J160" s="21">
        <v>44835</v>
      </c>
      <c r="K160" s="21">
        <v>44866</v>
      </c>
      <c r="L160" s="21">
        <v>44835</v>
      </c>
      <c r="M160" s="22">
        <v>88615.83</v>
      </c>
      <c r="N160" t="s">
        <v>14</v>
      </c>
      <c r="O160">
        <v>2.6499999999999999E-2</v>
      </c>
      <c r="P160" t="s">
        <v>15</v>
      </c>
      <c r="R160" s="21">
        <v>44835</v>
      </c>
      <c r="S160" s="21">
        <v>44835</v>
      </c>
      <c r="T160" s="21">
        <v>44866</v>
      </c>
      <c r="U160" s="21">
        <v>44835</v>
      </c>
      <c r="V160" s="23">
        <v>8.611111111111111E-2</v>
      </c>
      <c r="W160">
        <v>31</v>
      </c>
      <c r="X160" s="24">
        <v>0</v>
      </c>
      <c r="Y160" s="24">
        <v>0</v>
      </c>
      <c r="Z160" s="24">
        <v>-202.21640095833334</v>
      </c>
      <c r="AA160" s="24">
        <v>-202.21640095833334</v>
      </c>
      <c r="AB160">
        <v>0</v>
      </c>
      <c r="AC160">
        <v>0</v>
      </c>
      <c r="AD160" s="38">
        <v>88615.83</v>
      </c>
      <c r="AE160" s="37">
        <v>2.6499999999999999E-2</v>
      </c>
      <c r="AF160" s="5">
        <v>0</v>
      </c>
      <c r="AG160" s="24">
        <v>0</v>
      </c>
      <c r="AH160" s="24">
        <v>0</v>
      </c>
      <c r="AI160" s="27">
        <v>-202.21640095833334</v>
      </c>
      <c r="AJ160" t="s">
        <v>14</v>
      </c>
      <c r="AK160" s="93">
        <f t="shared" si="23"/>
        <v>-202.21640095833334</v>
      </c>
      <c r="AL160" s="27">
        <f t="shared" si="17"/>
        <v>-202.21640095833334</v>
      </c>
      <c r="AM160" s="27">
        <f t="shared" si="24"/>
        <v>-202.21640095833334</v>
      </c>
    </row>
    <row r="161" spans="1:39" ht="15" customHeight="1" x14ac:dyDescent="0.25">
      <c r="A161">
        <v>272832</v>
      </c>
      <c r="B161" t="s">
        <v>463</v>
      </c>
      <c r="C161" t="s">
        <v>464</v>
      </c>
      <c r="D161">
        <v>11451</v>
      </c>
      <c r="E161" t="s">
        <v>363</v>
      </c>
      <c r="F161" t="s">
        <v>240</v>
      </c>
      <c r="G161" t="s">
        <v>19</v>
      </c>
      <c r="H161" t="s">
        <v>1934</v>
      </c>
      <c r="J161" s="21">
        <v>44866</v>
      </c>
      <c r="K161" s="21">
        <v>44896</v>
      </c>
      <c r="L161" s="21">
        <v>44866</v>
      </c>
      <c r="M161" s="22">
        <v>85940.22</v>
      </c>
      <c r="N161" t="s">
        <v>14</v>
      </c>
      <c r="O161">
        <v>2.6499999999999999E-2</v>
      </c>
      <c r="P161" t="s">
        <v>15</v>
      </c>
      <c r="R161" s="21">
        <v>44866</v>
      </c>
      <c r="S161" s="21">
        <v>44866</v>
      </c>
      <c r="T161" s="21">
        <v>44896</v>
      </c>
      <c r="U161" s="21">
        <v>44866</v>
      </c>
      <c r="V161" s="23">
        <v>8.3333333333333329E-2</v>
      </c>
      <c r="W161">
        <v>30</v>
      </c>
      <c r="X161" s="24">
        <v>0</v>
      </c>
      <c r="Y161" s="24">
        <v>0</v>
      </c>
      <c r="Z161" s="24">
        <v>-189.78465249999999</v>
      </c>
      <c r="AA161" s="24">
        <v>-189.78465249999999</v>
      </c>
      <c r="AB161">
        <v>0</v>
      </c>
      <c r="AC161">
        <v>0</v>
      </c>
      <c r="AD161" s="38">
        <v>85940.22</v>
      </c>
      <c r="AE161" s="37">
        <v>2.6499999999999999E-2</v>
      </c>
      <c r="AF161" s="5">
        <v>0</v>
      </c>
      <c r="AG161" s="24">
        <v>0</v>
      </c>
      <c r="AH161" s="24">
        <v>0</v>
      </c>
      <c r="AI161" s="27">
        <v>-189.78465249999999</v>
      </c>
      <c r="AJ161" t="s">
        <v>14</v>
      </c>
      <c r="AK161" s="93">
        <f t="shared" si="23"/>
        <v>-189.78465249999999</v>
      </c>
      <c r="AL161" s="27">
        <f t="shared" si="17"/>
        <v>-189.78465249999999</v>
      </c>
      <c r="AM161" s="27">
        <f t="shared" si="24"/>
        <v>-189.78465249999999</v>
      </c>
    </row>
    <row r="162" spans="1:39" ht="15" customHeight="1" x14ac:dyDescent="0.25">
      <c r="A162">
        <v>272833</v>
      </c>
      <c r="B162" t="s">
        <v>463</v>
      </c>
      <c r="C162" t="s">
        <v>464</v>
      </c>
      <c r="D162">
        <v>11451</v>
      </c>
      <c r="E162" t="s">
        <v>363</v>
      </c>
      <c r="F162" t="s">
        <v>240</v>
      </c>
      <c r="G162" t="s">
        <v>19</v>
      </c>
      <c r="H162" t="s">
        <v>1934</v>
      </c>
      <c r="J162" s="21">
        <v>44896</v>
      </c>
      <c r="K162" s="21">
        <v>44927</v>
      </c>
      <c r="L162" s="21">
        <v>44896</v>
      </c>
      <c r="M162" s="22">
        <v>83258.710000000006</v>
      </c>
      <c r="N162" t="s">
        <v>14</v>
      </c>
      <c r="O162">
        <v>2.6499999999999999E-2</v>
      </c>
      <c r="P162" t="s">
        <v>15</v>
      </c>
      <c r="R162" s="21">
        <v>44896</v>
      </c>
      <c r="S162" s="21">
        <v>44896</v>
      </c>
      <c r="T162" s="21">
        <v>44927</v>
      </c>
      <c r="U162" s="21">
        <v>44896</v>
      </c>
      <c r="V162" s="23">
        <v>8.611111111111111E-2</v>
      </c>
      <c r="W162">
        <v>31</v>
      </c>
      <c r="X162" s="24">
        <v>0</v>
      </c>
      <c r="Y162" s="24">
        <v>0</v>
      </c>
      <c r="Z162" s="24">
        <v>-189.9917507361111</v>
      </c>
      <c r="AA162" s="24">
        <v>-189.9917507361111</v>
      </c>
      <c r="AB162">
        <v>0</v>
      </c>
      <c r="AC162">
        <v>-6.1287661527777777</v>
      </c>
      <c r="AD162" s="38">
        <v>83258.710000000006</v>
      </c>
      <c r="AE162" s="37">
        <v>2.6499999999999999E-2</v>
      </c>
      <c r="AF162" s="5">
        <v>0</v>
      </c>
      <c r="AG162" s="24">
        <v>0</v>
      </c>
      <c r="AH162" s="24">
        <v>0</v>
      </c>
      <c r="AI162" s="27">
        <v>-189.9917507361111</v>
      </c>
      <c r="AJ162" t="s">
        <v>14</v>
      </c>
      <c r="AK162" s="93">
        <f t="shared" si="23"/>
        <v>-189.9917507361111</v>
      </c>
      <c r="AL162" s="27">
        <f t="shared" si="17"/>
        <v>-189.9917507361111</v>
      </c>
      <c r="AM162" s="27">
        <f t="shared" si="24"/>
        <v>-189.9917507361111</v>
      </c>
    </row>
    <row r="163" spans="1:39" ht="15" customHeight="1" x14ac:dyDescent="0.25">
      <c r="A163">
        <v>227154</v>
      </c>
      <c r="B163" t="s">
        <v>465</v>
      </c>
      <c r="C163" t="s">
        <v>466</v>
      </c>
      <c r="D163">
        <v>11452</v>
      </c>
      <c r="E163" t="s">
        <v>363</v>
      </c>
      <c r="F163" t="s">
        <v>240</v>
      </c>
      <c r="G163" t="s">
        <v>19</v>
      </c>
      <c r="H163" t="s">
        <v>1935</v>
      </c>
      <c r="J163" s="21">
        <v>44712</v>
      </c>
      <c r="K163" s="21">
        <v>44804</v>
      </c>
      <c r="L163" s="21">
        <v>44804</v>
      </c>
      <c r="M163" s="22">
        <v>3937500.07</v>
      </c>
      <c r="N163" t="s">
        <v>14</v>
      </c>
      <c r="O163">
        <v>1.4E-2</v>
      </c>
      <c r="P163" t="s">
        <v>138</v>
      </c>
      <c r="R163" s="21">
        <v>44804</v>
      </c>
      <c r="S163" s="21">
        <v>44712</v>
      </c>
      <c r="T163" s="21">
        <v>44804</v>
      </c>
      <c r="U163" s="21">
        <v>44804</v>
      </c>
      <c r="V163" s="23">
        <v>0.25</v>
      </c>
      <c r="W163">
        <v>90</v>
      </c>
      <c r="X163" s="24">
        <v>0</v>
      </c>
      <c r="Y163" s="24">
        <v>0</v>
      </c>
      <c r="Z163" s="24">
        <v>-13781.250244999999</v>
      </c>
      <c r="AA163" s="24">
        <v>-13781.250244999999</v>
      </c>
      <c r="AB163">
        <v>0</v>
      </c>
      <c r="AC163">
        <v>0</v>
      </c>
      <c r="AD163" s="38">
        <v>3937500.07</v>
      </c>
      <c r="AE163" s="37">
        <v>1.4E-2</v>
      </c>
      <c r="AF163" s="5">
        <v>0</v>
      </c>
      <c r="AG163" s="24">
        <v>0</v>
      </c>
      <c r="AH163" s="24">
        <v>0</v>
      </c>
      <c r="AI163" s="27">
        <v>-13781.250244999999</v>
      </c>
      <c r="AJ163" t="s">
        <v>14</v>
      </c>
      <c r="AK163" s="93">
        <f t="shared" si="23"/>
        <v>-13781.250244999999</v>
      </c>
      <c r="AL163" s="27">
        <f t="shared" si="17"/>
        <v>-13781.250244999999</v>
      </c>
      <c r="AM163" s="27">
        <f t="shared" si="24"/>
        <v>-13781.250244999999</v>
      </c>
    </row>
    <row r="164" spans="1:39" ht="15" customHeight="1" x14ac:dyDescent="0.25">
      <c r="A164">
        <v>227155</v>
      </c>
      <c r="B164" t="s">
        <v>465</v>
      </c>
      <c r="C164" t="s">
        <v>466</v>
      </c>
      <c r="D164">
        <v>11452</v>
      </c>
      <c r="E164" t="s">
        <v>363</v>
      </c>
      <c r="F164" t="s">
        <v>240</v>
      </c>
      <c r="G164" t="s">
        <v>19</v>
      </c>
      <c r="H164" t="s">
        <v>1935</v>
      </c>
      <c r="J164" s="21">
        <v>44804</v>
      </c>
      <c r="K164" s="21">
        <v>44895</v>
      </c>
      <c r="L164" s="21">
        <v>44895</v>
      </c>
      <c r="M164" s="22">
        <v>3791666.74</v>
      </c>
      <c r="N164" t="s">
        <v>14</v>
      </c>
      <c r="O164">
        <v>1.4E-2</v>
      </c>
      <c r="P164" t="s">
        <v>138</v>
      </c>
      <c r="R164" s="21">
        <v>44895</v>
      </c>
      <c r="S164" s="21">
        <v>44804</v>
      </c>
      <c r="T164" s="21">
        <v>44895</v>
      </c>
      <c r="U164" s="21">
        <v>44895</v>
      </c>
      <c r="V164" s="23">
        <v>0.25</v>
      </c>
      <c r="W164">
        <v>90</v>
      </c>
      <c r="X164" s="24">
        <v>0</v>
      </c>
      <c r="Y164" s="24">
        <v>0</v>
      </c>
      <c r="Z164" s="24">
        <v>-13270.83359</v>
      </c>
      <c r="AA164" s="24">
        <v>-13270.83359</v>
      </c>
      <c r="AB164">
        <v>0</v>
      </c>
      <c r="AC164">
        <v>0</v>
      </c>
      <c r="AD164" s="38">
        <v>3791666.74</v>
      </c>
      <c r="AE164" s="37">
        <v>1.4E-2</v>
      </c>
      <c r="AF164" s="5">
        <v>0</v>
      </c>
      <c r="AG164" s="24">
        <v>0</v>
      </c>
      <c r="AH164" s="24">
        <v>0</v>
      </c>
      <c r="AI164" s="27">
        <v>-13270.83359</v>
      </c>
      <c r="AJ164" t="s">
        <v>14</v>
      </c>
      <c r="AK164" s="93">
        <f t="shared" si="23"/>
        <v>-13270.83359</v>
      </c>
      <c r="AL164" s="27">
        <f t="shared" si="17"/>
        <v>-13270.83359</v>
      </c>
      <c r="AM164" s="27">
        <f t="shared" si="24"/>
        <v>-13270.83359</v>
      </c>
    </row>
    <row r="165" spans="1:39" ht="15" customHeight="1" x14ac:dyDescent="0.25">
      <c r="A165">
        <v>227836</v>
      </c>
      <c r="B165" t="s">
        <v>475</v>
      </c>
      <c r="C165" t="s">
        <v>476</v>
      </c>
      <c r="D165">
        <v>11458</v>
      </c>
      <c r="E165" t="s">
        <v>363</v>
      </c>
      <c r="F165" t="s">
        <v>240</v>
      </c>
      <c r="G165" t="s">
        <v>19</v>
      </c>
      <c r="H165" t="s">
        <v>1938</v>
      </c>
      <c r="J165" s="21">
        <v>44732</v>
      </c>
      <c r="K165" s="21">
        <v>44762</v>
      </c>
      <c r="L165" s="21">
        <v>44762</v>
      </c>
      <c r="M165" s="22">
        <v>28221.39</v>
      </c>
      <c r="N165" t="s">
        <v>14</v>
      </c>
      <c r="O165" s="5">
        <v>4.5999999999999999E-2</v>
      </c>
      <c r="P165" t="s">
        <v>138</v>
      </c>
      <c r="R165" s="21">
        <v>44762</v>
      </c>
      <c r="S165" s="21">
        <v>44732</v>
      </c>
      <c r="T165" s="21">
        <v>44762</v>
      </c>
      <c r="U165" s="21">
        <v>44762</v>
      </c>
      <c r="V165" s="23">
        <v>8.3333333333333329E-2</v>
      </c>
      <c r="W165">
        <v>30</v>
      </c>
      <c r="X165" s="24">
        <v>0</v>
      </c>
      <c r="Y165" s="24">
        <v>0</v>
      </c>
      <c r="Z165" s="24">
        <v>-108.18199499999999</v>
      </c>
      <c r="AA165" s="24">
        <v>-108.18199499999999</v>
      </c>
      <c r="AB165">
        <v>0</v>
      </c>
      <c r="AC165">
        <v>0</v>
      </c>
      <c r="AD165" s="38">
        <v>28221.39</v>
      </c>
      <c r="AE165" s="37">
        <v>4.5999999999999999E-2</v>
      </c>
      <c r="AF165" s="5">
        <v>0</v>
      </c>
      <c r="AG165" s="24">
        <v>0</v>
      </c>
      <c r="AH165" s="24">
        <v>0</v>
      </c>
      <c r="AI165" s="27">
        <v>-108.18199499999999</v>
      </c>
      <c r="AJ165" t="s">
        <v>14</v>
      </c>
      <c r="AK165" s="93">
        <f t="shared" si="23"/>
        <v>-108.18199499999999</v>
      </c>
      <c r="AL165" s="27">
        <f t="shared" si="17"/>
        <v>-108.18199499999999</v>
      </c>
      <c r="AM165" s="27">
        <f t="shared" si="24"/>
        <v>-108.18199499999999</v>
      </c>
    </row>
    <row r="166" spans="1:39" ht="15" customHeight="1" x14ac:dyDescent="0.25">
      <c r="A166">
        <v>227837</v>
      </c>
      <c r="B166" t="s">
        <v>475</v>
      </c>
      <c r="C166" t="s">
        <v>476</v>
      </c>
      <c r="D166">
        <v>11458</v>
      </c>
      <c r="E166" t="s">
        <v>363</v>
      </c>
      <c r="F166" t="s">
        <v>240</v>
      </c>
      <c r="G166" t="s">
        <v>19</v>
      </c>
      <c r="H166" t="s">
        <v>1938</v>
      </c>
      <c r="J166" s="21">
        <v>44762</v>
      </c>
      <c r="K166" s="21">
        <v>44793</v>
      </c>
      <c r="L166" s="21">
        <v>44793</v>
      </c>
      <c r="M166" s="22">
        <v>26786.62</v>
      </c>
      <c r="N166" t="s">
        <v>14</v>
      </c>
      <c r="O166" s="5">
        <v>4.5999999999999999E-2</v>
      </c>
      <c r="P166" t="s">
        <v>138</v>
      </c>
      <c r="R166" s="21">
        <v>44793</v>
      </c>
      <c r="S166" s="21">
        <v>44762</v>
      </c>
      <c r="T166" s="21">
        <v>44793</v>
      </c>
      <c r="U166" s="21">
        <v>44793</v>
      </c>
      <c r="V166" s="23">
        <v>8.3333333333333329E-2</v>
      </c>
      <c r="W166">
        <v>30</v>
      </c>
      <c r="X166" s="24">
        <v>0</v>
      </c>
      <c r="Y166" s="24">
        <v>0</v>
      </c>
      <c r="Z166" s="24">
        <v>-102.68204333333333</v>
      </c>
      <c r="AA166" s="24">
        <v>-102.68204333333333</v>
      </c>
      <c r="AB166">
        <v>0</v>
      </c>
      <c r="AC166">
        <v>0</v>
      </c>
      <c r="AD166" s="38">
        <v>26786.62</v>
      </c>
      <c r="AE166" s="37">
        <v>4.5999999999999999E-2</v>
      </c>
      <c r="AF166" s="5">
        <v>0</v>
      </c>
      <c r="AG166" s="24">
        <v>0</v>
      </c>
      <c r="AH166" s="24">
        <v>0</v>
      </c>
      <c r="AI166" s="27">
        <v>-102.68204333333333</v>
      </c>
      <c r="AJ166" t="s">
        <v>14</v>
      </c>
      <c r="AK166" s="93">
        <f t="shared" si="23"/>
        <v>-102.68204333333333</v>
      </c>
      <c r="AL166" s="27">
        <f t="shared" si="17"/>
        <v>-102.68204333333333</v>
      </c>
      <c r="AM166" s="27">
        <f t="shared" si="24"/>
        <v>-102.68204333333333</v>
      </c>
    </row>
    <row r="167" spans="1:39" ht="15" customHeight="1" x14ac:dyDescent="0.25">
      <c r="A167">
        <v>227838</v>
      </c>
      <c r="B167" t="s">
        <v>475</v>
      </c>
      <c r="C167" t="s">
        <v>476</v>
      </c>
      <c r="D167">
        <v>11458</v>
      </c>
      <c r="E167" t="s">
        <v>363</v>
      </c>
      <c r="F167" t="s">
        <v>240</v>
      </c>
      <c r="G167" t="s">
        <v>19</v>
      </c>
      <c r="H167" t="s">
        <v>1938</v>
      </c>
      <c r="J167" s="21">
        <v>44793</v>
      </c>
      <c r="K167" s="21">
        <v>44824</v>
      </c>
      <c r="L167" s="21">
        <v>44824</v>
      </c>
      <c r="M167" s="22">
        <v>25346.35</v>
      </c>
      <c r="N167" t="s">
        <v>14</v>
      </c>
      <c r="O167" s="5">
        <v>4.5999999999999999E-2</v>
      </c>
      <c r="P167" t="s">
        <v>138</v>
      </c>
      <c r="R167" s="21">
        <v>44824</v>
      </c>
      <c r="S167" s="21">
        <v>44793</v>
      </c>
      <c r="T167" s="21">
        <v>44824</v>
      </c>
      <c r="U167" s="21">
        <v>44824</v>
      </c>
      <c r="V167" s="23">
        <v>8.3333333333333329E-2</v>
      </c>
      <c r="W167">
        <v>30</v>
      </c>
      <c r="X167" s="24">
        <v>0</v>
      </c>
      <c r="Y167" s="24">
        <v>0</v>
      </c>
      <c r="Z167" s="24">
        <v>-97.161008333333328</v>
      </c>
      <c r="AA167" s="24">
        <v>-97.161008333333328</v>
      </c>
      <c r="AB167">
        <v>0</v>
      </c>
      <c r="AC167">
        <v>0</v>
      </c>
      <c r="AD167" s="38">
        <v>25346.35</v>
      </c>
      <c r="AE167" s="37">
        <v>4.5999999999999999E-2</v>
      </c>
      <c r="AF167" s="5">
        <v>0</v>
      </c>
      <c r="AG167" s="24">
        <v>0</v>
      </c>
      <c r="AH167" s="24">
        <v>0</v>
      </c>
      <c r="AI167" s="27">
        <v>-97.161008333333328</v>
      </c>
      <c r="AJ167" t="s">
        <v>14</v>
      </c>
      <c r="AK167" s="93">
        <f t="shared" si="23"/>
        <v>-97.161008333333328</v>
      </c>
      <c r="AL167" s="27">
        <f t="shared" si="17"/>
        <v>-97.161008333333328</v>
      </c>
      <c r="AM167" s="27">
        <f t="shared" si="24"/>
        <v>-97.161008333333328</v>
      </c>
    </row>
    <row r="168" spans="1:39" ht="15" customHeight="1" x14ac:dyDescent="0.25">
      <c r="A168">
        <v>227839</v>
      </c>
      <c r="B168" t="s">
        <v>475</v>
      </c>
      <c r="C168" t="s">
        <v>476</v>
      </c>
      <c r="D168">
        <v>11458</v>
      </c>
      <c r="E168" t="s">
        <v>363</v>
      </c>
      <c r="F168" t="s">
        <v>240</v>
      </c>
      <c r="G168" t="s">
        <v>19</v>
      </c>
      <c r="H168" t="s">
        <v>1938</v>
      </c>
      <c r="J168" s="21">
        <v>44824</v>
      </c>
      <c r="K168" s="21">
        <v>44854</v>
      </c>
      <c r="L168" s="21">
        <v>44854</v>
      </c>
      <c r="M168" s="22">
        <v>23900.560000000001</v>
      </c>
      <c r="N168" t="s">
        <v>14</v>
      </c>
      <c r="O168" s="5">
        <v>4.5999999999999999E-2</v>
      </c>
      <c r="P168" t="s">
        <v>138</v>
      </c>
      <c r="R168" s="21">
        <v>44854</v>
      </c>
      <c r="S168" s="21">
        <v>44824</v>
      </c>
      <c r="T168" s="21">
        <v>44854</v>
      </c>
      <c r="U168" s="21">
        <v>44854</v>
      </c>
      <c r="V168" s="23">
        <v>8.3333333333333329E-2</v>
      </c>
      <c r="W168">
        <v>30</v>
      </c>
      <c r="X168" s="24">
        <v>0</v>
      </c>
      <c r="Y168" s="24">
        <v>0</v>
      </c>
      <c r="Z168" s="24">
        <v>-91.618813333333335</v>
      </c>
      <c r="AA168" s="24">
        <v>-91.618813333333335</v>
      </c>
      <c r="AB168">
        <v>0</v>
      </c>
      <c r="AC168">
        <v>0</v>
      </c>
      <c r="AD168" s="38">
        <v>23900.560000000001</v>
      </c>
      <c r="AE168" s="37">
        <v>4.5999999999999999E-2</v>
      </c>
      <c r="AF168" s="5">
        <v>0</v>
      </c>
      <c r="AG168" s="24">
        <v>0</v>
      </c>
      <c r="AH168" s="24">
        <v>0</v>
      </c>
      <c r="AI168" s="27">
        <v>-91.618813333333335</v>
      </c>
      <c r="AJ168" t="s">
        <v>14</v>
      </c>
      <c r="AK168" s="93">
        <f t="shared" si="23"/>
        <v>-91.618813333333335</v>
      </c>
      <c r="AL168" s="27">
        <f t="shared" si="17"/>
        <v>-91.618813333333335</v>
      </c>
      <c r="AM168" s="27">
        <f t="shared" si="24"/>
        <v>-91.618813333333335</v>
      </c>
    </row>
    <row r="169" spans="1:39" ht="15" customHeight="1" x14ac:dyDescent="0.25">
      <c r="A169">
        <v>227840</v>
      </c>
      <c r="B169" t="s">
        <v>475</v>
      </c>
      <c r="C169" t="s">
        <v>476</v>
      </c>
      <c r="D169">
        <v>11458</v>
      </c>
      <c r="E169" t="s">
        <v>363</v>
      </c>
      <c r="F169" t="s">
        <v>240</v>
      </c>
      <c r="G169" t="s">
        <v>19</v>
      </c>
      <c r="H169" t="s">
        <v>1938</v>
      </c>
      <c r="J169" s="21">
        <v>44854</v>
      </c>
      <c r="K169" s="21">
        <v>44885</v>
      </c>
      <c r="L169" s="21">
        <v>44885</v>
      </c>
      <c r="M169" s="22">
        <v>22449.23</v>
      </c>
      <c r="N169" t="s">
        <v>14</v>
      </c>
      <c r="O169" s="5">
        <v>4.5999999999999999E-2</v>
      </c>
      <c r="P169" t="s">
        <v>138</v>
      </c>
      <c r="R169" s="21">
        <v>44885</v>
      </c>
      <c r="S169" s="21">
        <v>44854</v>
      </c>
      <c r="T169" s="21">
        <v>44885</v>
      </c>
      <c r="U169" s="21">
        <v>44885</v>
      </c>
      <c r="V169" s="23">
        <v>8.3333333333333329E-2</v>
      </c>
      <c r="W169">
        <v>30</v>
      </c>
      <c r="X169" s="24">
        <v>0</v>
      </c>
      <c r="Y169" s="24">
        <v>0</v>
      </c>
      <c r="Z169" s="24">
        <v>-86.055381666666648</v>
      </c>
      <c r="AA169" s="24">
        <v>-86.055381666666648</v>
      </c>
      <c r="AB169">
        <v>0</v>
      </c>
      <c r="AC169">
        <v>0</v>
      </c>
      <c r="AD169" s="38">
        <v>22449.23</v>
      </c>
      <c r="AE169" s="37">
        <v>4.5999999999999999E-2</v>
      </c>
      <c r="AF169" s="5">
        <v>0</v>
      </c>
      <c r="AG169" s="24">
        <v>0</v>
      </c>
      <c r="AH169" s="24">
        <v>0</v>
      </c>
      <c r="AI169" s="27">
        <v>-86.055381666666648</v>
      </c>
      <c r="AJ169" t="s">
        <v>14</v>
      </c>
      <c r="AK169" s="93">
        <f t="shared" si="23"/>
        <v>-86.055381666666648</v>
      </c>
      <c r="AL169" s="27">
        <f t="shared" si="17"/>
        <v>-86.055381666666648</v>
      </c>
      <c r="AM169" s="27">
        <f t="shared" si="24"/>
        <v>-86.055381666666648</v>
      </c>
    </row>
    <row r="170" spans="1:39" ht="15" customHeight="1" x14ac:dyDescent="0.25">
      <c r="A170">
        <v>227841</v>
      </c>
      <c r="B170" t="s">
        <v>475</v>
      </c>
      <c r="C170" t="s">
        <v>476</v>
      </c>
      <c r="D170">
        <v>11458</v>
      </c>
      <c r="E170" t="s">
        <v>363</v>
      </c>
      <c r="F170" t="s">
        <v>240</v>
      </c>
      <c r="G170" t="s">
        <v>19</v>
      </c>
      <c r="H170" t="s">
        <v>1938</v>
      </c>
      <c r="J170" s="21">
        <v>44885</v>
      </c>
      <c r="K170" s="21">
        <v>44915</v>
      </c>
      <c r="L170" s="21">
        <v>44915</v>
      </c>
      <c r="M170" s="22">
        <v>20992.34</v>
      </c>
      <c r="N170" t="s">
        <v>14</v>
      </c>
      <c r="O170" s="5">
        <v>4.5999999999999999E-2</v>
      </c>
      <c r="P170" t="s">
        <v>138</v>
      </c>
      <c r="R170" s="21">
        <v>44915</v>
      </c>
      <c r="S170" s="21">
        <v>44885</v>
      </c>
      <c r="T170" s="21">
        <v>44915</v>
      </c>
      <c r="U170" s="21">
        <v>44915</v>
      </c>
      <c r="V170" s="23">
        <v>8.3333333333333329E-2</v>
      </c>
      <c r="W170">
        <v>30</v>
      </c>
      <c r="X170" s="24">
        <v>0</v>
      </c>
      <c r="Y170" s="24">
        <v>0</v>
      </c>
      <c r="Z170" s="24">
        <v>-80.470636666666664</v>
      </c>
      <c r="AA170" s="24">
        <v>-80.470636666666664</v>
      </c>
      <c r="AB170">
        <v>0</v>
      </c>
      <c r="AC170">
        <v>0</v>
      </c>
      <c r="AD170" s="38">
        <v>20992.34</v>
      </c>
      <c r="AE170" s="37">
        <v>4.5999999999999999E-2</v>
      </c>
      <c r="AF170" s="5">
        <v>0</v>
      </c>
      <c r="AG170" s="24">
        <v>0</v>
      </c>
      <c r="AH170" s="24">
        <v>0</v>
      </c>
      <c r="AI170" s="27">
        <v>-80.470636666666664</v>
      </c>
      <c r="AJ170" t="s">
        <v>14</v>
      </c>
      <c r="AK170" s="93">
        <f t="shared" si="23"/>
        <v>-80.470636666666664</v>
      </c>
      <c r="AL170" s="27">
        <f t="shared" si="17"/>
        <v>-80.470636666666664</v>
      </c>
      <c r="AM170" s="27">
        <f t="shared" si="24"/>
        <v>-80.470636666666664</v>
      </c>
    </row>
    <row r="171" spans="1:39" ht="15" customHeight="1" x14ac:dyDescent="0.25">
      <c r="A171">
        <v>227919</v>
      </c>
      <c r="B171" t="s">
        <v>477</v>
      </c>
      <c r="C171" t="s">
        <v>478</v>
      </c>
      <c r="D171">
        <v>11459</v>
      </c>
      <c r="E171" t="s">
        <v>363</v>
      </c>
      <c r="F171" t="s">
        <v>240</v>
      </c>
      <c r="G171" t="s">
        <v>19</v>
      </c>
      <c r="H171" t="s">
        <v>1938</v>
      </c>
      <c r="J171" s="21">
        <v>44732</v>
      </c>
      <c r="K171" s="21">
        <v>44762</v>
      </c>
      <c r="L171" s="21">
        <v>44762</v>
      </c>
      <c r="M171" s="22">
        <v>28056.85</v>
      </c>
      <c r="N171" t="s">
        <v>14</v>
      </c>
      <c r="O171">
        <v>4.5999999999999999E-2</v>
      </c>
      <c r="P171" t="s">
        <v>138</v>
      </c>
      <c r="R171" s="21">
        <v>44762</v>
      </c>
      <c r="S171" s="21">
        <v>44732</v>
      </c>
      <c r="T171" s="21">
        <v>44762</v>
      </c>
      <c r="U171" s="21">
        <v>44762</v>
      </c>
      <c r="V171" s="23">
        <v>8.3333333333333329E-2</v>
      </c>
      <c r="W171">
        <v>30</v>
      </c>
      <c r="X171" s="24">
        <v>0</v>
      </c>
      <c r="Y171" s="24">
        <v>0</v>
      </c>
      <c r="Z171" s="24">
        <v>-107.55125833333332</v>
      </c>
      <c r="AA171" s="24">
        <v>-107.55125833333332</v>
      </c>
      <c r="AB171">
        <v>0</v>
      </c>
      <c r="AC171">
        <v>0</v>
      </c>
      <c r="AD171" s="38">
        <v>28056.85</v>
      </c>
      <c r="AE171" s="37">
        <v>4.5999999999999999E-2</v>
      </c>
      <c r="AF171" s="5">
        <v>0</v>
      </c>
      <c r="AG171" s="24">
        <v>0</v>
      </c>
      <c r="AH171" s="24">
        <v>0</v>
      </c>
      <c r="AI171" s="27">
        <v>-107.55125833333332</v>
      </c>
      <c r="AJ171" t="s">
        <v>14</v>
      </c>
      <c r="AK171" s="93">
        <f t="shared" si="23"/>
        <v>-107.55125833333332</v>
      </c>
      <c r="AL171" s="27">
        <f t="shared" si="17"/>
        <v>-107.55125833333332</v>
      </c>
      <c r="AM171" s="27">
        <f t="shared" si="24"/>
        <v>-107.55125833333332</v>
      </c>
    </row>
    <row r="172" spans="1:39" ht="15" customHeight="1" x14ac:dyDescent="0.25">
      <c r="A172">
        <v>227920</v>
      </c>
      <c r="B172" t="s">
        <v>477</v>
      </c>
      <c r="C172" t="s">
        <v>478</v>
      </c>
      <c r="D172">
        <v>11459</v>
      </c>
      <c r="E172" t="s">
        <v>363</v>
      </c>
      <c r="F172" t="s">
        <v>240</v>
      </c>
      <c r="G172" t="s">
        <v>19</v>
      </c>
      <c r="H172" t="s">
        <v>1938</v>
      </c>
      <c r="J172" s="21">
        <v>44762</v>
      </c>
      <c r="K172" s="21">
        <v>44793</v>
      </c>
      <c r="L172" s="21">
        <v>44793</v>
      </c>
      <c r="M172" s="22">
        <v>26630.51</v>
      </c>
      <c r="N172" t="s">
        <v>14</v>
      </c>
      <c r="O172">
        <v>4.5999999999999999E-2</v>
      </c>
      <c r="P172" t="s">
        <v>138</v>
      </c>
      <c r="R172" s="21">
        <v>44793</v>
      </c>
      <c r="S172" s="21">
        <v>44762</v>
      </c>
      <c r="T172" s="21">
        <v>44793</v>
      </c>
      <c r="U172" s="21">
        <v>44793</v>
      </c>
      <c r="V172" s="23">
        <v>8.3333333333333329E-2</v>
      </c>
      <c r="W172">
        <v>30</v>
      </c>
      <c r="X172" s="24">
        <v>0</v>
      </c>
      <c r="Y172" s="24">
        <v>0</v>
      </c>
      <c r="Z172" s="24">
        <v>-102.08362166666666</v>
      </c>
      <c r="AA172" s="24">
        <v>-102.08362166666666</v>
      </c>
      <c r="AB172">
        <v>0</v>
      </c>
      <c r="AC172">
        <v>0</v>
      </c>
      <c r="AD172" s="38">
        <v>26630.51</v>
      </c>
      <c r="AE172" s="37">
        <v>4.5999999999999999E-2</v>
      </c>
      <c r="AF172" s="5">
        <v>0</v>
      </c>
      <c r="AG172" s="24">
        <v>0</v>
      </c>
      <c r="AH172" s="24">
        <v>0</v>
      </c>
      <c r="AI172" s="27">
        <v>-102.08362166666666</v>
      </c>
      <c r="AJ172" t="s">
        <v>14</v>
      </c>
      <c r="AK172" s="93">
        <f t="shared" si="23"/>
        <v>-102.08362166666666</v>
      </c>
      <c r="AL172" s="27">
        <f t="shared" si="17"/>
        <v>-102.08362166666666</v>
      </c>
      <c r="AM172" s="27">
        <f t="shared" si="24"/>
        <v>-102.08362166666666</v>
      </c>
    </row>
    <row r="173" spans="1:39" ht="15" customHeight="1" x14ac:dyDescent="0.25">
      <c r="A173">
        <v>227921</v>
      </c>
      <c r="B173" t="s">
        <v>477</v>
      </c>
      <c r="C173" t="s">
        <v>478</v>
      </c>
      <c r="D173">
        <v>11459</v>
      </c>
      <c r="E173" t="s">
        <v>363</v>
      </c>
      <c r="F173" t="s">
        <v>240</v>
      </c>
      <c r="G173" t="s">
        <v>19</v>
      </c>
      <c r="H173" t="s">
        <v>1938</v>
      </c>
      <c r="J173" s="21">
        <v>44793</v>
      </c>
      <c r="K173" s="21">
        <v>44824</v>
      </c>
      <c r="L173" s="21">
        <v>44824</v>
      </c>
      <c r="M173" s="22">
        <v>25198.7</v>
      </c>
      <c r="N173" t="s">
        <v>14</v>
      </c>
      <c r="O173">
        <v>4.5999999999999999E-2</v>
      </c>
      <c r="P173" t="s">
        <v>138</v>
      </c>
      <c r="R173" s="21">
        <v>44824</v>
      </c>
      <c r="S173" s="21">
        <v>44793</v>
      </c>
      <c r="T173" s="21">
        <v>44824</v>
      </c>
      <c r="U173" s="21">
        <v>44824</v>
      </c>
      <c r="V173" s="23">
        <v>8.3333333333333329E-2</v>
      </c>
      <c r="W173">
        <v>30</v>
      </c>
      <c r="X173" s="24">
        <v>0</v>
      </c>
      <c r="Y173" s="24">
        <v>0</v>
      </c>
      <c r="Z173" s="24">
        <v>-96.595016666666666</v>
      </c>
      <c r="AA173" s="24">
        <v>-96.595016666666666</v>
      </c>
      <c r="AB173">
        <v>0</v>
      </c>
      <c r="AC173">
        <v>0</v>
      </c>
      <c r="AD173" s="38">
        <v>25198.7</v>
      </c>
      <c r="AE173" s="37">
        <v>4.5999999999999999E-2</v>
      </c>
      <c r="AF173" s="5">
        <v>0</v>
      </c>
      <c r="AG173" s="24">
        <v>0</v>
      </c>
      <c r="AH173" s="24">
        <v>0</v>
      </c>
      <c r="AI173" s="27">
        <v>-96.595016666666666</v>
      </c>
      <c r="AJ173" t="s">
        <v>14</v>
      </c>
      <c r="AK173" s="93">
        <f t="shared" si="23"/>
        <v>-96.595016666666666</v>
      </c>
      <c r="AL173" s="27">
        <f t="shared" si="17"/>
        <v>-96.595016666666666</v>
      </c>
      <c r="AM173" s="27">
        <f t="shared" si="24"/>
        <v>-96.595016666666666</v>
      </c>
    </row>
    <row r="174" spans="1:39" ht="15" customHeight="1" x14ac:dyDescent="0.25">
      <c r="A174">
        <v>227922</v>
      </c>
      <c r="B174" t="s">
        <v>477</v>
      </c>
      <c r="C174" t="s">
        <v>478</v>
      </c>
      <c r="D174">
        <v>11459</v>
      </c>
      <c r="E174" t="s">
        <v>363</v>
      </c>
      <c r="F174" t="s">
        <v>240</v>
      </c>
      <c r="G174" t="s">
        <v>19</v>
      </c>
      <c r="H174" t="s">
        <v>1938</v>
      </c>
      <c r="J174" s="21">
        <v>44824</v>
      </c>
      <c r="K174" s="21">
        <v>44854</v>
      </c>
      <c r="L174" s="21">
        <v>44854</v>
      </c>
      <c r="M174" s="22">
        <v>23761.41</v>
      </c>
      <c r="N174" t="s">
        <v>14</v>
      </c>
      <c r="O174">
        <v>4.5999999999999999E-2</v>
      </c>
      <c r="P174" t="s">
        <v>138</v>
      </c>
      <c r="R174" s="21">
        <v>44854</v>
      </c>
      <c r="S174" s="21">
        <v>44824</v>
      </c>
      <c r="T174" s="21">
        <v>44854</v>
      </c>
      <c r="U174" s="21">
        <v>44854</v>
      </c>
      <c r="V174" s="23">
        <v>8.3333333333333329E-2</v>
      </c>
      <c r="W174">
        <v>30</v>
      </c>
      <c r="X174" s="24">
        <v>0</v>
      </c>
      <c r="Y174" s="24">
        <v>0</v>
      </c>
      <c r="Z174" s="24">
        <v>-91.085404999999994</v>
      </c>
      <c r="AA174" s="24">
        <v>-91.085404999999994</v>
      </c>
      <c r="AB174">
        <v>0</v>
      </c>
      <c r="AC174">
        <v>0</v>
      </c>
      <c r="AD174" s="38">
        <v>23761.41</v>
      </c>
      <c r="AE174" s="37">
        <v>4.5999999999999999E-2</v>
      </c>
      <c r="AF174" s="5">
        <v>0</v>
      </c>
      <c r="AG174" s="24">
        <v>0</v>
      </c>
      <c r="AH174" s="24">
        <v>0</v>
      </c>
      <c r="AI174" s="27">
        <v>-91.085404999999994</v>
      </c>
      <c r="AJ174" t="s">
        <v>14</v>
      </c>
      <c r="AK174" s="93">
        <f t="shared" si="23"/>
        <v>-91.085404999999994</v>
      </c>
      <c r="AL174" s="27">
        <f t="shared" si="17"/>
        <v>-91.085404999999994</v>
      </c>
      <c r="AM174" s="27">
        <f t="shared" si="24"/>
        <v>-91.085404999999994</v>
      </c>
    </row>
    <row r="175" spans="1:39" ht="15" customHeight="1" x14ac:dyDescent="0.25">
      <c r="A175">
        <v>227923</v>
      </c>
      <c r="B175" t="s">
        <v>477</v>
      </c>
      <c r="C175" t="s">
        <v>478</v>
      </c>
      <c r="D175">
        <v>11459</v>
      </c>
      <c r="E175" t="s">
        <v>363</v>
      </c>
      <c r="F175" t="s">
        <v>240</v>
      </c>
      <c r="G175" t="s">
        <v>19</v>
      </c>
      <c r="H175" t="s">
        <v>1938</v>
      </c>
      <c r="J175" s="21">
        <v>44854</v>
      </c>
      <c r="K175" s="21">
        <v>44885</v>
      </c>
      <c r="L175" s="21">
        <v>44885</v>
      </c>
      <c r="M175" s="22">
        <v>22318.61</v>
      </c>
      <c r="N175" t="s">
        <v>14</v>
      </c>
      <c r="O175">
        <v>4.5999999999999999E-2</v>
      </c>
      <c r="P175" t="s">
        <v>138</v>
      </c>
      <c r="R175" s="21">
        <v>44885</v>
      </c>
      <c r="S175" s="21">
        <v>44854</v>
      </c>
      <c r="T175" s="21">
        <v>44885</v>
      </c>
      <c r="U175" s="21">
        <v>44885</v>
      </c>
      <c r="V175" s="23">
        <v>8.3333333333333329E-2</v>
      </c>
      <c r="W175">
        <v>30</v>
      </c>
      <c r="X175" s="24">
        <v>0</v>
      </c>
      <c r="Y175" s="24">
        <v>0</v>
      </c>
      <c r="Z175" s="24">
        <v>-85.554671666666664</v>
      </c>
      <c r="AA175" s="24">
        <v>-85.554671666666664</v>
      </c>
      <c r="AB175">
        <v>0</v>
      </c>
      <c r="AC175">
        <v>0</v>
      </c>
      <c r="AD175" s="38">
        <v>22318.61</v>
      </c>
      <c r="AE175" s="37">
        <v>4.5999999999999999E-2</v>
      </c>
      <c r="AF175" s="5">
        <v>0</v>
      </c>
      <c r="AG175" s="24">
        <v>0</v>
      </c>
      <c r="AH175" s="24">
        <v>0</v>
      </c>
      <c r="AI175" s="27">
        <v>-85.554671666666664</v>
      </c>
      <c r="AJ175" t="s">
        <v>14</v>
      </c>
      <c r="AK175" s="93">
        <f t="shared" si="23"/>
        <v>-85.554671666666664</v>
      </c>
      <c r="AL175" s="27">
        <f t="shared" si="17"/>
        <v>-85.554671666666664</v>
      </c>
      <c r="AM175" s="27">
        <f t="shared" si="24"/>
        <v>-85.554671666666664</v>
      </c>
    </row>
    <row r="176" spans="1:39" ht="15" customHeight="1" x14ac:dyDescent="0.25">
      <c r="A176">
        <v>227924</v>
      </c>
      <c r="B176" t="s">
        <v>477</v>
      </c>
      <c r="C176" t="s">
        <v>478</v>
      </c>
      <c r="D176">
        <v>11459</v>
      </c>
      <c r="E176" t="s">
        <v>363</v>
      </c>
      <c r="F176" t="s">
        <v>240</v>
      </c>
      <c r="G176" t="s">
        <v>19</v>
      </c>
      <c r="H176" t="s">
        <v>1938</v>
      </c>
      <c r="J176" s="21">
        <v>44885</v>
      </c>
      <c r="K176" s="21">
        <v>44915</v>
      </c>
      <c r="L176" s="21">
        <v>44915</v>
      </c>
      <c r="M176" s="22">
        <v>20870.27</v>
      </c>
      <c r="N176" t="s">
        <v>14</v>
      </c>
      <c r="O176">
        <v>4.5999999999999999E-2</v>
      </c>
      <c r="P176" t="s">
        <v>138</v>
      </c>
      <c r="R176" s="21">
        <v>44915</v>
      </c>
      <c r="S176" s="21">
        <v>44885</v>
      </c>
      <c r="T176" s="21">
        <v>44915</v>
      </c>
      <c r="U176" s="21">
        <v>44915</v>
      </c>
      <c r="V176" s="23">
        <v>8.3333333333333329E-2</v>
      </c>
      <c r="W176">
        <v>30</v>
      </c>
      <c r="X176" s="24">
        <v>0</v>
      </c>
      <c r="Y176" s="24">
        <v>0</v>
      </c>
      <c r="Z176" s="24">
        <v>-80.002701666666667</v>
      </c>
      <c r="AA176" s="24">
        <v>-80.002701666666667</v>
      </c>
      <c r="AB176">
        <v>0</v>
      </c>
      <c r="AC176">
        <v>0</v>
      </c>
      <c r="AD176" s="38">
        <v>20870.27</v>
      </c>
      <c r="AE176" s="37">
        <v>4.5999999999999999E-2</v>
      </c>
      <c r="AF176" s="5">
        <v>0</v>
      </c>
      <c r="AG176" s="24">
        <v>0</v>
      </c>
      <c r="AH176" s="24">
        <v>0</v>
      </c>
      <c r="AI176" s="27">
        <v>-80.002701666666667</v>
      </c>
      <c r="AJ176" t="s">
        <v>14</v>
      </c>
      <c r="AK176" s="93">
        <f t="shared" si="23"/>
        <v>-80.002701666666667</v>
      </c>
      <c r="AL176" s="27">
        <f t="shared" si="17"/>
        <v>-80.002701666666667</v>
      </c>
      <c r="AM176" s="27">
        <f t="shared" si="24"/>
        <v>-80.002701666666667</v>
      </c>
    </row>
    <row r="177" spans="1:39" ht="15" customHeight="1" x14ac:dyDescent="0.25">
      <c r="A177">
        <v>227997</v>
      </c>
      <c r="B177" t="s">
        <v>479</v>
      </c>
      <c r="C177" t="s">
        <v>480</v>
      </c>
      <c r="D177">
        <v>11460</v>
      </c>
      <c r="E177" t="s">
        <v>363</v>
      </c>
      <c r="F177" t="s">
        <v>240</v>
      </c>
      <c r="G177" t="s">
        <v>19</v>
      </c>
      <c r="H177" t="s">
        <v>1919</v>
      </c>
      <c r="J177" s="21">
        <v>44717</v>
      </c>
      <c r="K177" s="21">
        <v>44747</v>
      </c>
      <c r="L177" s="21">
        <v>44747</v>
      </c>
      <c r="M177" s="22">
        <v>1638201.05</v>
      </c>
      <c r="N177" t="s">
        <v>14</v>
      </c>
      <c r="O177">
        <v>2.4E-2</v>
      </c>
      <c r="P177" t="s">
        <v>138</v>
      </c>
      <c r="R177" s="21">
        <v>44747</v>
      </c>
      <c r="S177" s="21">
        <v>44717</v>
      </c>
      <c r="T177" s="21">
        <v>44747</v>
      </c>
      <c r="U177" s="21">
        <v>44747</v>
      </c>
      <c r="V177" s="23">
        <v>8.3333333333333329E-2</v>
      </c>
      <c r="W177">
        <v>30</v>
      </c>
      <c r="X177" s="24">
        <v>0</v>
      </c>
      <c r="Y177" s="24">
        <v>0</v>
      </c>
      <c r="Z177" s="24">
        <v>-3276.4020999999998</v>
      </c>
      <c r="AA177" s="24">
        <v>-3276.4020999999998</v>
      </c>
      <c r="AB177">
        <v>0</v>
      </c>
      <c r="AC177">
        <v>0</v>
      </c>
      <c r="AD177" s="38">
        <v>1638201.05</v>
      </c>
      <c r="AE177" s="37">
        <v>2.4E-2</v>
      </c>
      <c r="AF177" s="5">
        <v>0</v>
      </c>
      <c r="AG177" s="24">
        <v>0</v>
      </c>
      <c r="AH177" s="24">
        <v>0</v>
      </c>
      <c r="AI177" s="27">
        <v>-3276.4020999999998</v>
      </c>
      <c r="AJ177" t="s">
        <v>14</v>
      </c>
      <c r="AK177" s="93">
        <f t="shared" si="23"/>
        <v>-3276.4020999999998</v>
      </c>
      <c r="AL177" s="27">
        <f t="shared" si="17"/>
        <v>-3276.4020999999998</v>
      </c>
      <c r="AM177" s="27">
        <f t="shared" si="24"/>
        <v>-3276.4020999999998</v>
      </c>
    </row>
    <row r="178" spans="1:39" ht="15" customHeight="1" x14ac:dyDescent="0.25">
      <c r="A178">
        <v>227998</v>
      </c>
      <c r="B178" t="s">
        <v>479</v>
      </c>
      <c r="C178" t="s">
        <v>480</v>
      </c>
      <c r="D178">
        <v>11460</v>
      </c>
      <c r="E178" t="s">
        <v>363</v>
      </c>
      <c r="F178" t="s">
        <v>240</v>
      </c>
      <c r="G178" t="s">
        <v>19</v>
      </c>
      <c r="H178" t="s">
        <v>1919</v>
      </c>
      <c r="J178" s="21">
        <v>44747</v>
      </c>
      <c r="K178" s="21">
        <v>44778</v>
      </c>
      <c r="L178" s="21">
        <v>44778</v>
      </c>
      <c r="M178" s="22">
        <v>1576754.34</v>
      </c>
      <c r="N178" t="s">
        <v>14</v>
      </c>
      <c r="O178">
        <v>2.4E-2</v>
      </c>
      <c r="P178" t="s">
        <v>138</v>
      </c>
      <c r="R178" s="21">
        <v>44778</v>
      </c>
      <c r="S178" s="21">
        <v>44747</v>
      </c>
      <c r="T178" s="21">
        <v>44778</v>
      </c>
      <c r="U178" s="21">
        <v>44778</v>
      </c>
      <c r="V178" s="23">
        <v>8.3333333333333329E-2</v>
      </c>
      <c r="W178">
        <v>30</v>
      </c>
      <c r="X178" s="24">
        <v>0</v>
      </c>
      <c r="Y178" s="24">
        <v>0</v>
      </c>
      <c r="Z178" s="24">
        <v>-3153.5086799999999</v>
      </c>
      <c r="AA178" s="24">
        <v>-3153.5086799999999</v>
      </c>
      <c r="AB178">
        <v>0</v>
      </c>
      <c r="AC178">
        <v>0</v>
      </c>
      <c r="AD178" s="38">
        <v>1576754.34</v>
      </c>
      <c r="AE178" s="37">
        <v>2.4E-2</v>
      </c>
      <c r="AF178" s="5">
        <v>0</v>
      </c>
      <c r="AG178" s="24">
        <v>0</v>
      </c>
      <c r="AH178" s="24">
        <v>0</v>
      </c>
      <c r="AI178" s="27">
        <v>-3153.5086799999999</v>
      </c>
      <c r="AJ178" t="s">
        <v>14</v>
      </c>
      <c r="AK178" s="93">
        <f t="shared" si="23"/>
        <v>-3153.5086799999999</v>
      </c>
      <c r="AL178" s="27">
        <f t="shared" si="17"/>
        <v>-3153.5086799999999</v>
      </c>
      <c r="AM178" s="27">
        <f t="shared" si="24"/>
        <v>-3153.5086799999999</v>
      </c>
    </row>
    <row r="179" spans="1:39" ht="15" customHeight="1" x14ac:dyDescent="0.25">
      <c r="A179">
        <v>227999</v>
      </c>
      <c r="B179" t="s">
        <v>479</v>
      </c>
      <c r="C179" t="s">
        <v>480</v>
      </c>
      <c r="D179">
        <v>11460</v>
      </c>
      <c r="E179" t="s">
        <v>363</v>
      </c>
      <c r="F179" t="s">
        <v>240</v>
      </c>
      <c r="G179" t="s">
        <v>19</v>
      </c>
      <c r="H179" t="s">
        <v>1919</v>
      </c>
      <c r="J179" s="21">
        <v>44778</v>
      </c>
      <c r="K179" s="21">
        <v>44792</v>
      </c>
      <c r="L179" s="21">
        <v>44792</v>
      </c>
      <c r="M179" s="22">
        <v>1515184.74</v>
      </c>
      <c r="N179" t="s">
        <v>14</v>
      </c>
      <c r="O179">
        <v>2.4E-2</v>
      </c>
      <c r="P179" t="s">
        <v>138</v>
      </c>
      <c r="R179" s="21">
        <v>44792</v>
      </c>
      <c r="S179" s="21">
        <v>44778</v>
      </c>
      <c r="T179" s="21">
        <v>44792</v>
      </c>
      <c r="U179" s="21">
        <v>44792</v>
      </c>
      <c r="V179" s="23">
        <v>3.888888888888889E-2</v>
      </c>
      <c r="W179">
        <v>14</v>
      </c>
      <c r="X179" s="24">
        <v>0</v>
      </c>
      <c r="Y179" s="24">
        <v>0</v>
      </c>
      <c r="Z179" s="24">
        <v>-1414.1724240000001</v>
      </c>
      <c r="AA179" s="24">
        <v>-1414.1724240000001</v>
      </c>
      <c r="AB179">
        <v>0</v>
      </c>
      <c r="AC179">
        <v>0</v>
      </c>
      <c r="AD179" s="38">
        <v>1515184.74</v>
      </c>
      <c r="AE179" s="37">
        <v>2.4E-2</v>
      </c>
      <c r="AF179" s="5">
        <v>0</v>
      </c>
      <c r="AG179" s="24">
        <v>0</v>
      </c>
      <c r="AH179" s="24">
        <v>0</v>
      </c>
      <c r="AI179" s="27">
        <v>-1414.1724240000001</v>
      </c>
      <c r="AJ179" t="s">
        <v>14</v>
      </c>
      <c r="AK179" s="93">
        <f t="shared" si="23"/>
        <v>-1414.1724240000001</v>
      </c>
      <c r="AL179" s="27">
        <f t="shared" si="17"/>
        <v>-1414.1724240000001</v>
      </c>
      <c r="AM179" s="27">
        <f t="shared" si="24"/>
        <v>-1414.1724240000001</v>
      </c>
    </row>
    <row r="180" spans="1:39" ht="15" customHeight="1" x14ac:dyDescent="0.25">
      <c r="A180">
        <v>228014</v>
      </c>
      <c r="B180" t="s">
        <v>481</v>
      </c>
      <c r="C180" t="s">
        <v>482</v>
      </c>
      <c r="D180">
        <v>11462</v>
      </c>
      <c r="E180" t="s">
        <v>363</v>
      </c>
      <c r="F180" t="s">
        <v>240</v>
      </c>
      <c r="G180" t="s">
        <v>19</v>
      </c>
      <c r="H180" t="s">
        <v>1713</v>
      </c>
      <c r="J180" s="21">
        <v>44382</v>
      </c>
      <c r="K180" s="21">
        <v>44747</v>
      </c>
      <c r="L180" s="21">
        <v>44747</v>
      </c>
      <c r="M180" s="22">
        <v>20000000</v>
      </c>
      <c r="N180" t="s">
        <v>14</v>
      </c>
      <c r="O180">
        <v>1.6E-2</v>
      </c>
      <c r="P180" t="s">
        <v>1901</v>
      </c>
      <c r="R180" s="21">
        <v>44747</v>
      </c>
      <c r="S180" s="21">
        <v>44382</v>
      </c>
      <c r="T180" s="21">
        <v>44747</v>
      </c>
      <c r="U180" s="21">
        <v>44747</v>
      </c>
      <c r="V180" s="23">
        <v>1</v>
      </c>
      <c r="W180">
        <v>365</v>
      </c>
      <c r="X180" s="24">
        <v>0</v>
      </c>
      <c r="Y180" s="24">
        <v>0</v>
      </c>
      <c r="Z180" s="24">
        <v>-320000</v>
      </c>
      <c r="AA180" s="24">
        <v>-320000</v>
      </c>
      <c r="AB180">
        <v>0</v>
      </c>
      <c r="AC180">
        <v>0</v>
      </c>
      <c r="AD180" s="38">
        <v>20000000</v>
      </c>
      <c r="AE180" s="37">
        <v>1.6E-2</v>
      </c>
      <c r="AF180" s="5">
        <v>0</v>
      </c>
      <c r="AG180" s="24">
        <v>0</v>
      </c>
      <c r="AH180" s="24">
        <v>0</v>
      </c>
      <c r="AI180" s="27">
        <v>-320000</v>
      </c>
      <c r="AJ180" t="s">
        <v>14</v>
      </c>
      <c r="AK180" s="93">
        <f t="shared" si="23"/>
        <v>-320000</v>
      </c>
      <c r="AL180" s="27">
        <f t="shared" si="17"/>
        <v>-320000</v>
      </c>
      <c r="AM180" s="27">
        <f t="shared" si="24"/>
        <v>-320000</v>
      </c>
    </row>
    <row r="181" spans="1:39" ht="15" customHeight="1" x14ac:dyDescent="0.25">
      <c r="A181">
        <v>228069</v>
      </c>
      <c r="B181" t="s">
        <v>489</v>
      </c>
      <c r="C181" t="s">
        <v>490</v>
      </c>
      <c r="D181">
        <v>11466</v>
      </c>
      <c r="E181" t="s">
        <v>363</v>
      </c>
      <c r="F181" t="s">
        <v>240</v>
      </c>
      <c r="G181" t="s">
        <v>19</v>
      </c>
      <c r="H181" t="s">
        <v>1939</v>
      </c>
      <c r="J181" s="21">
        <v>44382</v>
      </c>
      <c r="K181" s="21">
        <v>44747</v>
      </c>
      <c r="L181" s="21">
        <v>44747</v>
      </c>
      <c r="M181" s="22">
        <v>20000000</v>
      </c>
      <c r="N181" t="s">
        <v>14</v>
      </c>
      <c r="O181">
        <v>2.7900000000000001E-2</v>
      </c>
      <c r="P181" t="s">
        <v>1901</v>
      </c>
      <c r="R181" s="21">
        <v>44747</v>
      </c>
      <c r="S181" s="21">
        <v>44382</v>
      </c>
      <c r="T181" s="21">
        <v>44747</v>
      </c>
      <c r="U181" s="21">
        <v>44747</v>
      </c>
      <c r="V181" s="23">
        <v>1</v>
      </c>
      <c r="W181">
        <v>365</v>
      </c>
      <c r="X181" s="24">
        <v>0</v>
      </c>
      <c r="Y181" s="24">
        <v>0</v>
      </c>
      <c r="Z181" s="24">
        <v>-558000</v>
      </c>
      <c r="AA181" s="24">
        <v>-558000</v>
      </c>
      <c r="AB181">
        <v>0</v>
      </c>
      <c r="AC181">
        <v>0</v>
      </c>
      <c r="AD181" s="38">
        <v>20000000</v>
      </c>
      <c r="AE181" s="37">
        <v>2.7900000000000001E-2</v>
      </c>
      <c r="AF181" s="5">
        <v>0</v>
      </c>
      <c r="AG181" s="24">
        <v>0</v>
      </c>
      <c r="AH181" s="24">
        <v>0</v>
      </c>
      <c r="AI181" s="27">
        <v>-558000</v>
      </c>
      <c r="AJ181" t="s">
        <v>14</v>
      </c>
      <c r="AK181" s="93">
        <f t="shared" si="23"/>
        <v>-558000</v>
      </c>
      <c r="AL181" s="27">
        <f t="shared" si="17"/>
        <v>-558000</v>
      </c>
      <c r="AM181" s="27">
        <f t="shared" si="24"/>
        <v>-558000</v>
      </c>
    </row>
    <row r="182" spans="1:39" ht="15" customHeight="1" x14ac:dyDescent="0.25">
      <c r="A182">
        <v>228555</v>
      </c>
      <c r="B182" t="s">
        <v>495</v>
      </c>
      <c r="C182" t="s">
        <v>496</v>
      </c>
      <c r="D182">
        <v>11470</v>
      </c>
      <c r="E182" t="s">
        <v>363</v>
      </c>
      <c r="F182" t="s">
        <v>240</v>
      </c>
      <c r="G182" t="s">
        <v>19</v>
      </c>
      <c r="H182" t="s">
        <v>1919</v>
      </c>
      <c r="J182" s="21">
        <v>44717</v>
      </c>
      <c r="K182" s="21">
        <v>44747</v>
      </c>
      <c r="L182" s="21">
        <v>44747</v>
      </c>
      <c r="M182" s="22">
        <v>6552804.8399999999</v>
      </c>
      <c r="N182" t="s">
        <v>14</v>
      </c>
      <c r="O182">
        <v>2.4E-2</v>
      </c>
      <c r="P182" t="s">
        <v>138</v>
      </c>
      <c r="R182" s="21">
        <v>44747</v>
      </c>
      <c r="S182" s="21">
        <v>44717</v>
      </c>
      <c r="T182" s="21">
        <v>44747</v>
      </c>
      <c r="U182" s="21">
        <v>44747</v>
      </c>
      <c r="V182" s="23">
        <v>8.3333333333333329E-2</v>
      </c>
      <c r="W182">
        <v>30</v>
      </c>
      <c r="X182" s="24">
        <v>0</v>
      </c>
      <c r="Y182" s="24">
        <v>0</v>
      </c>
      <c r="Z182" s="24">
        <v>-13105.609679999998</v>
      </c>
      <c r="AA182" s="24">
        <v>-13105.609679999998</v>
      </c>
      <c r="AB182">
        <v>0</v>
      </c>
      <c r="AC182">
        <v>0</v>
      </c>
      <c r="AD182" s="38">
        <v>6552804.8399999999</v>
      </c>
      <c r="AE182" s="37">
        <v>2.4E-2</v>
      </c>
      <c r="AF182" s="5">
        <v>0</v>
      </c>
      <c r="AG182" s="24">
        <v>0</v>
      </c>
      <c r="AH182" s="24">
        <v>0</v>
      </c>
      <c r="AI182" s="27">
        <v>-13105.609679999998</v>
      </c>
      <c r="AJ182" t="s">
        <v>14</v>
      </c>
      <c r="AK182" s="93">
        <f t="shared" si="23"/>
        <v>-13105.609679999998</v>
      </c>
      <c r="AL182" s="27">
        <f t="shared" si="17"/>
        <v>-13105.609679999998</v>
      </c>
      <c r="AM182" s="27">
        <f t="shared" si="24"/>
        <v>-13105.609679999998</v>
      </c>
    </row>
    <row r="183" spans="1:39" ht="15" customHeight="1" x14ac:dyDescent="0.25">
      <c r="A183">
        <v>228556</v>
      </c>
      <c r="B183" t="s">
        <v>495</v>
      </c>
      <c r="C183" t="s">
        <v>496</v>
      </c>
      <c r="D183">
        <v>11470</v>
      </c>
      <c r="E183" t="s">
        <v>363</v>
      </c>
      <c r="F183" t="s">
        <v>240</v>
      </c>
      <c r="G183" t="s">
        <v>19</v>
      </c>
      <c r="H183" t="s">
        <v>1919</v>
      </c>
      <c r="J183" s="21">
        <v>44747</v>
      </c>
      <c r="K183" s="21">
        <v>44778</v>
      </c>
      <c r="L183" s="21">
        <v>44778</v>
      </c>
      <c r="M183" s="22">
        <v>6307018.0199999996</v>
      </c>
      <c r="N183" t="s">
        <v>14</v>
      </c>
      <c r="O183">
        <v>2.4E-2</v>
      </c>
      <c r="P183" t="s">
        <v>138</v>
      </c>
      <c r="R183" s="21">
        <v>44778</v>
      </c>
      <c r="S183" s="21">
        <v>44747</v>
      </c>
      <c r="T183" s="21">
        <v>44778</v>
      </c>
      <c r="U183" s="21">
        <v>44778</v>
      </c>
      <c r="V183" s="23">
        <v>8.3333333333333329E-2</v>
      </c>
      <c r="W183">
        <v>30</v>
      </c>
      <c r="X183" s="24">
        <v>0</v>
      </c>
      <c r="Y183" s="24">
        <v>0</v>
      </c>
      <c r="Z183" s="24">
        <v>-12614.036039999999</v>
      </c>
      <c r="AA183" s="24">
        <v>-12614.036039999999</v>
      </c>
      <c r="AB183">
        <v>0</v>
      </c>
      <c r="AC183">
        <v>0</v>
      </c>
      <c r="AD183" s="38">
        <v>6307018.0199999996</v>
      </c>
      <c r="AE183" s="37">
        <v>2.4E-2</v>
      </c>
      <c r="AF183" s="5">
        <v>0</v>
      </c>
      <c r="AG183" s="24">
        <v>0</v>
      </c>
      <c r="AH183" s="24">
        <v>0</v>
      </c>
      <c r="AI183" s="27">
        <v>-12614.036039999999</v>
      </c>
      <c r="AJ183" t="s">
        <v>14</v>
      </c>
      <c r="AK183" s="93">
        <f t="shared" si="23"/>
        <v>-12614.036039999999</v>
      </c>
      <c r="AL183" s="27">
        <f t="shared" si="17"/>
        <v>-12614.036039999999</v>
      </c>
      <c r="AM183" s="27">
        <f t="shared" si="24"/>
        <v>-12614.036039999999</v>
      </c>
    </row>
    <row r="184" spans="1:39" ht="15" customHeight="1" x14ac:dyDescent="0.25">
      <c r="A184">
        <v>228557</v>
      </c>
      <c r="B184" t="s">
        <v>495</v>
      </c>
      <c r="C184" t="s">
        <v>496</v>
      </c>
      <c r="D184">
        <v>11470</v>
      </c>
      <c r="E184" t="s">
        <v>363</v>
      </c>
      <c r="F184" t="s">
        <v>240</v>
      </c>
      <c r="G184" t="s">
        <v>19</v>
      </c>
      <c r="H184" t="s">
        <v>1919</v>
      </c>
      <c r="J184" s="21">
        <v>44778</v>
      </c>
      <c r="K184" s="21">
        <v>44792</v>
      </c>
      <c r="L184" s="21">
        <v>44792</v>
      </c>
      <c r="M184" s="22">
        <v>6060739.6299999999</v>
      </c>
      <c r="N184" t="s">
        <v>14</v>
      </c>
      <c r="O184">
        <v>2.4E-2</v>
      </c>
      <c r="P184" t="s">
        <v>138</v>
      </c>
      <c r="R184" s="21">
        <v>44792</v>
      </c>
      <c r="S184" s="21">
        <v>44778</v>
      </c>
      <c r="T184" s="21">
        <v>44792</v>
      </c>
      <c r="U184" s="21">
        <v>44792</v>
      </c>
      <c r="V184" s="23">
        <v>3.888888888888889E-2</v>
      </c>
      <c r="W184">
        <v>14</v>
      </c>
      <c r="X184" s="24">
        <v>0</v>
      </c>
      <c r="Y184" s="24">
        <v>0</v>
      </c>
      <c r="Z184" s="24">
        <v>-5656.6903213333335</v>
      </c>
      <c r="AA184" s="24">
        <v>-5656.6903213333335</v>
      </c>
      <c r="AB184">
        <v>0</v>
      </c>
      <c r="AC184">
        <v>0</v>
      </c>
      <c r="AD184" s="38">
        <v>6060739.6299999999</v>
      </c>
      <c r="AE184" s="37">
        <v>2.4E-2</v>
      </c>
      <c r="AF184" s="5">
        <v>0</v>
      </c>
      <c r="AG184" s="24">
        <v>0</v>
      </c>
      <c r="AH184" s="24">
        <v>0</v>
      </c>
      <c r="AI184" s="27">
        <v>-5656.6903213333335</v>
      </c>
      <c r="AJ184" t="s">
        <v>14</v>
      </c>
      <c r="AK184" s="93">
        <f t="shared" si="23"/>
        <v>-5656.6903213333335</v>
      </c>
      <c r="AL184" s="27">
        <f t="shared" si="17"/>
        <v>-5656.6903213333335</v>
      </c>
      <c r="AM184" s="27">
        <f t="shared" si="24"/>
        <v>-5656.6903213333335</v>
      </c>
    </row>
    <row r="185" spans="1:39" ht="15" customHeight="1" x14ac:dyDescent="0.25">
      <c r="A185">
        <v>228589</v>
      </c>
      <c r="B185" t="s">
        <v>497</v>
      </c>
      <c r="C185" t="s">
        <v>498</v>
      </c>
      <c r="D185">
        <v>11471</v>
      </c>
      <c r="E185" t="s">
        <v>363</v>
      </c>
      <c r="F185" t="s">
        <v>240</v>
      </c>
      <c r="G185" t="s">
        <v>19</v>
      </c>
      <c r="H185" t="s">
        <v>1915</v>
      </c>
      <c r="J185" s="21">
        <v>44726</v>
      </c>
      <c r="K185" s="21">
        <v>44818</v>
      </c>
      <c r="L185" s="21">
        <v>44818</v>
      </c>
      <c r="M185" s="22">
        <v>256275.02</v>
      </c>
      <c r="N185" t="s">
        <v>14</v>
      </c>
      <c r="O185">
        <v>1.0500000000000001E-2</v>
      </c>
      <c r="P185" t="s">
        <v>138</v>
      </c>
      <c r="R185" s="21">
        <v>44818</v>
      </c>
      <c r="S185" s="21">
        <v>44726</v>
      </c>
      <c r="T185" s="21">
        <v>44818</v>
      </c>
      <c r="U185" s="21">
        <v>44818</v>
      </c>
      <c r="V185" s="23">
        <v>0.25</v>
      </c>
      <c r="W185">
        <v>90</v>
      </c>
      <c r="X185" s="24">
        <v>0</v>
      </c>
      <c r="Y185" s="24">
        <v>0</v>
      </c>
      <c r="Z185" s="24">
        <v>-672.72192749999999</v>
      </c>
      <c r="AA185" s="24">
        <v>-672.72192749999999</v>
      </c>
      <c r="AB185">
        <v>0</v>
      </c>
      <c r="AC185">
        <v>0</v>
      </c>
      <c r="AD185" s="38">
        <v>256275.02</v>
      </c>
      <c r="AE185" s="37">
        <v>1.0500000000000001E-2</v>
      </c>
      <c r="AF185" s="5">
        <v>0</v>
      </c>
      <c r="AG185" s="24">
        <v>0</v>
      </c>
      <c r="AH185" s="24">
        <v>0</v>
      </c>
      <c r="AI185" s="27">
        <v>-672.72192749999999</v>
      </c>
      <c r="AJ185" t="s">
        <v>14</v>
      </c>
      <c r="AK185" s="93">
        <f t="shared" si="23"/>
        <v>-672.72192749999999</v>
      </c>
      <c r="AL185" s="27">
        <f t="shared" si="17"/>
        <v>-672.72192749999999</v>
      </c>
      <c r="AM185" s="27">
        <f t="shared" si="24"/>
        <v>-672.72192749999999</v>
      </c>
    </row>
    <row r="186" spans="1:39" ht="15" customHeight="1" x14ac:dyDescent="0.25">
      <c r="A186">
        <v>226806</v>
      </c>
      <c r="B186" t="s">
        <v>501</v>
      </c>
      <c r="C186" t="s">
        <v>502</v>
      </c>
      <c r="D186">
        <v>11474</v>
      </c>
      <c r="E186" t="s">
        <v>363</v>
      </c>
      <c r="F186" t="s">
        <v>240</v>
      </c>
      <c r="G186" t="s">
        <v>19</v>
      </c>
      <c r="H186" t="s">
        <v>1900</v>
      </c>
      <c r="J186" s="21">
        <v>44380</v>
      </c>
      <c r="K186" s="21">
        <v>44745</v>
      </c>
      <c r="L186" s="21">
        <v>44745</v>
      </c>
      <c r="M186" s="22">
        <v>150000000</v>
      </c>
      <c r="N186" t="s">
        <v>14</v>
      </c>
      <c r="O186">
        <v>2.1299999999999999E-2</v>
      </c>
      <c r="P186" t="s">
        <v>1901</v>
      </c>
      <c r="R186" s="21">
        <v>44745</v>
      </c>
      <c r="S186" s="21">
        <v>44380</v>
      </c>
      <c r="T186" s="21">
        <v>44745</v>
      </c>
      <c r="U186" s="21">
        <v>44745</v>
      </c>
      <c r="V186" s="23">
        <v>1</v>
      </c>
      <c r="W186">
        <v>365</v>
      </c>
      <c r="X186" s="24">
        <v>0</v>
      </c>
      <c r="Y186" s="24">
        <v>0</v>
      </c>
      <c r="Z186" s="24">
        <v>-3195000</v>
      </c>
      <c r="AA186" s="24">
        <v>-3195000</v>
      </c>
      <c r="AB186">
        <v>0</v>
      </c>
      <c r="AC186">
        <v>0</v>
      </c>
      <c r="AD186" s="38">
        <v>150000000</v>
      </c>
      <c r="AE186" s="37">
        <v>2.1299999999999999E-2</v>
      </c>
      <c r="AF186" s="5">
        <v>0</v>
      </c>
      <c r="AG186" s="24">
        <v>0</v>
      </c>
      <c r="AH186" s="24">
        <v>0</v>
      </c>
      <c r="AI186" s="27">
        <v>-3195000</v>
      </c>
      <c r="AJ186" t="s">
        <v>14</v>
      </c>
      <c r="AK186" s="93">
        <f t="shared" si="23"/>
        <v>-3195000</v>
      </c>
      <c r="AL186" s="27">
        <f t="shared" si="17"/>
        <v>-3195000</v>
      </c>
      <c r="AM186" s="27">
        <f t="shared" si="24"/>
        <v>-3195000</v>
      </c>
    </row>
    <row r="187" spans="1:39" ht="15" customHeight="1" x14ac:dyDescent="0.25">
      <c r="A187">
        <v>262895</v>
      </c>
      <c r="B187" t="s">
        <v>503</v>
      </c>
      <c r="C187" t="s">
        <v>504</v>
      </c>
      <c r="D187">
        <v>11477</v>
      </c>
      <c r="E187" t="s">
        <v>363</v>
      </c>
      <c r="F187" t="s">
        <v>240</v>
      </c>
      <c r="G187" t="s">
        <v>19</v>
      </c>
      <c r="H187" t="s">
        <v>1900</v>
      </c>
      <c r="J187" s="21">
        <v>44552</v>
      </c>
      <c r="K187" s="21">
        <v>44917</v>
      </c>
      <c r="L187" s="21">
        <v>44917</v>
      </c>
      <c r="M187" s="22">
        <v>13000000</v>
      </c>
      <c r="N187" t="s">
        <v>14</v>
      </c>
      <c r="O187">
        <v>3.1399999999999997E-2</v>
      </c>
      <c r="P187" t="s">
        <v>1901</v>
      </c>
      <c r="R187" s="21">
        <v>44917</v>
      </c>
      <c r="S187" s="21">
        <v>44552</v>
      </c>
      <c r="T187" s="21">
        <v>44917</v>
      </c>
      <c r="U187" s="21">
        <v>44917</v>
      </c>
      <c r="V187" s="23">
        <v>1</v>
      </c>
      <c r="W187">
        <v>365</v>
      </c>
      <c r="X187" s="24">
        <v>0</v>
      </c>
      <c r="Y187" s="24">
        <v>0</v>
      </c>
      <c r="Z187" s="24">
        <v>-408199.99999999994</v>
      </c>
      <c r="AA187" s="24">
        <v>-408199.99999999994</v>
      </c>
      <c r="AB187">
        <v>0</v>
      </c>
      <c r="AC187">
        <v>0</v>
      </c>
      <c r="AD187" s="38">
        <v>13000000</v>
      </c>
      <c r="AE187" s="37">
        <v>3.1399999999999997E-2</v>
      </c>
      <c r="AF187" s="5">
        <v>0</v>
      </c>
      <c r="AG187" s="24">
        <v>0</v>
      </c>
      <c r="AH187" s="24">
        <v>0</v>
      </c>
      <c r="AI187" s="27">
        <v>-408199.99999999994</v>
      </c>
      <c r="AJ187" t="s">
        <v>14</v>
      </c>
      <c r="AK187" s="93">
        <f t="shared" si="23"/>
        <v>-408199.99999999994</v>
      </c>
      <c r="AL187" s="27">
        <f t="shared" si="17"/>
        <v>-408199.99999999994</v>
      </c>
      <c r="AM187" s="27">
        <f t="shared" si="24"/>
        <v>-408199.99999999994</v>
      </c>
    </row>
    <row r="188" spans="1:39" ht="15" customHeight="1" x14ac:dyDescent="0.25">
      <c r="A188">
        <v>263139</v>
      </c>
      <c r="B188" t="s">
        <v>505</v>
      </c>
      <c r="C188" t="s">
        <v>506</v>
      </c>
      <c r="D188">
        <v>11487</v>
      </c>
      <c r="E188" t="s">
        <v>16</v>
      </c>
      <c r="F188" t="s">
        <v>240</v>
      </c>
      <c r="G188" t="s">
        <v>19</v>
      </c>
      <c r="H188" t="s">
        <v>97</v>
      </c>
      <c r="I188" s="21">
        <v>44740</v>
      </c>
      <c r="J188" s="21">
        <v>44742</v>
      </c>
      <c r="K188" s="21">
        <v>44834</v>
      </c>
      <c r="L188" s="21">
        <v>44834</v>
      </c>
      <c r="M188" s="22">
        <v>10725000</v>
      </c>
      <c r="N188" t="s">
        <v>14</v>
      </c>
      <c r="O188" s="5" t="s">
        <v>245</v>
      </c>
      <c r="P188" t="s">
        <v>15</v>
      </c>
      <c r="Q188" s="37">
        <v>0.02</v>
      </c>
      <c r="R188" s="21">
        <v>44740</v>
      </c>
      <c r="S188" s="21">
        <v>44742</v>
      </c>
      <c r="T188" s="21">
        <v>44834</v>
      </c>
      <c r="U188" s="21">
        <v>44834</v>
      </c>
      <c r="V188" s="23">
        <v>0.25555555555555554</v>
      </c>
      <c r="W188">
        <v>92</v>
      </c>
      <c r="X188" s="24">
        <v>0</v>
      </c>
      <c r="Y188" s="24">
        <v>0</v>
      </c>
      <c r="Z188" s="24">
        <v>5783.1583333333328</v>
      </c>
      <c r="AA188" s="24">
        <v>5783.1583333333328</v>
      </c>
      <c r="AB188">
        <v>0</v>
      </c>
      <c r="AC188">
        <v>0</v>
      </c>
      <c r="AD188" s="38">
        <v>10725000</v>
      </c>
      <c r="AE188" s="37">
        <v>-2.1099999999999999E-3</v>
      </c>
      <c r="AF188" s="5">
        <v>0.02</v>
      </c>
      <c r="AG188" s="24">
        <v>0</v>
      </c>
      <c r="AH188" s="24">
        <v>-54816.666666666664</v>
      </c>
      <c r="AI188" s="27">
        <v>-49033.508333333331</v>
      </c>
      <c r="AJ188" t="s">
        <v>14</v>
      </c>
      <c r="AK188" s="93">
        <f t="shared" si="16"/>
        <v>-76441.84166666666</v>
      </c>
      <c r="AL188" s="27">
        <f t="shared" si="17"/>
        <v>-49033.508333333331</v>
      </c>
      <c r="AM188" s="27">
        <f t="shared" si="18"/>
        <v>-46292.675000000003</v>
      </c>
    </row>
    <row r="189" spans="1:39" ht="15" customHeight="1" x14ac:dyDescent="0.25">
      <c r="A189">
        <v>263140</v>
      </c>
      <c r="B189" t="s">
        <v>505</v>
      </c>
      <c r="C189" t="s">
        <v>506</v>
      </c>
      <c r="D189">
        <v>11487</v>
      </c>
      <c r="E189" t="s">
        <v>16</v>
      </c>
      <c r="F189" t="s">
        <v>240</v>
      </c>
      <c r="G189" t="s">
        <v>19</v>
      </c>
      <c r="H189" t="s">
        <v>97</v>
      </c>
      <c r="I189" s="21">
        <v>44832</v>
      </c>
      <c r="J189" s="21">
        <v>44834</v>
      </c>
      <c r="K189" s="21">
        <v>44925</v>
      </c>
      <c r="L189" s="21">
        <v>44925</v>
      </c>
      <c r="M189" s="22">
        <v>10518750</v>
      </c>
      <c r="N189" t="s">
        <v>14</v>
      </c>
      <c r="O189" s="5" t="s">
        <v>245</v>
      </c>
      <c r="P189" t="s">
        <v>15</v>
      </c>
      <c r="Q189" s="37">
        <v>0.02</v>
      </c>
      <c r="R189" s="21">
        <v>44832</v>
      </c>
      <c r="S189" s="21">
        <v>44834</v>
      </c>
      <c r="T189" s="21">
        <v>44925</v>
      </c>
      <c r="U189" s="21">
        <v>44925</v>
      </c>
      <c r="V189" s="23">
        <v>0.25277777777777777</v>
      </c>
      <c r="W189">
        <v>91</v>
      </c>
      <c r="X189" s="24">
        <v>0</v>
      </c>
      <c r="Y189" s="24">
        <v>0</v>
      </c>
      <c r="Z189" s="24">
        <v>-31720.751562500001</v>
      </c>
      <c r="AA189" s="24">
        <v>-31720.751562500001</v>
      </c>
      <c r="AB189">
        <v>0</v>
      </c>
      <c r="AC189">
        <v>0</v>
      </c>
      <c r="AD189" s="38">
        <v>10518750</v>
      </c>
      <c r="AE189" s="37">
        <v>1.1930000000000001E-2</v>
      </c>
      <c r="AF189" s="5">
        <v>0.02</v>
      </c>
      <c r="AG189" s="24">
        <v>0</v>
      </c>
      <c r="AH189" s="24">
        <v>-53178.125</v>
      </c>
      <c r="AI189" s="27">
        <v>-84898.876562499994</v>
      </c>
      <c r="AJ189" t="s">
        <v>14</v>
      </c>
      <c r="AK189" s="93">
        <f t="shared" si="16"/>
        <v>-111487.93906249999</v>
      </c>
      <c r="AL189" s="27">
        <f t="shared" si="17"/>
        <v>-84898.876562499994</v>
      </c>
      <c r="AM189" s="27">
        <f t="shared" si="18"/>
        <v>-82239.970312499994</v>
      </c>
    </row>
    <row r="190" spans="1:39" ht="15" customHeight="1" x14ac:dyDescent="0.25">
      <c r="A190">
        <v>261162</v>
      </c>
      <c r="B190" t="s">
        <v>507</v>
      </c>
      <c r="C190" t="s">
        <v>508</v>
      </c>
      <c r="D190">
        <v>11488</v>
      </c>
      <c r="E190" t="s">
        <v>363</v>
      </c>
      <c r="F190" t="s">
        <v>240</v>
      </c>
      <c r="G190" t="s">
        <v>19</v>
      </c>
      <c r="H190" t="s">
        <v>1930</v>
      </c>
      <c r="J190" s="21">
        <v>44682</v>
      </c>
      <c r="K190" s="21">
        <v>44774</v>
      </c>
      <c r="L190" s="21">
        <v>44774</v>
      </c>
      <c r="M190" s="22">
        <v>9311307.25</v>
      </c>
      <c r="N190" t="s">
        <v>14</v>
      </c>
      <c r="O190" s="5">
        <v>2.1600000000000001E-2</v>
      </c>
      <c r="P190" t="s">
        <v>138</v>
      </c>
      <c r="R190" s="21">
        <v>44774</v>
      </c>
      <c r="S190" s="21">
        <v>44682</v>
      </c>
      <c r="T190" s="21">
        <v>44774</v>
      </c>
      <c r="U190" s="21">
        <v>44774</v>
      </c>
      <c r="V190" s="23">
        <v>0.25</v>
      </c>
      <c r="W190">
        <v>90</v>
      </c>
      <c r="X190" s="24">
        <v>0</v>
      </c>
      <c r="Y190" s="24">
        <v>0</v>
      </c>
      <c r="Z190" s="24">
        <v>-50281.059150000001</v>
      </c>
      <c r="AA190" s="24">
        <v>-50281.059150000001</v>
      </c>
      <c r="AB190">
        <v>0</v>
      </c>
      <c r="AC190">
        <v>0</v>
      </c>
      <c r="AD190" s="38">
        <v>9311307.25</v>
      </c>
      <c r="AE190" s="37">
        <v>2.1600000000000001E-2</v>
      </c>
      <c r="AF190" s="5">
        <v>0</v>
      </c>
      <c r="AG190" s="24">
        <v>0</v>
      </c>
      <c r="AH190" s="24">
        <v>0</v>
      </c>
      <c r="AI190" s="27">
        <v>-50281.059150000001</v>
      </c>
      <c r="AJ190" t="s">
        <v>14</v>
      </c>
      <c r="AK190" s="93">
        <f t="shared" ref="AK190:AK193" si="25">AL190</f>
        <v>-50281.059150000001</v>
      </c>
      <c r="AL190" s="27">
        <f t="shared" si="17"/>
        <v>-50281.059150000001</v>
      </c>
      <c r="AM190" s="27">
        <f t="shared" ref="AM190:AM193" si="26">AL190</f>
        <v>-50281.059150000001</v>
      </c>
    </row>
    <row r="191" spans="1:39" ht="15" customHeight="1" x14ac:dyDescent="0.25">
      <c r="A191">
        <v>261163</v>
      </c>
      <c r="B191" t="s">
        <v>507</v>
      </c>
      <c r="C191" t="s">
        <v>508</v>
      </c>
      <c r="D191">
        <v>11488</v>
      </c>
      <c r="E191" t="s">
        <v>363</v>
      </c>
      <c r="F191" t="s">
        <v>240</v>
      </c>
      <c r="G191" t="s">
        <v>19</v>
      </c>
      <c r="H191" t="s">
        <v>1930</v>
      </c>
      <c r="J191" s="21">
        <v>44774</v>
      </c>
      <c r="K191" s="21">
        <v>44866</v>
      </c>
      <c r="L191" s="21">
        <v>44866</v>
      </c>
      <c r="M191" s="22">
        <v>9174127.3000000007</v>
      </c>
      <c r="N191" t="s">
        <v>14</v>
      </c>
      <c r="O191" s="5">
        <v>2.1600000000000001E-2</v>
      </c>
      <c r="P191" t="s">
        <v>138</v>
      </c>
      <c r="R191" s="21">
        <v>44866</v>
      </c>
      <c r="S191" s="21">
        <v>44774</v>
      </c>
      <c r="T191" s="21">
        <v>44866</v>
      </c>
      <c r="U191" s="21">
        <v>44866</v>
      </c>
      <c r="V191" s="23">
        <v>0.25</v>
      </c>
      <c r="W191">
        <v>90</v>
      </c>
      <c r="X191" s="24">
        <v>0</v>
      </c>
      <c r="Y191" s="24">
        <v>0</v>
      </c>
      <c r="Z191" s="24">
        <v>-49540.287420000008</v>
      </c>
      <c r="AA191" s="24">
        <v>-49540.287420000008</v>
      </c>
      <c r="AB191">
        <v>0</v>
      </c>
      <c r="AC191">
        <v>0</v>
      </c>
      <c r="AD191" s="38">
        <v>9174127.3000000007</v>
      </c>
      <c r="AE191" s="37">
        <v>2.1600000000000001E-2</v>
      </c>
      <c r="AF191" s="5">
        <v>0</v>
      </c>
      <c r="AG191" s="24">
        <v>0</v>
      </c>
      <c r="AH191" s="24">
        <v>0</v>
      </c>
      <c r="AI191" s="27">
        <v>-49540.287420000008</v>
      </c>
      <c r="AJ191" t="s">
        <v>14</v>
      </c>
      <c r="AK191" s="93">
        <f t="shared" si="25"/>
        <v>-49540.287420000008</v>
      </c>
      <c r="AL191" s="27">
        <f t="shared" si="17"/>
        <v>-49540.287420000008</v>
      </c>
      <c r="AM191" s="27">
        <f t="shared" si="26"/>
        <v>-49540.287420000008</v>
      </c>
    </row>
    <row r="192" spans="1:39" ht="15" customHeight="1" x14ac:dyDescent="0.25">
      <c r="A192">
        <v>263075</v>
      </c>
      <c r="B192" t="s">
        <v>511</v>
      </c>
      <c r="C192" t="s">
        <v>512</v>
      </c>
      <c r="D192">
        <v>11490</v>
      </c>
      <c r="E192" t="s">
        <v>363</v>
      </c>
      <c r="F192" t="s">
        <v>240</v>
      </c>
      <c r="G192" t="s">
        <v>19</v>
      </c>
      <c r="H192" t="s">
        <v>1940</v>
      </c>
      <c r="J192" s="21">
        <v>44742</v>
      </c>
      <c r="K192" s="21">
        <v>44834</v>
      </c>
      <c r="L192" s="21">
        <v>44834</v>
      </c>
      <c r="M192" s="22">
        <v>7171442.3700000001</v>
      </c>
      <c r="N192" t="s">
        <v>14</v>
      </c>
      <c r="O192" s="5">
        <v>5.1999999999999998E-2</v>
      </c>
      <c r="P192" t="s">
        <v>138</v>
      </c>
      <c r="R192" s="21">
        <v>44834</v>
      </c>
      <c r="S192" s="21">
        <v>44742</v>
      </c>
      <c r="T192" s="21">
        <v>44834</v>
      </c>
      <c r="U192" s="21">
        <v>44834</v>
      </c>
      <c r="V192" s="23">
        <v>0.25</v>
      </c>
      <c r="W192">
        <v>90</v>
      </c>
      <c r="X192" s="24">
        <v>0</v>
      </c>
      <c r="Y192" s="24">
        <v>0</v>
      </c>
      <c r="Z192" s="24">
        <v>-93228.750809999998</v>
      </c>
      <c r="AA192" s="24">
        <v>-93228.750809999998</v>
      </c>
      <c r="AB192">
        <v>0</v>
      </c>
      <c r="AC192">
        <v>0</v>
      </c>
      <c r="AD192" s="38">
        <v>7171442.3700000001</v>
      </c>
      <c r="AE192" s="37">
        <v>5.1999999999999998E-2</v>
      </c>
      <c r="AF192" s="5">
        <v>0</v>
      </c>
      <c r="AG192" s="24">
        <v>0</v>
      </c>
      <c r="AH192" s="24">
        <v>0</v>
      </c>
      <c r="AI192" s="27">
        <v>-93228.750809999998</v>
      </c>
      <c r="AJ192" t="s">
        <v>14</v>
      </c>
      <c r="AK192" s="93">
        <f t="shared" si="25"/>
        <v>-93228.750809999998</v>
      </c>
      <c r="AL192" s="27">
        <f t="shared" si="17"/>
        <v>-93228.750809999998</v>
      </c>
      <c r="AM192" s="27">
        <f t="shared" si="26"/>
        <v>-93228.750809999998</v>
      </c>
    </row>
    <row r="193" spans="1:39" ht="15" customHeight="1" x14ac:dyDescent="0.25">
      <c r="A193">
        <v>263076</v>
      </c>
      <c r="B193" t="s">
        <v>511</v>
      </c>
      <c r="C193" t="s">
        <v>512</v>
      </c>
      <c r="D193">
        <v>11490</v>
      </c>
      <c r="E193" t="s">
        <v>363</v>
      </c>
      <c r="F193" t="s">
        <v>240</v>
      </c>
      <c r="G193" t="s">
        <v>19</v>
      </c>
      <c r="H193" t="s">
        <v>1940</v>
      </c>
      <c r="J193" s="21">
        <v>44834</v>
      </c>
      <c r="K193" s="21">
        <v>44926</v>
      </c>
      <c r="L193" s="21">
        <v>44926</v>
      </c>
      <c r="M193" s="22">
        <v>6977853.1299999999</v>
      </c>
      <c r="N193" t="s">
        <v>14</v>
      </c>
      <c r="O193" s="5">
        <v>5.1999999999999998E-2</v>
      </c>
      <c r="P193" t="s">
        <v>138</v>
      </c>
      <c r="R193" s="21">
        <v>44926</v>
      </c>
      <c r="S193" s="21">
        <v>44834</v>
      </c>
      <c r="T193" s="21">
        <v>44926</v>
      </c>
      <c r="U193" s="21">
        <v>44926</v>
      </c>
      <c r="V193" s="23">
        <v>0.25</v>
      </c>
      <c r="W193">
        <v>90</v>
      </c>
      <c r="X193" s="24">
        <v>-90707.300248872474</v>
      </c>
      <c r="Y193" s="24">
        <v>-90707.300248872474</v>
      </c>
      <c r="Z193" s="24">
        <v>-90712.090689999997</v>
      </c>
      <c r="AA193" s="24">
        <v>-90712.090689999997</v>
      </c>
      <c r="AB193">
        <v>0.99994719070973792</v>
      </c>
      <c r="AC193">
        <v>-1007.9121187777778</v>
      </c>
      <c r="AD193" s="38">
        <v>6977853.1299999999</v>
      </c>
      <c r="AE193" s="37">
        <v>5.1999999999999998E-2</v>
      </c>
      <c r="AF193" s="5">
        <v>0</v>
      </c>
      <c r="AG193" s="24">
        <v>0</v>
      </c>
      <c r="AH193" s="24">
        <v>0</v>
      </c>
      <c r="AI193" s="27">
        <v>-90707.300248872474</v>
      </c>
      <c r="AJ193" t="s">
        <v>14</v>
      </c>
      <c r="AK193" s="93">
        <f t="shared" si="25"/>
        <v>-90707.300248872474</v>
      </c>
      <c r="AL193" s="27">
        <f t="shared" si="17"/>
        <v>-90707.300248872474</v>
      </c>
      <c r="AM193" s="27">
        <f t="shared" si="26"/>
        <v>-90707.300248872474</v>
      </c>
    </row>
    <row r="194" spans="1:39" ht="15" customHeight="1" x14ac:dyDescent="0.25">
      <c r="A194">
        <v>263219</v>
      </c>
      <c r="B194" t="s">
        <v>513</v>
      </c>
      <c r="C194" t="s">
        <v>514</v>
      </c>
      <c r="D194">
        <v>11491</v>
      </c>
      <c r="E194" t="s">
        <v>16</v>
      </c>
      <c r="F194" t="s">
        <v>240</v>
      </c>
      <c r="G194" t="s">
        <v>19</v>
      </c>
      <c r="H194" t="s">
        <v>97</v>
      </c>
      <c r="I194" s="21">
        <v>44740</v>
      </c>
      <c r="J194" s="21">
        <v>44742</v>
      </c>
      <c r="K194" s="21">
        <v>44834</v>
      </c>
      <c r="L194" s="21">
        <v>44834</v>
      </c>
      <c r="M194" s="22">
        <v>5234210.6399999997</v>
      </c>
      <c r="N194" t="s">
        <v>14</v>
      </c>
      <c r="O194" s="5" t="s">
        <v>245</v>
      </c>
      <c r="P194" t="s">
        <v>15</v>
      </c>
      <c r="Q194" s="37">
        <v>0.02</v>
      </c>
      <c r="R194" s="21">
        <v>44740</v>
      </c>
      <c r="S194" s="21">
        <v>44742</v>
      </c>
      <c r="T194" s="21">
        <v>44834</v>
      </c>
      <c r="U194" s="21">
        <v>44834</v>
      </c>
      <c r="V194" s="23">
        <v>0.25555555555555554</v>
      </c>
      <c r="W194">
        <v>92</v>
      </c>
      <c r="X194" s="24">
        <v>0</v>
      </c>
      <c r="Y194" s="24">
        <v>0</v>
      </c>
      <c r="Z194" s="24">
        <v>2822.4026928799994</v>
      </c>
      <c r="AA194" s="24">
        <v>2822.4026928799994</v>
      </c>
      <c r="AB194">
        <v>0</v>
      </c>
      <c r="AC194">
        <v>0</v>
      </c>
      <c r="AD194" s="38">
        <v>5234210.6399999997</v>
      </c>
      <c r="AE194" s="37">
        <v>-2.1099999999999999E-3</v>
      </c>
      <c r="AF194" s="5">
        <v>0.02</v>
      </c>
      <c r="AG194" s="24">
        <v>0</v>
      </c>
      <c r="AH194" s="24">
        <v>-26752.632159999997</v>
      </c>
      <c r="AI194" s="27">
        <v>-23930.22946712</v>
      </c>
      <c r="AJ194" t="s">
        <v>14</v>
      </c>
      <c r="AK194" s="93">
        <f t="shared" si="16"/>
        <v>-37306.545547119997</v>
      </c>
      <c r="AL194" s="27">
        <f t="shared" si="17"/>
        <v>-23930.22946712</v>
      </c>
      <c r="AM194" s="27">
        <f t="shared" si="18"/>
        <v>-22592.597859119996</v>
      </c>
    </row>
    <row r="195" spans="1:39" ht="15" customHeight="1" x14ac:dyDescent="0.25">
      <c r="A195">
        <v>263220</v>
      </c>
      <c r="B195" t="s">
        <v>513</v>
      </c>
      <c r="C195" t="s">
        <v>514</v>
      </c>
      <c r="D195">
        <v>11491</v>
      </c>
      <c r="E195" t="s">
        <v>16</v>
      </c>
      <c r="F195" t="s">
        <v>240</v>
      </c>
      <c r="G195" t="s">
        <v>19</v>
      </c>
      <c r="H195" t="s">
        <v>97</v>
      </c>
      <c r="I195" s="21">
        <v>44832</v>
      </c>
      <c r="J195" s="21">
        <v>44834</v>
      </c>
      <c r="K195" s="21">
        <v>44925</v>
      </c>
      <c r="L195" s="21">
        <v>44925</v>
      </c>
      <c r="M195" s="22">
        <v>5133552.75</v>
      </c>
      <c r="N195" t="s">
        <v>14</v>
      </c>
      <c r="O195" s="5" t="s">
        <v>245</v>
      </c>
      <c r="P195" t="s">
        <v>15</v>
      </c>
      <c r="Q195" s="37">
        <v>0.02</v>
      </c>
      <c r="R195" s="21">
        <v>44832</v>
      </c>
      <c r="S195" s="21">
        <v>44834</v>
      </c>
      <c r="T195" s="21">
        <v>44925</v>
      </c>
      <c r="U195" s="21">
        <v>44925</v>
      </c>
      <c r="V195" s="23">
        <v>0.25277777777777777</v>
      </c>
      <c r="W195">
        <v>91</v>
      </c>
      <c r="X195" s="24">
        <v>0</v>
      </c>
      <c r="Y195" s="24">
        <v>0</v>
      </c>
      <c r="Z195" s="24">
        <v>-15480.941311062501</v>
      </c>
      <c r="AA195" s="24">
        <v>-15480.941311062501</v>
      </c>
      <c r="AB195">
        <v>0</v>
      </c>
      <c r="AC195">
        <v>0</v>
      </c>
      <c r="AD195" s="38">
        <v>5133552.75</v>
      </c>
      <c r="AE195" s="37">
        <v>1.1930000000000001E-2</v>
      </c>
      <c r="AF195" s="5">
        <v>0.02</v>
      </c>
      <c r="AG195" s="24">
        <v>0</v>
      </c>
      <c r="AH195" s="24">
        <v>-25952.961125000002</v>
      </c>
      <c r="AI195" s="27">
        <v>-41433.902436062504</v>
      </c>
      <c r="AJ195" t="s">
        <v>14</v>
      </c>
      <c r="AK195" s="93">
        <f t="shared" ref="AK195:AK229" si="27">-(AE195+1%+AF195)*M195*V195</f>
        <v>-54410.382998562505</v>
      </c>
      <c r="AL195" s="27">
        <f t="shared" ref="AL195:AL258" si="28">AI195</f>
        <v>-41433.902436062504</v>
      </c>
      <c r="AM195" s="27">
        <f t="shared" ref="AM195:AM229" si="29">-(AE195-0.1%+AF195)*M195*V195</f>
        <v>-40136.254379812504</v>
      </c>
    </row>
    <row r="196" spans="1:39" ht="15" customHeight="1" x14ac:dyDescent="0.25">
      <c r="A196">
        <v>265004</v>
      </c>
      <c r="B196" t="s">
        <v>517</v>
      </c>
      <c r="C196" t="s">
        <v>518</v>
      </c>
      <c r="D196">
        <v>11494</v>
      </c>
      <c r="E196" t="s">
        <v>1001</v>
      </c>
      <c r="F196" t="s">
        <v>240</v>
      </c>
      <c r="G196" t="s">
        <v>19</v>
      </c>
      <c r="H196" t="s">
        <v>1942</v>
      </c>
      <c r="I196" s="21">
        <v>44740</v>
      </c>
      <c r="J196" s="21">
        <v>44742</v>
      </c>
      <c r="K196" s="21">
        <v>44743</v>
      </c>
      <c r="L196" s="21">
        <v>44743</v>
      </c>
      <c r="M196" s="22">
        <v>4530415.76</v>
      </c>
      <c r="N196" t="s">
        <v>14</v>
      </c>
      <c r="O196" s="5">
        <v>0</v>
      </c>
      <c r="P196" t="s">
        <v>138</v>
      </c>
      <c r="R196" s="21">
        <v>44740</v>
      </c>
      <c r="S196" s="21">
        <v>44742</v>
      </c>
      <c r="T196" s="21">
        <v>44743</v>
      </c>
      <c r="U196" s="21">
        <v>44743</v>
      </c>
      <c r="V196" s="23">
        <v>2.7777777777777779E-3</v>
      </c>
      <c r="W196">
        <v>1</v>
      </c>
      <c r="X196" s="24">
        <v>0</v>
      </c>
      <c r="Y196" s="24">
        <v>0</v>
      </c>
      <c r="Z196" s="24">
        <v>0</v>
      </c>
      <c r="AA196" s="24">
        <v>0</v>
      </c>
      <c r="AB196">
        <v>0</v>
      </c>
      <c r="AC196">
        <v>0</v>
      </c>
      <c r="AD196" s="38">
        <v>4530415.76</v>
      </c>
      <c r="AE196" s="37">
        <v>0</v>
      </c>
      <c r="AF196" s="5">
        <v>0</v>
      </c>
      <c r="AG196" s="24">
        <v>0</v>
      </c>
      <c r="AH196" s="24">
        <v>0</v>
      </c>
      <c r="AI196" s="27">
        <v>0</v>
      </c>
      <c r="AJ196" t="s">
        <v>14</v>
      </c>
      <c r="AK196" s="93">
        <f t="shared" ref="AK196:AK203" si="30">AL196</f>
        <v>0</v>
      </c>
      <c r="AL196" s="27">
        <f t="shared" si="28"/>
        <v>0</v>
      </c>
      <c r="AM196" s="27">
        <f t="shared" ref="AM196:AM203" si="31">AL196</f>
        <v>0</v>
      </c>
    </row>
    <row r="197" spans="1:39" ht="15" customHeight="1" x14ac:dyDescent="0.25">
      <c r="A197">
        <v>265005</v>
      </c>
      <c r="B197" t="s">
        <v>517</v>
      </c>
      <c r="C197" t="s">
        <v>518</v>
      </c>
      <c r="D197">
        <v>11494</v>
      </c>
      <c r="E197" t="s">
        <v>1001</v>
      </c>
      <c r="F197" t="s">
        <v>240</v>
      </c>
      <c r="G197" t="s">
        <v>19</v>
      </c>
      <c r="H197" t="s">
        <v>1942</v>
      </c>
      <c r="I197" s="21">
        <v>44741</v>
      </c>
      <c r="J197" s="21">
        <v>44743</v>
      </c>
      <c r="K197" s="21">
        <v>44774</v>
      </c>
      <c r="L197" s="21">
        <v>44774</v>
      </c>
      <c r="M197" s="22">
        <v>4505594.78</v>
      </c>
      <c r="N197" t="s">
        <v>14</v>
      </c>
      <c r="O197" s="5">
        <v>0</v>
      </c>
      <c r="P197" t="s">
        <v>138</v>
      </c>
      <c r="R197" s="21">
        <v>44741</v>
      </c>
      <c r="S197" s="21">
        <v>44743</v>
      </c>
      <c r="T197" s="21">
        <v>44774</v>
      </c>
      <c r="U197" s="21">
        <v>44774</v>
      </c>
      <c r="V197" s="23">
        <v>8.3333333333333329E-2</v>
      </c>
      <c r="W197">
        <v>30</v>
      </c>
      <c r="X197" s="24">
        <v>0</v>
      </c>
      <c r="Y197" s="24">
        <v>0</v>
      </c>
      <c r="Z197" s="24">
        <v>0</v>
      </c>
      <c r="AA197" s="24">
        <v>0</v>
      </c>
      <c r="AB197">
        <v>0</v>
      </c>
      <c r="AC197">
        <v>0</v>
      </c>
      <c r="AD197" s="38">
        <v>4505594.78</v>
      </c>
      <c r="AE197" s="37">
        <v>0</v>
      </c>
      <c r="AF197" s="5">
        <v>0</v>
      </c>
      <c r="AG197" s="24">
        <v>0</v>
      </c>
      <c r="AH197" s="24">
        <v>0</v>
      </c>
      <c r="AI197" s="27">
        <v>0</v>
      </c>
      <c r="AJ197" t="s">
        <v>14</v>
      </c>
      <c r="AK197" s="93">
        <f t="shared" si="30"/>
        <v>0</v>
      </c>
      <c r="AL197" s="27">
        <f t="shared" si="28"/>
        <v>0</v>
      </c>
      <c r="AM197" s="27">
        <f t="shared" si="31"/>
        <v>0</v>
      </c>
    </row>
    <row r="198" spans="1:39" ht="15" customHeight="1" x14ac:dyDescent="0.25">
      <c r="A198">
        <v>265006</v>
      </c>
      <c r="B198" t="s">
        <v>517</v>
      </c>
      <c r="C198" t="s">
        <v>518</v>
      </c>
      <c r="D198">
        <v>11494</v>
      </c>
      <c r="E198" t="s">
        <v>1001</v>
      </c>
      <c r="F198" t="s">
        <v>240</v>
      </c>
      <c r="G198" t="s">
        <v>19</v>
      </c>
      <c r="H198" t="s">
        <v>1942</v>
      </c>
      <c r="I198" s="21">
        <v>44770</v>
      </c>
      <c r="J198" s="21">
        <v>44774</v>
      </c>
      <c r="K198" s="21">
        <v>44805</v>
      </c>
      <c r="L198" s="21">
        <v>44805</v>
      </c>
      <c r="M198" s="22">
        <v>4480773.8</v>
      </c>
      <c r="N198" t="s">
        <v>14</v>
      </c>
      <c r="O198" s="5">
        <v>0</v>
      </c>
      <c r="P198" t="s">
        <v>138</v>
      </c>
      <c r="R198" s="21">
        <v>44770</v>
      </c>
      <c r="S198" s="21">
        <v>44774</v>
      </c>
      <c r="T198" s="21">
        <v>44805</v>
      </c>
      <c r="U198" s="21">
        <v>44805</v>
      </c>
      <c r="V198" s="23">
        <v>8.3333333333333329E-2</v>
      </c>
      <c r="W198">
        <v>30</v>
      </c>
      <c r="X198" s="24">
        <v>0</v>
      </c>
      <c r="Y198" s="24">
        <v>0</v>
      </c>
      <c r="Z198" s="24">
        <v>0</v>
      </c>
      <c r="AA198" s="24">
        <v>0</v>
      </c>
      <c r="AB198">
        <v>0</v>
      </c>
      <c r="AC198">
        <v>0</v>
      </c>
      <c r="AD198" s="38">
        <v>4480773.8</v>
      </c>
      <c r="AE198" s="37">
        <v>0</v>
      </c>
      <c r="AF198" s="5">
        <v>0</v>
      </c>
      <c r="AG198" s="24">
        <v>0</v>
      </c>
      <c r="AH198" s="24">
        <v>0</v>
      </c>
      <c r="AI198" s="27">
        <v>0</v>
      </c>
      <c r="AJ198" t="s">
        <v>14</v>
      </c>
      <c r="AK198" s="93">
        <f t="shared" si="30"/>
        <v>0</v>
      </c>
      <c r="AL198" s="27">
        <f t="shared" si="28"/>
        <v>0</v>
      </c>
      <c r="AM198" s="27">
        <f t="shared" si="31"/>
        <v>0</v>
      </c>
    </row>
    <row r="199" spans="1:39" ht="15" customHeight="1" x14ac:dyDescent="0.25">
      <c r="A199">
        <v>265007</v>
      </c>
      <c r="B199" t="s">
        <v>517</v>
      </c>
      <c r="C199" t="s">
        <v>518</v>
      </c>
      <c r="D199">
        <v>11494</v>
      </c>
      <c r="E199" t="s">
        <v>1001</v>
      </c>
      <c r="F199" t="s">
        <v>240</v>
      </c>
      <c r="G199" t="s">
        <v>19</v>
      </c>
      <c r="H199" t="s">
        <v>1942</v>
      </c>
      <c r="I199" s="21">
        <v>44803</v>
      </c>
      <c r="J199" s="21">
        <v>44805</v>
      </c>
      <c r="K199" s="21">
        <v>44834</v>
      </c>
      <c r="L199" s="21">
        <v>44834</v>
      </c>
      <c r="M199" s="22">
        <v>4455952.82</v>
      </c>
      <c r="N199" t="s">
        <v>14</v>
      </c>
      <c r="O199" s="5">
        <v>0</v>
      </c>
      <c r="P199" t="s">
        <v>138</v>
      </c>
      <c r="R199" s="21">
        <v>44803</v>
      </c>
      <c r="S199" s="21">
        <v>44805</v>
      </c>
      <c r="T199" s="21">
        <v>44834</v>
      </c>
      <c r="U199" s="21">
        <v>44834</v>
      </c>
      <c r="V199" s="23">
        <v>8.0555555555555561E-2</v>
      </c>
      <c r="W199">
        <v>29</v>
      </c>
      <c r="X199" s="24">
        <v>0</v>
      </c>
      <c r="Y199" s="24">
        <v>0</v>
      </c>
      <c r="Z199" s="24">
        <v>0</v>
      </c>
      <c r="AA199" s="24">
        <v>0</v>
      </c>
      <c r="AB199">
        <v>0</v>
      </c>
      <c r="AC199">
        <v>0</v>
      </c>
      <c r="AD199" s="38">
        <v>4455952.82</v>
      </c>
      <c r="AE199" s="37">
        <v>0</v>
      </c>
      <c r="AF199" s="5">
        <v>0</v>
      </c>
      <c r="AG199" s="24">
        <v>0</v>
      </c>
      <c r="AH199" s="24">
        <v>0</v>
      </c>
      <c r="AI199" s="27">
        <v>0</v>
      </c>
      <c r="AJ199" t="s">
        <v>14</v>
      </c>
      <c r="AK199" s="93">
        <f t="shared" si="30"/>
        <v>0</v>
      </c>
      <c r="AL199" s="27">
        <f t="shared" si="28"/>
        <v>0</v>
      </c>
      <c r="AM199" s="27">
        <f t="shared" si="31"/>
        <v>0</v>
      </c>
    </row>
    <row r="200" spans="1:39" ht="15" customHeight="1" x14ac:dyDescent="0.25">
      <c r="A200">
        <v>265008</v>
      </c>
      <c r="B200" t="s">
        <v>517</v>
      </c>
      <c r="C200" t="s">
        <v>518</v>
      </c>
      <c r="D200">
        <v>11494</v>
      </c>
      <c r="E200" t="s">
        <v>1001</v>
      </c>
      <c r="F200" t="s">
        <v>240</v>
      </c>
      <c r="G200" t="s">
        <v>19</v>
      </c>
      <c r="H200" t="s">
        <v>1942</v>
      </c>
      <c r="I200" s="21">
        <v>44832</v>
      </c>
      <c r="J200" s="21">
        <v>44834</v>
      </c>
      <c r="K200" s="21">
        <v>44835</v>
      </c>
      <c r="L200" s="21">
        <v>44835</v>
      </c>
      <c r="M200" s="22">
        <v>4470275.8499999996</v>
      </c>
      <c r="N200" t="s">
        <v>14</v>
      </c>
      <c r="O200" s="5">
        <v>0</v>
      </c>
      <c r="P200" t="s">
        <v>138</v>
      </c>
      <c r="R200" s="21">
        <v>44832</v>
      </c>
      <c r="S200" s="21">
        <v>44834</v>
      </c>
      <c r="T200" s="21">
        <v>44835</v>
      </c>
      <c r="U200" s="21">
        <v>44835</v>
      </c>
      <c r="V200" s="23">
        <v>2.7777777777777779E-3</v>
      </c>
      <c r="W200">
        <v>1</v>
      </c>
      <c r="X200" s="24">
        <v>0</v>
      </c>
      <c r="Y200" s="24">
        <v>0</v>
      </c>
      <c r="Z200" s="24">
        <v>0</v>
      </c>
      <c r="AA200" s="24">
        <v>0</v>
      </c>
      <c r="AB200">
        <v>0</v>
      </c>
      <c r="AC200">
        <v>0</v>
      </c>
      <c r="AD200" s="38">
        <v>4470275.8499999996</v>
      </c>
      <c r="AE200" s="37">
        <v>0</v>
      </c>
      <c r="AF200" s="5">
        <v>0</v>
      </c>
      <c r="AG200" s="24">
        <v>0</v>
      </c>
      <c r="AH200" s="24">
        <v>0</v>
      </c>
      <c r="AI200" s="27">
        <v>0</v>
      </c>
      <c r="AJ200" t="s">
        <v>14</v>
      </c>
      <c r="AK200" s="93">
        <f t="shared" si="30"/>
        <v>0</v>
      </c>
      <c r="AL200" s="27">
        <f t="shared" si="28"/>
        <v>0</v>
      </c>
      <c r="AM200" s="27">
        <f t="shared" si="31"/>
        <v>0</v>
      </c>
    </row>
    <row r="201" spans="1:39" ht="15" customHeight="1" x14ac:dyDescent="0.25">
      <c r="A201">
        <v>265009</v>
      </c>
      <c r="B201" t="s">
        <v>517</v>
      </c>
      <c r="C201" t="s">
        <v>518</v>
      </c>
      <c r="D201">
        <v>11494</v>
      </c>
      <c r="E201" t="s">
        <v>1001</v>
      </c>
      <c r="F201" t="s">
        <v>240</v>
      </c>
      <c r="G201" t="s">
        <v>19</v>
      </c>
      <c r="H201" t="s">
        <v>1942</v>
      </c>
      <c r="I201" s="21">
        <v>44833</v>
      </c>
      <c r="J201" s="21">
        <v>44835</v>
      </c>
      <c r="K201" s="21">
        <v>44866</v>
      </c>
      <c r="L201" s="21">
        <v>44866</v>
      </c>
      <c r="M201" s="22">
        <v>4445454.87</v>
      </c>
      <c r="N201" t="s">
        <v>14</v>
      </c>
      <c r="O201" s="5">
        <v>0</v>
      </c>
      <c r="P201" t="s">
        <v>138</v>
      </c>
      <c r="R201" s="21">
        <v>44833</v>
      </c>
      <c r="S201" s="21">
        <v>44835</v>
      </c>
      <c r="T201" s="21">
        <v>44866</v>
      </c>
      <c r="U201" s="21">
        <v>44866</v>
      </c>
      <c r="V201" s="23">
        <v>8.3333333333333329E-2</v>
      </c>
      <c r="W201">
        <v>30</v>
      </c>
      <c r="X201" s="24">
        <v>0</v>
      </c>
      <c r="Y201" s="24">
        <v>0</v>
      </c>
      <c r="Z201" s="24">
        <v>0</v>
      </c>
      <c r="AA201" s="24">
        <v>0</v>
      </c>
      <c r="AB201">
        <v>0</v>
      </c>
      <c r="AC201">
        <v>0</v>
      </c>
      <c r="AD201" s="38">
        <v>4445454.87</v>
      </c>
      <c r="AE201" s="37">
        <v>0</v>
      </c>
      <c r="AF201" s="5">
        <v>0</v>
      </c>
      <c r="AG201" s="24">
        <v>0</v>
      </c>
      <c r="AH201" s="24">
        <v>0</v>
      </c>
      <c r="AI201" s="27">
        <v>0</v>
      </c>
      <c r="AJ201" t="s">
        <v>14</v>
      </c>
      <c r="AK201" s="93">
        <f t="shared" si="30"/>
        <v>0</v>
      </c>
      <c r="AL201" s="27">
        <f t="shared" si="28"/>
        <v>0</v>
      </c>
      <c r="AM201" s="27">
        <f t="shared" si="31"/>
        <v>0</v>
      </c>
    </row>
    <row r="202" spans="1:39" ht="15" customHeight="1" x14ac:dyDescent="0.25">
      <c r="A202">
        <v>265010</v>
      </c>
      <c r="B202" t="s">
        <v>517</v>
      </c>
      <c r="C202" t="s">
        <v>518</v>
      </c>
      <c r="D202">
        <v>11494</v>
      </c>
      <c r="E202" t="s">
        <v>1001</v>
      </c>
      <c r="F202" t="s">
        <v>240</v>
      </c>
      <c r="G202" t="s">
        <v>19</v>
      </c>
      <c r="H202" t="s">
        <v>1942</v>
      </c>
      <c r="I202" s="21">
        <v>44862</v>
      </c>
      <c r="J202" s="21">
        <v>44866</v>
      </c>
      <c r="K202" s="21">
        <v>44896</v>
      </c>
      <c r="L202" s="21">
        <v>44896</v>
      </c>
      <c r="M202" s="22">
        <v>4420633.8899999997</v>
      </c>
      <c r="N202" t="s">
        <v>14</v>
      </c>
      <c r="O202" s="5">
        <v>0</v>
      </c>
      <c r="P202" t="s">
        <v>138</v>
      </c>
      <c r="R202" s="21">
        <v>44862</v>
      </c>
      <c r="S202" s="21">
        <v>44866</v>
      </c>
      <c r="T202" s="21">
        <v>44896</v>
      </c>
      <c r="U202" s="21">
        <v>44896</v>
      </c>
      <c r="V202" s="23">
        <v>8.3333333333333329E-2</v>
      </c>
      <c r="W202">
        <v>30</v>
      </c>
      <c r="X202" s="24">
        <v>0</v>
      </c>
      <c r="Y202" s="24">
        <v>0</v>
      </c>
      <c r="Z202" s="24">
        <v>0</v>
      </c>
      <c r="AA202" s="24">
        <v>0</v>
      </c>
      <c r="AB202">
        <v>0</v>
      </c>
      <c r="AC202">
        <v>0</v>
      </c>
      <c r="AD202" s="38">
        <v>4420633.8899999997</v>
      </c>
      <c r="AE202" s="37">
        <v>0</v>
      </c>
      <c r="AF202" s="5">
        <v>0</v>
      </c>
      <c r="AG202" s="24">
        <v>0</v>
      </c>
      <c r="AH202" s="24">
        <v>0</v>
      </c>
      <c r="AI202" s="27">
        <v>0</v>
      </c>
      <c r="AJ202" t="s">
        <v>14</v>
      </c>
      <c r="AK202" s="93">
        <f t="shared" si="30"/>
        <v>0</v>
      </c>
      <c r="AL202" s="27">
        <f t="shared" si="28"/>
        <v>0</v>
      </c>
      <c r="AM202" s="27">
        <f t="shared" si="31"/>
        <v>0</v>
      </c>
    </row>
    <row r="203" spans="1:39" ht="15" customHeight="1" x14ac:dyDescent="0.25">
      <c r="A203">
        <v>265011</v>
      </c>
      <c r="B203" t="s">
        <v>517</v>
      </c>
      <c r="C203" t="s">
        <v>518</v>
      </c>
      <c r="D203">
        <v>11494</v>
      </c>
      <c r="E203" t="s">
        <v>1001</v>
      </c>
      <c r="F203" t="s">
        <v>240</v>
      </c>
      <c r="G203" t="s">
        <v>19</v>
      </c>
      <c r="H203" t="s">
        <v>1942</v>
      </c>
      <c r="I203" s="21">
        <v>44894</v>
      </c>
      <c r="J203" s="21">
        <v>44896</v>
      </c>
      <c r="K203" s="21">
        <v>44926</v>
      </c>
      <c r="L203" s="21">
        <v>44926</v>
      </c>
      <c r="M203" s="22">
        <v>4395812.91</v>
      </c>
      <c r="N203" t="s">
        <v>14</v>
      </c>
      <c r="O203" s="5">
        <v>0</v>
      </c>
      <c r="P203" t="s">
        <v>138</v>
      </c>
      <c r="R203" s="21">
        <v>44894</v>
      </c>
      <c r="S203" s="21">
        <v>44896</v>
      </c>
      <c r="T203" s="21">
        <v>44926</v>
      </c>
      <c r="U203" s="21">
        <v>44926</v>
      </c>
      <c r="V203" s="23">
        <v>8.3333333333333329E-2</v>
      </c>
      <c r="W203">
        <v>30</v>
      </c>
      <c r="X203" s="24">
        <v>0</v>
      </c>
      <c r="Y203" s="24">
        <v>0</v>
      </c>
      <c r="Z203" s="24">
        <v>0</v>
      </c>
      <c r="AA203" s="24">
        <v>0</v>
      </c>
      <c r="AB203">
        <v>0.99994719070973792</v>
      </c>
      <c r="AC203">
        <v>0</v>
      </c>
      <c r="AD203" s="38">
        <v>4395812.91</v>
      </c>
      <c r="AE203" s="37">
        <v>0</v>
      </c>
      <c r="AF203" s="5">
        <v>0</v>
      </c>
      <c r="AG203" s="24">
        <v>0</v>
      </c>
      <c r="AH203" s="24">
        <v>0</v>
      </c>
      <c r="AI203" s="27">
        <v>0</v>
      </c>
      <c r="AJ203" t="s">
        <v>14</v>
      </c>
      <c r="AK203" s="93">
        <f t="shared" si="30"/>
        <v>0</v>
      </c>
      <c r="AL203" s="27">
        <f t="shared" si="28"/>
        <v>0</v>
      </c>
      <c r="AM203" s="27">
        <f t="shared" si="31"/>
        <v>0</v>
      </c>
    </row>
    <row r="204" spans="1:39" ht="15" customHeight="1" x14ac:dyDescent="0.25">
      <c r="A204">
        <v>225737</v>
      </c>
      <c r="B204" t="s">
        <v>519</v>
      </c>
      <c r="C204" t="s">
        <v>520</v>
      </c>
      <c r="D204">
        <v>11509</v>
      </c>
      <c r="E204" t="s">
        <v>16</v>
      </c>
      <c r="F204" t="s">
        <v>240</v>
      </c>
      <c r="G204" t="s">
        <v>19</v>
      </c>
      <c r="H204" t="s">
        <v>1713</v>
      </c>
      <c r="I204" s="21">
        <v>44713</v>
      </c>
      <c r="J204" s="21">
        <v>44743</v>
      </c>
      <c r="K204" s="21">
        <v>44835</v>
      </c>
      <c r="L204" s="21">
        <v>44743</v>
      </c>
      <c r="M204" s="22">
        <v>9705240.3000000007</v>
      </c>
      <c r="N204" t="s">
        <v>14</v>
      </c>
      <c r="O204" t="s">
        <v>245</v>
      </c>
      <c r="P204" t="s">
        <v>15</v>
      </c>
      <c r="Q204" s="37">
        <v>1.6E-2</v>
      </c>
      <c r="R204" s="21">
        <v>44713</v>
      </c>
      <c r="S204" s="21">
        <v>44743</v>
      </c>
      <c r="T204" s="21">
        <v>44835</v>
      </c>
      <c r="U204" s="21">
        <v>44743</v>
      </c>
      <c r="V204" s="23">
        <v>0.25555555555555554</v>
      </c>
      <c r="W204">
        <v>92</v>
      </c>
      <c r="X204" s="24">
        <v>0</v>
      </c>
      <c r="Y204" s="24">
        <v>0</v>
      </c>
      <c r="Z204" s="24">
        <v>8308.7640568333336</v>
      </c>
      <c r="AA204" s="24">
        <v>8308.7640568333336</v>
      </c>
      <c r="AB204">
        <v>0</v>
      </c>
      <c r="AC204">
        <v>0</v>
      </c>
      <c r="AD204" s="38">
        <v>9705240.3000000007</v>
      </c>
      <c r="AE204" s="37">
        <v>-3.3500000000000001E-3</v>
      </c>
      <c r="AF204" s="5">
        <v>1.6E-2</v>
      </c>
      <c r="AG204" s="24">
        <v>0</v>
      </c>
      <c r="AH204" s="24">
        <v>-39683.649226666668</v>
      </c>
      <c r="AI204" s="27">
        <v>-31374.885169833335</v>
      </c>
      <c r="AJ204" t="s">
        <v>14</v>
      </c>
      <c r="AK204" s="93">
        <f t="shared" si="27"/>
        <v>-56177.165936500001</v>
      </c>
      <c r="AL204" s="27">
        <f t="shared" si="28"/>
        <v>-31374.885169833335</v>
      </c>
      <c r="AM204" s="27">
        <f t="shared" si="29"/>
        <v>-28894.657093166668</v>
      </c>
    </row>
    <row r="205" spans="1:39" ht="15" customHeight="1" x14ac:dyDescent="0.25">
      <c r="A205">
        <v>225738</v>
      </c>
      <c r="B205" t="s">
        <v>519</v>
      </c>
      <c r="C205" t="s">
        <v>520</v>
      </c>
      <c r="D205">
        <v>11509</v>
      </c>
      <c r="E205" t="s">
        <v>16</v>
      </c>
      <c r="F205" t="s">
        <v>240</v>
      </c>
      <c r="G205" t="s">
        <v>19</v>
      </c>
      <c r="H205" t="s">
        <v>1713</v>
      </c>
      <c r="I205" s="21">
        <v>44805</v>
      </c>
      <c r="J205" s="21">
        <v>44835</v>
      </c>
      <c r="K205" s="21">
        <v>44927</v>
      </c>
      <c r="L205" s="21">
        <v>44835</v>
      </c>
      <c r="M205" s="22">
        <v>9365603.4700000007</v>
      </c>
      <c r="N205" t="s">
        <v>14</v>
      </c>
      <c r="O205" t="s">
        <v>245</v>
      </c>
      <c r="P205" t="s">
        <v>15</v>
      </c>
      <c r="Q205" s="37">
        <v>1.6E-2</v>
      </c>
      <c r="R205" s="21">
        <v>44805</v>
      </c>
      <c r="S205" s="21">
        <v>44835</v>
      </c>
      <c r="T205" s="21">
        <v>44927</v>
      </c>
      <c r="U205" s="21">
        <v>44835</v>
      </c>
      <c r="V205" s="23">
        <v>0.25555555555555554</v>
      </c>
      <c r="W205">
        <v>92</v>
      </c>
      <c r="X205" s="24">
        <v>0</v>
      </c>
      <c r="Y205" s="24">
        <v>0</v>
      </c>
      <c r="Z205" s="24">
        <v>-17041.235824968888</v>
      </c>
      <c r="AA205" s="24">
        <v>-17041.235824968888</v>
      </c>
      <c r="AB205">
        <v>0</v>
      </c>
      <c r="AC205">
        <v>-601.47986729555555</v>
      </c>
      <c r="AD205" s="38">
        <v>9365603.4700000007</v>
      </c>
      <c r="AE205" s="37">
        <v>7.1199999999999996E-3</v>
      </c>
      <c r="AF205" s="5">
        <v>1.6E-2</v>
      </c>
      <c r="AG205" s="24">
        <v>0</v>
      </c>
      <c r="AH205" s="24">
        <v>-38294.911966222222</v>
      </c>
      <c r="AI205" s="27">
        <v>-55336.147791191106</v>
      </c>
      <c r="AJ205" t="s">
        <v>14</v>
      </c>
      <c r="AK205" s="93">
        <f t="shared" si="27"/>
        <v>-79270.46777007998</v>
      </c>
      <c r="AL205" s="27">
        <f t="shared" si="28"/>
        <v>-55336.147791191106</v>
      </c>
      <c r="AM205" s="27">
        <f t="shared" si="29"/>
        <v>-52942.715793302224</v>
      </c>
    </row>
    <row r="206" spans="1:39" ht="15" customHeight="1" x14ac:dyDescent="0.25">
      <c r="A206">
        <v>235118</v>
      </c>
      <c r="B206" t="s">
        <v>523</v>
      </c>
      <c r="C206" t="s">
        <v>525</v>
      </c>
      <c r="D206">
        <v>11512</v>
      </c>
      <c r="E206" t="s">
        <v>16</v>
      </c>
      <c r="F206" t="s">
        <v>240</v>
      </c>
      <c r="G206" t="s">
        <v>19</v>
      </c>
      <c r="H206" t="s">
        <v>1896</v>
      </c>
      <c r="I206" s="21">
        <v>44743</v>
      </c>
      <c r="J206" s="21">
        <v>44743</v>
      </c>
      <c r="K206" s="21">
        <v>44835</v>
      </c>
      <c r="L206" s="21">
        <v>44743</v>
      </c>
      <c r="M206" s="22">
        <v>6111413.8399999999</v>
      </c>
      <c r="N206" t="s">
        <v>14</v>
      </c>
      <c r="O206" t="s">
        <v>245</v>
      </c>
      <c r="P206" t="s">
        <v>15</v>
      </c>
      <c r="Q206" s="37">
        <v>1.55E-2</v>
      </c>
      <c r="R206" s="21">
        <v>44743</v>
      </c>
      <c r="S206" s="21">
        <v>44743</v>
      </c>
      <c r="T206" s="21">
        <v>44835</v>
      </c>
      <c r="U206" s="21">
        <v>44743</v>
      </c>
      <c r="V206" s="23">
        <v>0.25555555555555554</v>
      </c>
      <c r="W206">
        <v>92</v>
      </c>
      <c r="X206" s="24">
        <v>0</v>
      </c>
      <c r="Y206" s="24">
        <v>0</v>
      </c>
      <c r="Z206" s="24">
        <v>2748.7781360355548</v>
      </c>
      <c r="AA206" s="24">
        <v>2748.7781360355548</v>
      </c>
      <c r="AB206">
        <v>0</v>
      </c>
      <c r="AC206">
        <v>0</v>
      </c>
      <c r="AD206" s="38">
        <v>6111413.8399999999</v>
      </c>
      <c r="AE206" s="37">
        <v>-1.7599999999999998E-3</v>
      </c>
      <c r="AF206" s="5">
        <v>1.55E-2</v>
      </c>
      <c r="AG206" s="24">
        <v>0</v>
      </c>
      <c r="AH206" s="24">
        <v>-24207.989266222219</v>
      </c>
      <c r="AI206" s="27">
        <v>-21459.211130186664</v>
      </c>
      <c r="AJ206" t="s">
        <v>14</v>
      </c>
      <c r="AK206" s="93">
        <f t="shared" si="27"/>
        <v>-37077.268721297776</v>
      </c>
      <c r="AL206" s="27">
        <f t="shared" si="28"/>
        <v>-21459.211130186664</v>
      </c>
      <c r="AM206" s="27">
        <f t="shared" si="29"/>
        <v>-19897.405371075554</v>
      </c>
    </row>
    <row r="207" spans="1:39" ht="15" customHeight="1" x14ac:dyDescent="0.25">
      <c r="A207">
        <v>235119</v>
      </c>
      <c r="B207" t="s">
        <v>523</v>
      </c>
      <c r="C207" t="s">
        <v>525</v>
      </c>
      <c r="D207">
        <v>11512</v>
      </c>
      <c r="E207" t="s">
        <v>16</v>
      </c>
      <c r="F207" t="s">
        <v>240</v>
      </c>
      <c r="G207" t="s">
        <v>19</v>
      </c>
      <c r="H207" t="s">
        <v>1896</v>
      </c>
      <c r="I207" s="21">
        <v>44835</v>
      </c>
      <c r="J207" s="21">
        <v>44835</v>
      </c>
      <c r="K207" s="21">
        <v>44927</v>
      </c>
      <c r="L207" s="21">
        <v>44835</v>
      </c>
      <c r="M207" s="22">
        <v>5955288.4400000004</v>
      </c>
      <c r="N207" t="s">
        <v>14</v>
      </c>
      <c r="O207" t="s">
        <v>245</v>
      </c>
      <c r="P207" t="s">
        <v>15</v>
      </c>
      <c r="Q207" s="37">
        <v>1.55E-2</v>
      </c>
      <c r="R207" s="21">
        <v>44835</v>
      </c>
      <c r="S207" s="21">
        <v>44835</v>
      </c>
      <c r="T207" s="21">
        <v>44927</v>
      </c>
      <c r="U207" s="21">
        <v>44835</v>
      </c>
      <c r="V207" s="23">
        <v>0.25555555555555554</v>
      </c>
      <c r="W207">
        <v>92</v>
      </c>
      <c r="X207" s="24">
        <v>0</v>
      </c>
      <c r="Y207" s="24">
        <v>0</v>
      </c>
      <c r="Z207" s="24">
        <v>-17851.969646973335</v>
      </c>
      <c r="AA207" s="24">
        <v>-17851.969646973335</v>
      </c>
      <c r="AB207">
        <v>0</v>
      </c>
      <c r="AC207">
        <v>-450.45140061444448</v>
      </c>
      <c r="AD207" s="38">
        <v>5955288.4400000004</v>
      </c>
      <c r="AE207" s="37">
        <v>1.1730000000000001E-2</v>
      </c>
      <c r="AF207" s="5">
        <v>1.55E-2</v>
      </c>
      <c r="AG207" s="24">
        <v>0</v>
      </c>
      <c r="AH207" s="24">
        <v>-23589.559209555555</v>
      </c>
      <c r="AI207" s="27">
        <v>-41441.528856528894</v>
      </c>
      <c r="AJ207" t="s">
        <v>14</v>
      </c>
      <c r="AK207" s="93">
        <f t="shared" si="27"/>
        <v>-56660.599314306666</v>
      </c>
      <c r="AL207" s="27">
        <f t="shared" si="28"/>
        <v>-41441.528856528894</v>
      </c>
      <c r="AM207" s="27">
        <f t="shared" si="29"/>
        <v>-39919.621810751109</v>
      </c>
    </row>
    <row r="208" spans="1:39" ht="15" customHeight="1" x14ac:dyDescent="0.25">
      <c r="A208">
        <v>230500</v>
      </c>
      <c r="B208" t="s">
        <v>533</v>
      </c>
      <c r="C208" t="s">
        <v>535</v>
      </c>
      <c r="D208">
        <v>11513</v>
      </c>
      <c r="E208" t="s">
        <v>363</v>
      </c>
      <c r="F208" t="s">
        <v>240</v>
      </c>
      <c r="G208" t="s">
        <v>19</v>
      </c>
      <c r="H208" t="s">
        <v>1921</v>
      </c>
      <c r="J208" s="21">
        <v>44762</v>
      </c>
      <c r="K208" s="21">
        <v>44793</v>
      </c>
      <c r="L208" s="21">
        <v>44762</v>
      </c>
      <c r="M208" s="22">
        <v>1765510.46</v>
      </c>
      <c r="N208" t="s">
        <v>14</v>
      </c>
      <c r="O208" s="32">
        <v>2.0400000000000001E-2</v>
      </c>
      <c r="P208" t="s">
        <v>15</v>
      </c>
      <c r="R208" s="21">
        <v>44762</v>
      </c>
      <c r="S208" s="21">
        <v>44762</v>
      </c>
      <c r="T208" s="21">
        <v>44793</v>
      </c>
      <c r="U208" s="21">
        <v>44762</v>
      </c>
      <c r="V208" s="23">
        <v>8.611111111111111E-2</v>
      </c>
      <c r="W208">
        <v>31</v>
      </c>
      <c r="X208" s="24">
        <v>0</v>
      </c>
      <c r="Y208" s="24">
        <v>0</v>
      </c>
      <c r="Z208" s="24">
        <v>-3101.4133747333331</v>
      </c>
      <c r="AA208" s="24">
        <v>-3101.4133747333331</v>
      </c>
      <c r="AB208">
        <v>0</v>
      </c>
      <c r="AC208">
        <v>0</v>
      </c>
      <c r="AD208" s="38">
        <v>1765510.46</v>
      </c>
      <c r="AE208" s="37">
        <v>2.0400000000000001E-2</v>
      </c>
      <c r="AF208" s="5">
        <v>0</v>
      </c>
      <c r="AG208" s="24">
        <v>0</v>
      </c>
      <c r="AH208" s="24">
        <v>0</v>
      </c>
      <c r="AI208" s="27">
        <v>-3101.4133747333331</v>
      </c>
      <c r="AJ208" t="s">
        <v>14</v>
      </c>
      <c r="AK208" s="93">
        <f t="shared" ref="AK208:AK213" si="32">AL208</f>
        <v>-3101.4133747333331</v>
      </c>
      <c r="AL208" s="27">
        <f t="shared" si="28"/>
        <v>-3101.4133747333331</v>
      </c>
      <c r="AM208" s="27">
        <f t="shared" ref="AM208:AM213" si="33">AL208</f>
        <v>-3101.4133747333331</v>
      </c>
    </row>
    <row r="209" spans="1:39" ht="15" customHeight="1" x14ac:dyDescent="0.25">
      <c r="A209">
        <v>230501</v>
      </c>
      <c r="B209" t="s">
        <v>533</v>
      </c>
      <c r="C209" t="s">
        <v>535</v>
      </c>
      <c r="D209">
        <v>11513</v>
      </c>
      <c r="E209" t="s">
        <v>363</v>
      </c>
      <c r="F209" t="s">
        <v>240</v>
      </c>
      <c r="G209" t="s">
        <v>19</v>
      </c>
      <c r="H209" t="s">
        <v>1921</v>
      </c>
      <c r="J209" s="21">
        <v>44793</v>
      </c>
      <c r="K209" s="21">
        <v>44824</v>
      </c>
      <c r="L209" s="21">
        <v>44793</v>
      </c>
      <c r="M209" s="22">
        <v>1716254.01</v>
      </c>
      <c r="N209" t="s">
        <v>14</v>
      </c>
      <c r="O209" s="32">
        <v>2.0400000000000001E-2</v>
      </c>
      <c r="P209" t="s">
        <v>15</v>
      </c>
      <c r="R209" s="21">
        <v>44793</v>
      </c>
      <c r="S209" s="21">
        <v>44793</v>
      </c>
      <c r="T209" s="21">
        <v>44824</v>
      </c>
      <c r="U209" s="21">
        <v>44793</v>
      </c>
      <c r="V209" s="23">
        <v>8.611111111111111E-2</v>
      </c>
      <c r="W209">
        <v>31</v>
      </c>
      <c r="X209" s="24">
        <v>0</v>
      </c>
      <c r="Y209" s="24">
        <v>0</v>
      </c>
      <c r="Z209" s="24">
        <v>-3014.8862109000002</v>
      </c>
      <c r="AA209" s="24">
        <v>-3014.8862109000002</v>
      </c>
      <c r="AB209">
        <v>0</v>
      </c>
      <c r="AC209">
        <v>0</v>
      </c>
      <c r="AD209" s="38">
        <v>1716254.01</v>
      </c>
      <c r="AE209" s="37">
        <v>2.0400000000000001E-2</v>
      </c>
      <c r="AF209" s="5">
        <v>0</v>
      </c>
      <c r="AG209" s="24">
        <v>0</v>
      </c>
      <c r="AH209" s="24">
        <v>0</v>
      </c>
      <c r="AI209" s="27">
        <v>-3014.8862109000002</v>
      </c>
      <c r="AJ209" t="s">
        <v>14</v>
      </c>
      <c r="AK209" s="93">
        <f t="shared" si="32"/>
        <v>-3014.8862109000002</v>
      </c>
      <c r="AL209" s="27">
        <f t="shared" si="28"/>
        <v>-3014.8862109000002</v>
      </c>
      <c r="AM209" s="27">
        <f t="shared" si="33"/>
        <v>-3014.8862109000002</v>
      </c>
    </row>
    <row r="210" spans="1:39" ht="15" customHeight="1" x14ac:dyDescent="0.25">
      <c r="A210">
        <v>230502</v>
      </c>
      <c r="B210" t="s">
        <v>533</v>
      </c>
      <c r="C210" t="s">
        <v>535</v>
      </c>
      <c r="D210">
        <v>11513</v>
      </c>
      <c r="E210" t="s">
        <v>363</v>
      </c>
      <c r="F210" t="s">
        <v>240</v>
      </c>
      <c r="G210" t="s">
        <v>19</v>
      </c>
      <c r="H210" t="s">
        <v>1921</v>
      </c>
      <c r="J210" s="21">
        <v>44824</v>
      </c>
      <c r="K210" s="21">
        <v>44854</v>
      </c>
      <c r="L210" s="21">
        <v>44824</v>
      </c>
      <c r="M210" s="22">
        <v>1666930.27</v>
      </c>
      <c r="N210" t="s">
        <v>14</v>
      </c>
      <c r="O210" s="32">
        <v>2.0400000000000001E-2</v>
      </c>
      <c r="P210" t="s">
        <v>15</v>
      </c>
      <c r="R210" s="21">
        <v>44824</v>
      </c>
      <c r="S210" s="21">
        <v>44824</v>
      </c>
      <c r="T210" s="21">
        <v>44854</v>
      </c>
      <c r="U210" s="21">
        <v>44824</v>
      </c>
      <c r="V210" s="23">
        <v>8.3333333333333329E-2</v>
      </c>
      <c r="W210">
        <v>30</v>
      </c>
      <c r="X210" s="24">
        <v>0</v>
      </c>
      <c r="Y210" s="24">
        <v>0</v>
      </c>
      <c r="Z210" s="24">
        <v>-2833.7814590000003</v>
      </c>
      <c r="AA210" s="24">
        <v>-2833.7814590000003</v>
      </c>
      <c r="AB210">
        <v>0</v>
      </c>
      <c r="AC210">
        <v>0</v>
      </c>
      <c r="AD210" s="38">
        <v>1666930.27</v>
      </c>
      <c r="AE210" s="37">
        <v>2.0400000000000001E-2</v>
      </c>
      <c r="AF210" s="5">
        <v>0</v>
      </c>
      <c r="AG210" s="24">
        <v>0</v>
      </c>
      <c r="AH210" s="24">
        <v>0</v>
      </c>
      <c r="AI210" s="27">
        <v>-2833.7814590000003</v>
      </c>
      <c r="AJ210" t="s">
        <v>14</v>
      </c>
      <c r="AK210" s="93">
        <f t="shared" si="32"/>
        <v>-2833.7814590000003</v>
      </c>
      <c r="AL210" s="27">
        <f t="shared" si="28"/>
        <v>-2833.7814590000003</v>
      </c>
      <c r="AM210" s="27">
        <f t="shared" si="33"/>
        <v>-2833.7814590000003</v>
      </c>
    </row>
    <row r="211" spans="1:39" ht="15" customHeight="1" x14ac:dyDescent="0.25">
      <c r="A211">
        <v>230503</v>
      </c>
      <c r="B211" t="s">
        <v>533</v>
      </c>
      <c r="C211" t="s">
        <v>535</v>
      </c>
      <c r="D211">
        <v>11513</v>
      </c>
      <c r="E211" t="s">
        <v>363</v>
      </c>
      <c r="F211" t="s">
        <v>240</v>
      </c>
      <c r="G211" t="s">
        <v>19</v>
      </c>
      <c r="H211" t="s">
        <v>1921</v>
      </c>
      <c r="J211" s="21">
        <v>44854</v>
      </c>
      <c r="K211" s="21">
        <v>44885</v>
      </c>
      <c r="L211" s="21">
        <v>44854</v>
      </c>
      <c r="M211" s="22">
        <v>1617538.74</v>
      </c>
      <c r="N211" t="s">
        <v>14</v>
      </c>
      <c r="O211" s="32">
        <v>2.0400000000000001E-2</v>
      </c>
      <c r="P211" t="s">
        <v>15</v>
      </c>
      <c r="R211" s="21">
        <v>44854</v>
      </c>
      <c r="S211" s="21">
        <v>44854</v>
      </c>
      <c r="T211" s="21">
        <v>44885</v>
      </c>
      <c r="U211" s="21">
        <v>44854</v>
      </c>
      <c r="V211" s="23">
        <v>8.611111111111111E-2</v>
      </c>
      <c r="W211">
        <v>31</v>
      </c>
      <c r="X211" s="24">
        <v>0</v>
      </c>
      <c r="Y211" s="24">
        <v>0</v>
      </c>
      <c r="Z211" s="24">
        <v>-2841.4763865999998</v>
      </c>
      <c r="AA211" s="24">
        <v>-2841.4763865999998</v>
      </c>
      <c r="AB211">
        <v>0</v>
      </c>
      <c r="AC211">
        <v>0</v>
      </c>
      <c r="AD211" s="38">
        <v>1617538.74</v>
      </c>
      <c r="AE211" s="37">
        <v>2.0400000000000001E-2</v>
      </c>
      <c r="AF211" s="5">
        <v>0</v>
      </c>
      <c r="AG211" s="24">
        <v>0</v>
      </c>
      <c r="AH211" s="24">
        <v>0</v>
      </c>
      <c r="AI211" s="27">
        <v>-2841.4763865999998</v>
      </c>
      <c r="AJ211" t="s">
        <v>14</v>
      </c>
      <c r="AK211" s="93">
        <f t="shared" si="32"/>
        <v>-2841.4763865999998</v>
      </c>
      <c r="AL211" s="27">
        <f t="shared" si="28"/>
        <v>-2841.4763865999998</v>
      </c>
      <c r="AM211" s="27">
        <f t="shared" si="33"/>
        <v>-2841.4763865999998</v>
      </c>
    </row>
    <row r="212" spans="1:39" ht="15" customHeight="1" x14ac:dyDescent="0.25">
      <c r="A212">
        <v>230504</v>
      </c>
      <c r="B212" t="s">
        <v>533</v>
      </c>
      <c r="C212" t="s">
        <v>535</v>
      </c>
      <c r="D212">
        <v>11513</v>
      </c>
      <c r="E212" t="s">
        <v>363</v>
      </c>
      <c r="F212" t="s">
        <v>240</v>
      </c>
      <c r="G212" t="s">
        <v>19</v>
      </c>
      <c r="H212" t="s">
        <v>1921</v>
      </c>
      <c r="J212" s="21">
        <v>44885</v>
      </c>
      <c r="K212" s="21">
        <v>44915</v>
      </c>
      <c r="L212" s="21">
        <v>44885</v>
      </c>
      <c r="M212" s="22">
        <v>1568080.13</v>
      </c>
      <c r="N212" t="s">
        <v>14</v>
      </c>
      <c r="O212" s="32">
        <v>2.0400000000000001E-2</v>
      </c>
      <c r="P212" t="s">
        <v>15</v>
      </c>
      <c r="R212" s="21">
        <v>44885</v>
      </c>
      <c r="S212" s="21">
        <v>44885</v>
      </c>
      <c r="T212" s="21">
        <v>44915</v>
      </c>
      <c r="U212" s="21">
        <v>44885</v>
      </c>
      <c r="V212" s="23">
        <v>8.3333333333333329E-2</v>
      </c>
      <c r="W212">
        <v>30</v>
      </c>
      <c r="X212" s="24">
        <v>0</v>
      </c>
      <c r="Y212" s="24">
        <v>0</v>
      </c>
      <c r="Z212" s="24">
        <v>-2665.7362210000001</v>
      </c>
      <c r="AA212" s="24">
        <v>-2665.7362210000001</v>
      </c>
      <c r="AB212">
        <v>0</v>
      </c>
      <c r="AC212">
        <v>0</v>
      </c>
      <c r="AD212" s="38">
        <v>1568080.13</v>
      </c>
      <c r="AE212" s="37">
        <v>2.0400000000000001E-2</v>
      </c>
      <c r="AF212" s="5">
        <v>0</v>
      </c>
      <c r="AG212" s="24">
        <v>0</v>
      </c>
      <c r="AH212" s="24">
        <v>0</v>
      </c>
      <c r="AI212" s="27">
        <v>-2665.7362210000001</v>
      </c>
      <c r="AJ212" t="s">
        <v>14</v>
      </c>
      <c r="AK212" s="93">
        <f t="shared" si="32"/>
        <v>-2665.7362210000001</v>
      </c>
      <c r="AL212" s="27">
        <f t="shared" si="28"/>
        <v>-2665.7362210000001</v>
      </c>
      <c r="AM212" s="27">
        <f t="shared" si="33"/>
        <v>-2665.7362210000001</v>
      </c>
    </row>
    <row r="213" spans="1:39" ht="15" customHeight="1" x14ac:dyDescent="0.25">
      <c r="A213">
        <v>230505</v>
      </c>
      <c r="B213" t="s">
        <v>533</v>
      </c>
      <c r="C213" t="s">
        <v>535</v>
      </c>
      <c r="D213">
        <v>11513</v>
      </c>
      <c r="E213" t="s">
        <v>363</v>
      </c>
      <c r="F213" t="s">
        <v>240</v>
      </c>
      <c r="G213" t="s">
        <v>19</v>
      </c>
      <c r="H213" t="s">
        <v>1921</v>
      </c>
      <c r="J213" s="21">
        <v>44915</v>
      </c>
      <c r="K213" s="21">
        <v>44946</v>
      </c>
      <c r="L213" s="21">
        <v>44915</v>
      </c>
      <c r="M213" s="22">
        <v>1518553.95</v>
      </c>
      <c r="N213" t="s">
        <v>14</v>
      </c>
      <c r="O213" s="32">
        <v>2.0400000000000001E-2</v>
      </c>
      <c r="P213" t="s">
        <v>15</v>
      </c>
      <c r="R213" s="21">
        <v>44915</v>
      </c>
      <c r="S213" s="21">
        <v>44915</v>
      </c>
      <c r="T213" s="21">
        <v>44946</v>
      </c>
      <c r="U213" s="21">
        <v>44915</v>
      </c>
      <c r="V213" s="23">
        <v>8.611111111111111E-2</v>
      </c>
      <c r="W213">
        <v>31</v>
      </c>
      <c r="X213" s="24">
        <v>0</v>
      </c>
      <c r="Y213" s="24">
        <v>0</v>
      </c>
      <c r="Z213" s="24">
        <v>-2667.5931055000001</v>
      </c>
      <c r="AA213" s="24">
        <v>-2667.5931055000001</v>
      </c>
      <c r="AB213">
        <v>0</v>
      </c>
      <c r="AC213">
        <v>-86.051390499999997</v>
      </c>
      <c r="AD213" s="38">
        <v>1518553.95</v>
      </c>
      <c r="AE213" s="37">
        <v>2.0400000000000001E-2</v>
      </c>
      <c r="AF213" s="5">
        <v>0</v>
      </c>
      <c r="AG213" s="24">
        <v>0</v>
      </c>
      <c r="AH213" s="24">
        <v>0</v>
      </c>
      <c r="AI213" s="27">
        <v>-2667.5931055000001</v>
      </c>
      <c r="AJ213" t="s">
        <v>14</v>
      </c>
      <c r="AK213" s="93">
        <f t="shared" si="32"/>
        <v>-2667.5931055000001</v>
      </c>
      <c r="AL213" s="27">
        <f t="shared" si="28"/>
        <v>-2667.5931055000001</v>
      </c>
      <c r="AM213" s="27">
        <f t="shared" si="33"/>
        <v>-2667.5931055000001</v>
      </c>
    </row>
    <row r="214" spans="1:39" ht="15" customHeight="1" x14ac:dyDescent="0.25">
      <c r="A214">
        <v>227461</v>
      </c>
      <c r="B214" t="s">
        <v>543</v>
      </c>
      <c r="C214" t="s">
        <v>544</v>
      </c>
      <c r="D214">
        <v>11514</v>
      </c>
      <c r="E214" t="s">
        <v>16</v>
      </c>
      <c r="F214" t="s">
        <v>240</v>
      </c>
      <c r="G214" t="s">
        <v>19</v>
      </c>
      <c r="H214" t="s">
        <v>1907</v>
      </c>
      <c r="I214" s="21">
        <v>44713</v>
      </c>
      <c r="J214" s="21">
        <v>44743</v>
      </c>
      <c r="K214" s="21">
        <v>44835</v>
      </c>
      <c r="L214" s="21">
        <v>44743</v>
      </c>
      <c r="M214" s="22">
        <v>4859000.71</v>
      </c>
      <c r="N214" t="s">
        <v>14</v>
      </c>
      <c r="O214" s="32" t="s">
        <v>245</v>
      </c>
      <c r="P214" t="s">
        <v>15</v>
      </c>
      <c r="Q214" s="37">
        <v>1.9E-2</v>
      </c>
      <c r="R214" s="21">
        <v>44713</v>
      </c>
      <c r="S214" s="21">
        <v>44743</v>
      </c>
      <c r="T214" s="21">
        <v>44835</v>
      </c>
      <c r="U214" s="21">
        <v>44743</v>
      </c>
      <c r="V214" s="23">
        <v>0.25555555555555554</v>
      </c>
      <c r="W214">
        <v>92</v>
      </c>
      <c r="X214" s="24">
        <v>0</v>
      </c>
      <c r="Y214" s="24">
        <v>0</v>
      </c>
      <c r="Z214" s="24">
        <v>4159.8444967277774</v>
      </c>
      <c r="AA214" s="24">
        <v>4159.8444967277774</v>
      </c>
      <c r="AB214">
        <v>0</v>
      </c>
      <c r="AC214">
        <v>0</v>
      </c>
      <c r="AD214" s="38">
        <v>4859000.71</v>
      </c>
      <c r="AE214" s="37">
        <v>-3.3500000000000001E-3</v>
      </c>
      <c r="AF214" s="5">
        <v>1.9E-2</v>
      </c>
      <c r="AG214" s="24">
        <v>0</v>
      </c>
      <c r="AH214" s="24">
        <v>-23593.147891888886</v>
      </c>
      <c r="AI214" s="27">
        <v>-19433.303395161107</v>
      </c>
      <c r="AJ214" t="s">
        <v>14</v>
      </c>
      <c r="AK214" s="93">
        <f t="shared" si="27"/>
        <v>-31850.749654049996</v>
      </c>
      <c r="AL214" s="27">
        <f t="shared" si="28"/>
        <v>-19433.303395161107</v>
      </c>
      <c r="AM214" s="27">
        <f t="shared" si="29"/>
        <v>-18191.558769272222</v>
      </c>
    </row>
    <row r="215" spans="1:39" ht="15" customHeight="1" x14ac:dyDescent="0.25">
      <c r="A215">
        <v>227462</v>
      </c>
      <c r="B215" t="s">
        <v>543</v>
      </c>
      <c r="C215" t="s">
        <v>544</v>
      </c>
      <c r="D215">
        <v>11514</v>
      </c>
      <c r="E215" t="s">
        <v>16</v>
      </c>
      <c r="F215" t="s">
        <v>240</v>
      </c>
      <c r="G215" t="s">
        <v>19</v>
      </c>
      <c r="H215" t="s">
        <v>1907</v>
      </c>
      <c r="I215" s="21">
        <v>44805</v>
      </c>
      <c r="J215" s="21">
        <v>44835</v>
      </c>
      <c r="K215" s="21">
        <v>44927</v>
      </c>
      <c r="L215" s="21">
        <v>44835</v>
      </c>
      <c r="M215" s="22">
        <v>4674880.7300000004</v>
      </c>
      <c r="N215" t="s">
        <v>14</v>
      </c>
      <c r="O215" s="32" t="s">
        <v>245</v>
      </c>
      <c r="P215" t="s">
        <v>15</v>
      </c>
      <c r="Q215" s="37">
        <v>1.9E-2</v>
      </c>
      <c r="R215" s="21">
        <v>44805</v>
      </c>
      <c r="S215" s="21">
        <v>44835</v>
      </c>
      <c r="T215" s="21">
        <v>44927</v>
      </c>
      <c r="U215" s="21">
        <v>44835</v>
      </c>
      <c r="V215" s="23">
        <v>0.25555555555555554</v>
      </c>
      <c r="W215">
        <v>92</v>
      </c>
      <c r="X215" s="24">
        <v>0</v>
      </c>
      <c r="Y215" s="24">
        <v>0</v>
      </c>
      <c r="Z215" s="24">
        <v>-8506.2052038311103</v>
      </c>
      <c r="AA215" s="24">
        <v>-8506.2052038311103</v>
      </c>
      <c r="AB215">
        <v>0</v>
      </c>
      <c r="AC215">
        <v>-339.18856852111111</v>
      </c>
      <c r="AD215" s="38">
        <v>4674880.7300000004</v>
      </c>
      <c r="AE215" s="37">
        <v>7.1199999999999996E-3</v>
      </c>
      <c r="AF215" s="5">
        <v>1.9E-2</v>
      </c>
      <c r="AG215" s="24">
        <v>0</v>
      </c>
      <c r="AH215" s="24">
        <v>-22699.143100111112</v>
      </c>
      <c r="AI215" s="27">
        <v>-31205.348303942221</v>
      </c>
      <c r="AJ215" t="s">
        <v>14</v>
      </c>
      <c r="AK215" s="93">
        <f t="shared" si="27"/>
        <v>-43152.265725053338</v>
      </c>
      <c r="AL215" s="27">
        <f t="shared" si="28"/>
        <v>-31205.348303942221</v>
      </c>
      <c r="AM215" s="27">
        <f t="shared" si="29"/>
        <v>-30010.656561831111</v>
      </c>
    </row>
    <row r="216" spans="1:39" ht="15" customHeight="1" x14ac:dyDescent="0.25">
      <c r="A216">
        <v>227259</v>
      </c>
      <c r="B216" t="s">
        <v>545</v>
      </c>
      <c r="C216" t="s">
        <v>546</v>
      </c>
      <c r="D216">
        <v>11515</v>
      </c>
      <c r="E216" t="s">
        <v>16</v>
      </c>
      <c r="F216" t="s">
        <v>240</v>
      </c>
      <c r="G216" t="s">
        <v>19</v>
      </c>
      <c r="H216" t="s">
        <v>1944</v>
      </c>
      <c r="I216" s="21">
        <v>44823</v>
      </c>
      <c r="J216" s="21">
        <v>44825</v>
      </c>
      <c r="K216" s="21">
        <v>44916</v>
      </c>
      <c r="L216" s="21">
        <v>44825</v>
      </c>
      <c r="M216" s="22">
        <v>5409522.1799999997</v>
      </c>
      <c r="N216" t="s">
        <v>14</v>
      </c>
      <c r="O216" s="32" t="s">
        <v>245</v>
      </c>
      <c r="P216" t="s">
        <v>15</v>
      </c>
      <c r="R216" s="21">
        <v>44823</v>
      </c>
      <c r="S216" s="21">
        <v>44825</v>
      </c>
      <c r="T216" s="21">
        <v>44916</v>
      </c>
      <c r="U216" s="21">
        <v>44825</v>
      </c>
      <c r="V216" s="23">
        <v>0.25277777777777777</v>
      </c>
      <c r="W216">
        <v>91</v>
      </c>
      <c r="X216" s="24">
        <v>0</v>
      </c>
      <c r="Y216" s="24">
        <v>0</v>
      </c>
      <c r="Z216" s="24">
        <v>-14576.558572030001</v>
      </c>
      <c r="AA216" s="24">
        <v>-14576.558572030001</v>
      </c>
      <c r="AB216">
        <v>0</v>
      </c>
      <c r="AC216">
        <v>0</v>
      </c>
      <c r="AD216" s="38">
        <v>5409522.1799999997</v>
      </c>
      <c r="AE216" s="37">
        <v>1.0660000000000001E-2</v>
      </c>
      <c r="AF216" s="5">
        <v>0</v>
      </c>
      <c r="AG216" s="24">
        <v>0</v>
      </c>
      <c r="AH216" s="24">
        <v>0</v>
      </c>
      <c r="AI216" s="27">
        <v>-14576.558572030001</v>
      </c>
      <c r="AJ216" t="s">
        <v>14</v>
      </c>
      <c r="AK216" s="93">
        <f t="shared" si="27"/>
        <v>-28250.62852703</v>
      </c>
      <c r="AL216" s="27">
        <f t="shared" si="28"/>
        <v>-14576.558572030001</v>
      </c>
      <c r="AM216" s="27">
        <f t="shared" si="29"/>
        <v>-13209.151576530003</v>
      </c>
    </row>
    <row r="217" spans="1:39" ht="15" customHeight="1" x14ac:dyDescent="0.25">
      <c r="A217">
        <v>227260</v>
      </c>
      <c r="B217" t="s">
        <v>545</v>
      </c>
      <c r="C217" t="s">
        <v>546</v>
      </c>
      <c r="D217">
        <v>11515</v>
      </c>
      <c r="E217" t="s">
        <v>16</v>
      </c>
      <c r="F217" t="s">
        <v>240</v>
      </c>
      <c r="G217" t="s">
        <v>19</v>
      </c>
      <c r="H217" t="s">
        <v>1944</v>
      </c>
      <c r="I217" s="21">
        <v>44916</v>
      </c>
      <c r="J217" s="21">
        <v>44916</v>
      </c>
      <c r="K217" s="21">
        <v>45006</v>
      </c>
      <c r="L217" s="21">
        <v>44916</v>
      </c>
      <c r="M217" s="22">
        <v>5218262.3</v>
      </c>
      <c r="N217" t="s">
        <v>14</v>
      </c>
      <c r="O217" s="32" t="s">
        <v>245</v>
      </c>
      <c r="P217" t="s">
        <v>15</v>
      </c>
      <c r="Q217" s="37">
        <v>1.7670000000000002E-2</v>
      </c>
      <c r="R217" s="21">
        <v>44916</v>
      </c>
      <c r="S217" s="21">
        <v>44916</v>
      </c>
      <c r="T217" s="21">
        <v>45006</v>
      </c>
      <c r="U217" s="21">
        <v>44916</v>
      </c>
      <c r="V217" s="23">
        <v>0.25</v>
      </c>
      <c r="W217">
        <v>90</v>
      </c>
      <c r="X217" s="24">
        <v>0</v>
      </c>
      <c r="Y217" s="24">
        <v>0</v>
      </c>
      <c r="Z217" s="24">
        <v>-27421.968386499993</v>
      </c>
      <c r="AA217" s="24">
        <v>-27421.968386499993</v>
      </c>
      <c r="AB217">
        <v>0</v>
      </c>
      <c r="AC217">
        <v>-560.81824551944442</v>
      </c>
      <c r="AD217" s="38">
        <v>5218262.3</v>
      </c>
      <c r="AE217" s="37">
        <v>2.1019999999999997E-2</v>
      </c>
      <c r="AF217" s="5">
        <v>1.7670000000000002E-2</v>
      </c>
      <c r="AG217" s="24">
        <v>0</v>
      </c>
      <c r="AH217" s="24">
        <v>-23051.673710250001</v>
      </c>
      <c r="AI217" s="27">
        <v>-50473.642096749994</v>
      </c>
      <c r="AJ217" t="s">
        <v>14</v>
      </c>
      <c r="AK217" s="93">
        <f t="shared" si="27"/>
        <v>-63519.297846749992</v>
      </c>
      <c r="AL217" s="27">
        <f t="shared" si="28"/>
        <v>-50473.642096749994</v>
      </c>
      <c r="AM217" s="27">
        <f t="shared" si="29"/>
        <v>-49169.076521750001</v>
      </c>
    </row>
    <row r="218" spans="1:39" ht="15" customHeight="1" x14ac:dyDescent="0.25">
      <c r="A218">
        <v>266648</v>
      </c>
      <c r="B218" t="s">
        <v>550</v>
      </c>
      <c r="C218" t="s">
        <v>551</v>
      </c>
      <c r="D218">
        <v>11517</v>
      </c>
      <c r="E218" t="s">
        <v>16</v>
      </c>
      <c r="F218" t="s">
        <v>240</v>
      </c>
      <c r="G218" t="s">
        <v>19</v>
      </c>
      <c r="H218" t="s">
        <v>1896</v>
      </c>
      <c r="I218" s="21">
        <v>44743</v>
      </c>
      <c r="J218" s="21">
        <v>44743</v>
      </c>
      <c r="K218" s="21">
        <v>44835</v>
      </c>
      <c r="L218" s="21">
        <v>44743</v>
      </c>
      <c r="M218" s="22">
        <v>4676788.3600000003</v>
      </c>
      <c r="N218" t="s">
        <v>14</v>
      </c>
      <c r="O218" s="32" t="s">
        <v>245</v>
      </c>
      <c r="P218" t="s">
        <v>15</v>
      </c>
      <c r="Q218" s="37">
        <v>1.8800000000000001E-2</v>
      </c>
      <c r="R218" s="21">
        <v>44743</v>
      </c>
      <c r="S218" s="21">
        <v>44743</v>
      </c>
      <c r="T218" s="21">
        <v>44835</v>
      </c>
      <c r="U218" s="21">
        <v>44743</v>
      </c>
      <c r="V218" s="23">
        <v>0.25555555555555554</v>
      </c>
      <c r="W218">
        <v>92</v>
      </c>
      <c r="X218" s="24">
        <v>0</v>
      </c>
      <c r="Y218" s="24">
        <v>0</v>
      </c>
      <c r="Z218" s="24">
        <v>2103.5154756977772</v>
      </c>
      <c r="AA218" s="24">
        <v>2103.5154756977772</v>
      </c>
      <c r="AB218">
        <v>0</v>
      </c>
      <c r="AC218">
        <v>0</v>
      </c>
      <c r="AD218" s="38">
        <v>4676788.3600000003</v>
      </c>
      <c r="AE218" s="37">
        <v>-1.7599999999999998E-3</v>
      </c>
      <c r="AF218" s="5">
        <v>1.8800000000000001E-2</v>
      </c>
      <c r="AG218" s="24">
        <v>0</v>
      </c>
      <c r="AH218" s="24">
        <v>-22469.369854044446</v>
      </c>
      <c r="AI218" s="27">
        <v>-20365.854378346667</v>
      </c>
      <c r="AJ218" t="s">
        <v>14</v>
      </c>
      <c r="AK218" s="93">
        <f t="shared" si="27"/>
        <v>-32317.646853902224</v>
      </c>
      <c r="AL218" s="27">
        <f t="shared" si="28"/>
        <v>-20365.854378346667</v>
      </c>
      <c r="AM218" s="27">
        <f t="shared" si="29"/>
        <v>-19170.675130791114</v>
      </c>
    </row>
    <row r="219" spans="1:39" ht="15" customHeight="1" x14ac:dyDescent="0.25">
      <c r="A219">
        <v>266649</v>
      </c>
      <c r="B219" t="s">
        <v>550</v>
      </c>
      <c r="C219" t="s">
        <v>551</v>
      </c>
      <c r="D219">
        <v>11517</v>
      </c>
      <c r="E219" t="s">
        <v>16</v>
      </c>
      <c r="F219" t="s">
        <v>240</v>
      </c>
      <c r="G219" t="s">
        <v>19</v>
      </c>
      <c r="H219" t="s">
        <v>1896</v>
      </c>
      <c r="I219" s="21">
        <v>44835</v>
      </c>
      <c r="J219" s="21">
        <v>44835</v>
      </c>
      <c r="K219" s="21">
        <v>44927</v>
      </c>
      <c r="L219" s="21">
        <v>44835</v>
      </c>
      <c r="M219" s="22">
        <v>4480574.96</v>
      </c>
      <c r="N219" t="s">
        <v>14</v>
      </c>
      <c r="O219" s="32" t="s">
        <v>245</v>
      </c>
      <c r="P219" t="s">
        <v>15</v>
      </c>
      <c r="Q219" s="37">
        <v>1.8800000000000001E-2</v>
      </c>
      <c r="R219" s="21">
        <v>44835</v>
      </c>
      <c r="S219" s="21">
        <v>44835</v>
      </c>
      <c r="T219" s="21">
        <v>44927</v>
      </c>
      <c r="U219" s="21">
        <v>44835</v>
      </c>
      <c r="V219" s="23">
        <v>0.25555555555555554</v>
      </c>
      <c r="W219">
        <v>92</v>
      </c>
      <c r="X219" s="24">
        <v>0</v>
      </c>
      <c r="Y219" s="24">
        <v>0</v>
      </c>
      <c r="Z219" s="24">
        <v>-13431.270205093333</v>
      </c>
      <c r="AA219" s="24">
        <v>-13431.270205093333</v>
      </c>
      <c r="AB219">
        <v>0</v>
      </c>
      <c r="AC219">
        <v>-379.97764869111114</v>
      </c>
      <c r="AD219" s="38">
        <v>4480574.96</v>
      </c>
      <c r="AE219" s="37">
        <v>1.1730000000000001E-2</v>
      </c>
      <c r="AF219" s="5">
        <v>1.8800000000000001E-2</v>
      </c>
      <c r="AG219" s="24">
        <v>0</v>
      </c>
      <c r="AH219" s="24">
        <v>-21526.673474488889</v>
      </c>
      <c r="AI219" s="27">
        <v>-34957.943679582226</v>
      </c>
      <c r="AJ219" t="s">
        <v>14</v>
      </c>
      <c r="AK219" s="93">
        <f t="shared" si="27"/>
        <v>-46408.301910693321</v>
      </c>
      <c r="AL219" s="27">
        <f t="shared" si="28"/>
        <v>-34957.943679582226</v>
      </c>
      <c r="AM219" s="27">
        <f t="shared" si="29"/>
        <v>-33812.907856471109</v>
      </c>
    </row>
    <row r="220" spans="1:39" ht="15" customHeight="1" x14ac:dyDescent="0.25">
      <c r="A220">
        <v>226508</v>
      </c>
      <c r="B220" t="s">
        <v>554</v>
      </c>
      <c r="C220" t="s">
        <v>555</v>
      </c>
      <c r="D220">
        <v>11520</v>
      </c>
      <c r="E220" t="s">
        <v>16</v>
      </c>
      <c r="F220" t="s">
        <v>240</v>
      </c>
      <c r="G220" t="s">
        <v>19</v>
      </c>
      <c r="H220" t="s">
        <v>1906</v>
      </c>
      <c r="I220" s="21">
        <v>44713</v>
      </c>
      <c r="J220" s="21">
        <v>44743</v>
      </c>
      <c r="K220" s="21">
        <v>44835</v>
      </c>
      <c r="L220" s="21">
        <v>44743</v>
      </c>
      <c r="M220" s="22">
        <v>3391998.85</v>
      </c>
      <c r="N220" t="s">
        <v>14</v>
      </c>
      <c r="O220" s="50" t="s">
        <v>245</v>
      </c>
      <c r="P220" t="s">
        <v>15</v>
      </c>
      <c r="Q220" s="37">
        <v>1.9E-2</v>
      </c>
      <c r="R220" s="21">
        <v>44713</v>
      </c>
      <c r="S220" s="21">
        <v>44743</v>
      </c>
      <c r="T220" s="21">
        <v>44835</v>
      </c>
      <c r="U220" s="21">
        <v>44743</v>
      </c>
      <c r="V220" s="23">
        <v>0.25555555555555554</v>
      </c>
      <c r="W220">
        <v>92</v>
      </c>
      <c r="X220" s="24">
        <v>0</v>
      </c>
      <c r="Y220" s="24">
        <v>0</v>
      </c>
      <c r="Z220" s="24">
        <v>2903.9279043611109</v>
      </c>
      <c r="AA220" s="24">
        <v>2903.9279043611109</v>
      </c>
      <c r="AB220">
        <v>0</v>
      </c>
      <c r="AC220">
        <v>0</v>
      </c>
      <c r="AD220" s="38">
        <v>3391998.85</v>
      </c>
      <c r="AE220" s="37">
        <v>-3.3500000000000001E-3</v>
      </c>
      <c r="AF220" s="5">
        <v>1.9E-2</v>
      </c>
      <c r="AG220" s="24">
        <v>0</v>
      </c>
      <c r="AH220" s="24">
        <v>-16470.038860555556</v>
      </c>
      <c r="AI220" s="27">
        <v>-13566.110956194445</v>
      </c>
      <c r="AJ220" t="s">
        <v>14</v>
      </c>
      <c r="AK220" s="93">
        <f t="shared" si="27"/>
        <v>-22234.552461749998</v>
      </c>
      <c r="AL220" s="27">
        <f t="shared" si="28"/>
        <v>-13566.110956194445</v>
      </c>
      <c r="AM220" s="27">
        <f t="shared" si="29"/>
        <v>-12699.266805638888</v>
      </c>
    </row>
    <row r="221" spans="1:39" ht="15" customHeight="1" x14ac:dyDescent="0.25">
      <c r="A221">
        <v>226509</v>
      </c>
      <c r="B221" t="s">
        <v>554</v>
      </c>
      <c r="C221" t="s">
        <v>555</v>
      </c>
      <c r="D221">
        <v>11520</v>
      </c>
      <c r="E221" t="s">
        <v>16</v>
      </c>
      <c r="F221" t="s">
        <v>240</v>
      </c>
      <c r="G221" t="s">
        <v>19</v>
      </c>
      <c r="H221" t="s">
        <v>1906</v>
      </c>
      <c r="I221" s="21">
        <v>44805</v>
      </c>
      <c r="J221" s="21">
        <v>44835</v>
      </c>
      <c r="K221" s="21">
        <v>44927</v>
      </c>
      <c r="L221" s="21">
        <v>44835</v>
      </c>
      <c r="M221" s="22">
        <v>3304737.93</v>
      </c>
      <c r="N221" t="s">
        <v>14</v>
      </c>
      <c r="O221" s="50" t="s">
        <v>245</v>
      </c>
      <c r="P221" t="s">
        <v>15</v>
      </c>
      <c r="Q221" s="37">
        <v>1.9E-2</v>
      </c>
      <c r="R221" s="21">
        <v>44805</v>
      </c>
      <c r="S221" s="21">
        <v>44835</v>
      </c>
      <c r="T221" s="21">
        <v>44927</v>
      </c>
      <c r="U221" s="21">
        <v>44835</v>
      </c>
      <c r="V221" s="23">
        <v>0.25555555555555554</v>
      </c>
      <c r="W221">
        <v>92</v>
      </c>
      <c r="X221" s="24">
        <v>0</v>
      </c>
      <c r="Y221" s="24">
        <v>0</v>
      </c>
      <c r="Z221" s="24">
        <v>-6013.1542601866659</v>
      </c>
      <c r="AA221" s="24">
        <v>-6013.1542601866659</v>
      </c>
      <c r="AB221">
        <v>0</v>
      </c>
      <c r="AC221">
        <v>-239.77709647666666</v>
      </c>
      <c r="AD221" s="38">
        <v>3304737.93</v>
      </c>
      <c r="AE221" s="37">
        <v>7.1199999999999996E-3</v>
      </c>
      <c r="AF221" s="5">
        <v>1.9E-2</v>
      </c>
      <c r="AG221" s="24">
        <v>0</v>
      </c>
      <c r="AH221" s="24">
        <v>-16046.338615666666</v>
      </c>
      <c r="AI221" s="27">
        <v>-22059.492875853331</v>
      </c>
      <c r="AJ221" t="s">
        <v>14</v>
      </c>
      <c r="AK221" s="93">
        <f t="shared" si="27"/>
        <v>-30504.934252519997</v>
      </c>
      <c r="AL221" s="27">
        <f t="shared" si="28"/>
        <v>-22059.492875853331</v>
      </c>
      <c r="AM221" s="27">
        <f t="shared" si="29"/>
        <v>-21214.948738186667</v>
      </c>
    </row>
    <row r="222" spans="1:39" ht="15" customHeight="1" x14ac:dyDescent="0.25">
      <c r="A222">
        <v>260420</v>
      </c>
      <c r="B222" t="s">
        <v>556</v>
      </c>
      <c r="C222" t="s">
        <v>557</v>
      </c>
      <c r="D222">
        <v>11522</v>
      </c>
      <c r="E222" t="s">
        <v>16</v>
      </c>
      <c r="F222" t="s">
        <v>240</v>
      </c>
      <c r="G222" t="s">
        <v>19</v>
      </c>
      <c r="H222" t="s">
        <v>549</v>
      </c>
      <c r="I222" s="21">
        <v>44740</v>
      </c>
      <c r="J222" s="21">
        <v>44770</v>
      </c>
      <c r="K222" s="21">
        <v>44862</v>
      </c>
      <c r="L222" s="21">
        <v>44770</v>
      </c>
      <c r="M222" s="22">
        <v>379125.42</v>
      </c>
      <c r="N222" t="s">
        <v>14</v>
      </c>
      <c r="O222" s="50" t="s">
        <v>245</v>
      </c>
      <c r="P222" t="s">
        <v>15</v>
      </c>
      <c r="Q222" s="37">
        <v>1.6625999999999998E-2</v>
      </c>
      <c r="R222" s="21">
        <v>44740</v>
      </c>
      <c r="S222" s="21">
        <v>44770</v>
      </c>
      <c r="T222" s="21">
        <v>44862</v>
      </c>
      <c r="U222" s="21">
        <v>44770</v>
      </c>
      <c r="V222" s="23">
        <v>0.25555555555555554</v>
      </c>
      <c r="W222">
        <v>92</v>
      </c>
      <c r="X222" s="24">
        <v>0</v>
      </c>
      <c r="Y222" s="24">
        <v>0</v>
      </c>
      <c r="Z222" s="24">
        <v>204.4328514733333</v>
      </c>
      <c r="AA222" s="24">
        <v>204.4328514733333</v>
      </c>
      <c r="AB222">
        <v>0</v>
      </c>
      <c r="AC222">
        <v>0</v>
      </c>
      <c r="AD222" s="38">
        <v>379125.42</v>
      </c>
      <c r="AE222" s="37">
        <v>-2.1099999999999999E-3</v>
      </c>
      <c r="AF222" s="5">
        <v>1.6625999999999998E-2</v>
      </c>
      <c r="AG222" s="24">
        <v>0</v>
      </c>
      <c r="AH222" s="24">
        <v>-1610.8533595239996</v>
      </c>
      <c r="AI222" s="27">
        <v>-1406.4205080506663</v>
      </c>
      <c r="AJ222" t="s">
        <v>14</v>
      </c>
      <c r="AK222" s="93">
        <f t="shared" si="27"/>
        <v>-2375.2965813839996</v>
      </c>
      <c r="AL222" s="27">
        <f t="shared" si="28"/>
        <v>-1406.4205080506663</v>
      </c>
      <c r="AM222" s="27">
        <f t="shared" si="29"/>
        <v>-1309.532900717333</v>
      </c>
    </row>
    <row r="223" spans="1:39" ht="15" customHeight="1" x14ac:dyDescent="0.25">
      <c r="A223">
        <v>260421</v>
      </c>
      <c r="B223" t="s">
        <v>556</v>
      </c>
      <c r="C223" t="s">
        <v>557</v>
      </c>
      <c r="D223">
        <v>11522</v>
      </c>
      <c r="E223" t="s">
        <v>16</v>
      </c>
      <c r="F223" t="s">
        <v>240</v>
      </c>
      <c r="G223" t="s">
        <v>19</v>
      </c>
      <c r="H223" t="s">
        <v>549</v>
      </c>
      <c r="I223" s="21">
        <v>44832</v>
      </c>
      <c r="J223" s="21">
        <v>44862</v>
      </c>
      <c r="K223" s="21">
        <v>44954</v>
      </c>
      <c r="L223" s="21">
        <v>44862</v>
      </c>
      <c r="M223" s="22">
        <v>305072.8</v>
      </c>
      <c r="N223" t="s">
        <v>14</v>
      </c>
      <c r="O223" s="50" t="s">
        <v>245</v>
      </c>
      <c r="P223" t="s">
        <v>15</v>
      </c>
      <c r="Q223" s="37">
        <v>1.6625999999999998E-2</v>
      </c>
      <c r="R223" s="21">
        <v>44832</v>
      </c>
      <c r="S223" s="21">
        <v>44862</v>
      </c>
      <c r="T223" s="21">
        <v>44954</v>
      </c>
      <c r="U223" s="21">
        <v>44862</v>
      </c>
      <c r="V223" s="23">
        <v>0.25555555555555554</v>
      </c>
      <c r="W223">
        <v>92</v>
      </c>
      <c r="X223" s="24">
        <v>0</v>
      </c>
      <c r="Y223" s="24">
        <v>0</v>
      </c>
      <c r="Z223" s="24">
        <v>-930.09917324444439</v>
      </c>
      <c r="AA223" s="24">
        <v>-930.09917324444439</v>
      </c>
      <c r="AB223">
        <v>0</v>
      </c>
      <c r="AC223">
        <v>-24.199052435555551</v>
      </c>
      <c r="AD223" s="38">
        <v>305072.8</v>
      </c>
      <c r="AE223" s="37">
        <v>1.1930000000000001E-2</v>
      </c>
      <c r="AF223" s="5">
        <v>1.6625999999999998E-2</v>
      </c>
      <c r="AG223" s="24">
        <v>0</v>
      </c>
      <c r="AH223" s="24">
        <v>-1296.2136508266665</v>
      </c>
      <c r="AI223" s="27">
        <v>-2226.3128240711108</v>
      </c>
      <c r="AJ223" t="s">
        <v>14</v>
      </c>
      <c r="AK223" s="93">
        <f t="shared" si="27"/>
        <v>-3005.9433129599997</v>
      </c>
      <c r="AL223" s="27">
        <f t="shared" si="28"/>
        <v>-2226.3128240711108</v>
      </c>
      <c r="AM223" s="27">
        <f t="shared" si="29"/>
        <v>-2148.3497751822219</v>
      </c>
    </row>
    <row r="224" spans="1:39" ht="15" customHeight="1" x14ac:dyDescent="0.25">
      <c r="A224">
        <v>257473</v>
      </c>
      <c r="B224" t="s">
        <v>558</v>
      </c>
      <c r="C224" t="s">
        <v>559</v>
      </c>
      <c r="D224">
        <v>11525</v>
      </c>
      <c r="E224" t="s">
        <v>16</v>
      </c>
      <c r="F224" t="s">
        <v>240</v>
      </c>
      <c r="G224" t="s">
        <v>19</v>
      </c>
      <c r="H224" t="s">
        <v>1907</v>
      </c>
      <c r="I224" s="21">
        <v>44713</v>
      </c>
      <c r="J224" s="21">
        <v>44742</v>
      </c>
      <c r="K224" s="21">
        <v>44834</v>
      </c>
      <c r="L224" s="21">
        <v>44834</v>
      </c>
      <c r="M224" s="22">
        <v>359905.14</v>
      </c>
      <c r="N224" t="s">
        <v>14</v>
      </c>
      <c r="O224" s="5" t="s">
        <v>245</v>
      </c>
      <c r="P224" t="s">
        <v>15</v>
      </c>
      <c r="Q224" s="37">
        <v>1.6E-2</v>
      </c>
      <c r="R224" s="21">
        <v>44713</v>
      </c>
      <c r="S224" s="21">
        <v>44742</v>
      </c>
      <c r="T224" s="21">
        <v>44834</v>
      </c>
      <c r="U224" s="21">
        <v>44834</v>
      </c>
      <c r="V224" s="23">
        <v>0.25555555555555554</v>
      </c>
      <c r="W224">
        <v>92</v>
      </c>
      <c r="X224" s="24">
        <v>0</v>
      </c>
      <c r="Y224" s="24">
        <v>0</v>
      </c>
      <c r="Z224" s="24">
        <v>308.1187893</v>
      </c>
      <c r="AA224" s="24">
        <v>308.1187893</v>
      </c>
      <c r="AB224">
        <v>0</v>
      </c>
      <c r="AC224">
        <v>0</v>
      </c>
      <c r="AD224" s="38">
        <v>359905.14</v>
      </c>
      <c r="AE224" s="37">
        <v>-3.3500000000000001E-3</v>
      </c>
      <c r="AF224" s="5">
        <v>1.6E-2</v>
      </c>
      <c r="AG224" s="24">
        <v>0</v>
      </c>
      <c r="AH224" s="24">
        <v>-1471.612128</v>
      </c>
      <c r="AI224" s="27">
        <v>-1163.4933387000001</v>
      </c>
      <c r="AJ224" t="s">
        <v>14</v>
      </c>
      <c r="AK224" s="93">
        <f t="shared" si="27"/>
        <v>-2083.2509187000001</v>
      </c>
      <c r="AL224" s="27">
        <f t="shared" si="28"/>
        <v>-1163.4933387000001</v>
      </c>
      <c r="AM224" s="27">
        <f t="shared" si="29"/>
        <v>-1071.5175807000001</v>
      </c>
    </row>
    <row r="225" spans="1:39" ht="15" customHeight="1" x14ac:dyDescent="0.25">
      <c r="A225">
        <v>257474</v>
      </c>
      <c r="B225" t="s">
        <v>558</v>
      </c>
      <c r="C225" t="s">
        <v>559</v>
      </c>
      <c r="D225">
        <v>11525</v>
      </c>
      <c r="E225" t="s">
        <v>16</v>
      </c>
      <c r="F225" t="s">
        <v>240</v>
      </c>
      <c r="G225" t="s">
        <v>19</v>
      </c>
      <c r="H225" t="s">
        <v>1907</v>
      </c>
      <c r="I225" s="21">
        <v>44805</v>
      </c>
      <c r="J225" s="21">
        <v>44834</v>
      </c>
      <c r="K225" s="21">
        <v>44926</v>
      </c>
      <c r="L225" s="21">
        <v>44926</v>
      </c>
      <c r="M225" s="22">
        <v>289054.83</v>
      </c>
      <c r="N225" t="s">
        <v>14</v>
      </c>
      <c r="O225" s="5" t="s">
        <v>245</v>
      </c>
      <c r="P225" t="s">
        <v>15</v>
      </c>
      <c r="Q225" s="37">
        <v>1.6E-2</v>
      </c>
      <c r="R225" s="21">
        <v>44805</v>
      </c>
      <c r="S225" s="21">
        <v>44834</v>
      </c>
      <c r="T225" s="21">
        <v>44926</v>
      </c>
      <c r="U225" s="21">
        <v>44926</v>
      </c>
      <c r="V225" s="23">
        <v>0.25555555555555554</v>
      </c>
      <c r="W225">
        <v>92</v>
      </c>
      <c r="X225" s="24">
        <v>-525.92354667065069</v>
      </c>
      <c r="Y225" s="24">
        <v>-525.92354667065069</v>
      </c>
      <c r="Z225" s="24">
        <v>-525.95132178666665</v>
      </c>
      <c r="AA225" s="24">
        <v>-525.95132178666665</v>
      </c>
      <c r="AB225">
        <v>0.99994719070973792</v>
      </c>
      <c r="AC225">
        <v>-18.563743526666666</v>
      </c>
      <c r="AD225" s="38">
        <v>289054.83</v>
      </c>
      <c r="AE225" s="37">
        <v>7.1199999999999996E-3</v>
      </c>
      <c r="AF225" s="5">
        <v>1.6E-2</v>
      </c>
      <c r="AG225" s="24">
        <v>-1181.8506666756196</v>
      </c>
      <c r="AH225" s="24">
        <v>-1181.9130826666667</v>
      </c>
      <c r="AI225" s="27">
        <v>-1707.7742133462702</v>
      </c>
      <c r="AJ225" t="s">
        <v>14</v>
      </c>
      <c r="AK225" s="93">
        <f t="shared" si="27"/>
        <v>-2446.5600811199993</v>
      </c>
      <c r="AL225" s="27">
        <f t="shared" si="28"/>
        <v>-1707.7742133462702</v>
      </c>
      <c r="AM225" s="27">
        <f t="shared" si="29"/>
        <v>-1633.9948367866668</v>
      </c>
    </row>
    <row r="226" spans="1:39" ht="15" customHeight="1" x14ac:dyDescent="0.25">
      <c r="A226">
        <v>266599</v>
      </c>
      <c r="B226" t="s">
        <v>564</v>
      </c>
      <c r="C226" t="s">
        <v>565</v>
      </c>
      <c r="D226">
        <v>11531</v>
      </c>
      <c r="E226" t="s">
        <v>16</v>
      </c>
      <c r="F226" t="s">
        <v>240</v>
      </c>
      <c r="G226" t="s">
        <v>19</v>
      </c>
      <c r="H226" t="s">
        <v>1896</v>
      </c>
      <c r="I226" s="21">
        <v>44743</v>
      </c>
      <c r="J226" s="21">
        <v>44743</v>
      </c>
      <c r="K226" s="21">
        <v>44835</v>
      </c>
      <c r="L226" s="21">
        <v>44743</v>
      </c>
      <c r="M226" s="22">
        <v>4684908.88</v>
      </c>
      <c r="N226" t="s">
        <v>14</v>
      </c>
      <c r="O226" t="s">
        <v>245</v>
      </c>
      <c r="P226" t="s">
        <v>15</v>
      </c>
      <c r="Q226" s="37">
        <v>1.95E-2</v>
      </c>
      <c r="R226" s="21">
        <v>44743</v>
      </c>
      <c r="S226" s="21">
        <v>44743</v>
      </c>
      <c r="T226" s="21">
        <v>44835</v>
      </c>
      <c r="U226" s="21">
        <v>44743</v>
      </c>
      <c r="V226" s="23">
        <v>0.25555555555555554</v>
      </c>
      <c r="W226">
        <v>92</v>
      </c>
      <c r="X226" s="24">
        <v>0</v>
      </c>
      <c r="Y226" s="24">
        <v>0</v>
      </c>
      <c r="Z226" s="24">
        <v>2107.1679051377773</v>
      </c>
      <c r="AA226" s="24">
        <v>2107.1679051377773</v>
      </c>
      <c r="AB226">
        <v>0</v>
      </c>
      <c r="AC226">
        <v>0</v>
      </c>
      <c r="AD226" s="38">
        <v>4684908.88</v>
      </c>
      <c r="AE226" s="37">
        <v>-1.7599999999999998E-3</v>
      </c>
      <c r="AF226" s="5">
        <v>1.95E-2</v>
      </c>
      <c r="AG226" s="24">
        <v>0</v>
      </c>
      <c r="AH226" s="24">
        <v>-23346.462585333331</v>
      </c>
      <c r="AI226" s="27">
        <v>-21239.294680195555</v>
      </c>
      <c r="AJ226" t="s">
        <v>14</v>
      </c>
      <c r="AK226" s="93">
        <f t="shared" si="27"/>
        <v>-33211.839595751109</v>
      </c>
      <c r="AL226" s="27">
        <f t="shared" si="28"/>
        <v>-21239.294680195555</v>
      </c>
      <c r="AM226" s="27">
        <f t="shared" si="29"/>
        <v>-20042.04018864</v>
      </c>
    </row>
    <row r="227" spans="1:39" ht="15" customHeight="1" x14ac:dyDescent="0.25">
      <c r="A227">
        <v>266600</v>
      </c>
      <c r="B227" t="s">
        <v>564</v>
      </c>
      <c r="C227" t="s">
        <v>565</v>
      </c>
      <c r="D227">
        <v>11531</v>
      </c>
      <c r="E227" t="s">
        <v>16</v>
      </c>
      <c r="F227" t="s">
        <v>240</v>
      </c>
      <c r="G227" t="s">
        <v>19</v>
      </c>
      <c r="H227" t="s">
        <v>1896</v>
      </c>
      <c r="I227" s="21">
        <v>44835</v>
      </c>
      <c r="J227" s="21">
        <v>44835</v>
      </c>
      <c r="K227" s="21">
        <v>44927</v>
      </c>
      <c r="L227" s="21">
        <v>44835</v>
      </c>
      <c r="M227" s="22">
        <v>4488307.5</v>
      </c>
      <c r="N227" t="s">
        <v>14</v>
      </c>
      <c r="O227" t="s">
        <v>245</v>
      </c>
      <c r="P227" t="s">
        <v>15</v>
      </c>
      <c r="Q227" s="37">
        <v>1.95E-2</v>
      </c>
      <c r="R227" s="21">
        <v>44835</v>
      </c>
      <c r="S227" s="21">
        <v>44835</v>
      </c>
      <c r="T227" s="21">
        <v>44927</v>
      </c>
      <c r="U227" s="21">
        <v>44835</v>
      </c>
      <c r="V227" s="23">
        <v>0.25555555555555554</v>
      </c>
      <c r="W227">
        <v>92</v>
      </c>
      <c r="X227" s="24">
        <v>0</v>
      </c>
      <c r="Y227" s="24">
        <v>0</v>
      </c>
      <c r="Z227" s="24">
        <v>-13454.4497825</v>
      </c>
      <c r="AA227" s="24">
        <v>-13454.4497825</v>
      </c>
      <c r="AB227">
        <v>0</v>
      </c>
      <c r="AC227">
        <v>-389.36067562499994</v>
      </c>
      <c r="AD227" s="38">
        <v>4488307.5</v>
      </c>
      <c r="AE227" s="37">
        <v>1.1730000000000001E-2</v>
      </c>
      <c r="AF227" s="5">
        <v>1.95E-2</v>
      </c>
      <c r="AG227" s="24">
        <v>0</v>
      </c>
      <c r="AH227" s="24">
        <v>-22366.732374999996</v>
      </c>
      <c r="AI227" s="27">
        <v>-35821.182157499992</v>
      </c>
      <c r="AJ227" t="s">
        <v>14</v>
      </c>
      <c r="AK227" s="93">
        <f t="shared" si="27"/>
        <v>-47291.301324166663</v>
      </c>
      <c r="AL227" s="27">
        <f t="shared" si="28"/>
        <v>-35821.182157499992</v>
      </c>
      <c r="AM227" s="27">
        <f t="shared" si="29"/>
        <v>-34674.170240833329</v>
      </c>
    </row>
    <row r="228" spans="1:39" ht="15" customHeight="1" x14ac:dyDescent="0.25">
      <c r="A228">
        <v>267096</v>
      </c>
      <c r="B228" t="s">
        <v>566</v>
      </c>
      <c r="C228" t="s">
        <v>567</v>
      </c>
      <c r="D228">
        <v>11532</v>
      </c>
      <c r="E228" t="s">
        <v>16</v>
      </c>
      <c r="F228" t="s">
        <v>240</v>
      </c>
      <c r="G228" t="s">
        <v>19</v>
      </c>
      <c r="H228" t="s">
        <v>1907</v>
      </c>
      <c r="I228" s="21">
        <v>44741</v>
      </c>
      <c r="J228" s="21">
        <v>44743</v>
      </c>
      <c r="K228" s="21">
        <v>44835</v>
      </c>
      <c r="L228" s="21">
        <v>44743</v>
      </c>
      <c r="M228" s="22">
        <v>3633954.16</v>
      </c>
      <c r="N228" t="s">
        <v>14</v>
      </c>
      <c r="O228" t="s">
        <v>245</v>
      </c>
      <c r="P228" t="s">
        <v>15</v>
      </c>
      <c r="Q228" s="37">
        <v>0.02</v>
      </c>
      <c r="R228" s="21">
        <v>44741</v>
      </c>
      <c r="S228" s="21">
        <v>44743</v>
      </c>
      <c r="T228" s="21">
        <v>44835</v>
      </c>
      <c r="U228" s="21">
        <v>44743</v>
      </c>
      <c r="V228" s="23">
        <v>0.25555555555555554</v>
      </c>
      <c r="W228">
        <v>92</v>
      </c>
      <c r="X228" s="24">
        <v>0</v>
      </c>
      <c r="Y228" s="24">
        <v>0</v>
      </c>
      <c r="Z228" s="24">
        <v>1773.7734027644444</v>
      </c>
      <c r="AA228" s="24">
        <v>1773.7734027644444</v>
      </c>
      <c r="AB228">
        <v>0</v>
      </c>
      <c r="AC228">
        <v>0</v>
      </c>
      <c r="AD228" s="38">
        <v>3633954.16</v>
      </c>
      <c r="AE228" s="37">
        <v>-1.91E-3</v>
      </c>
      <c r="AF228" s="5">
        <v>0.02</v>
      </c>
      <c r="AG228" s="24">
        <v>0</v>
      </c>
      <c r="AH228" s="24">
        <v>-18573.543484444446</v>
      </c>
      <c r="AI228" s="27">
        <v>-16799.770081680002</v>
      </c>
      <c r="AJ228" t="s">
        <v>14</v>
      </c>
      <c r="AK228" s="93">
        <f t="shared" si="27"/>
        <v>-26086.541823902222</v>
      </c>
      <c r="AL228" s="27">
        <f t="shared" si="28"/>
        <v>-16799.770081680002</v>
      </c>
      <c r="AM228" s="27">
        <f t="shared" si="29"/>
        <v>-15871.092907457778</v>
      </c>
    </row>
    <row r="229" spans="1:39" ht="15" customHeight="1" x14ac:dyDescent="0.25">
      <c r="A229">
        <v>267097</v>
      </c>
      <c r="B229" t="s">
        <v>566</v>
      </c>
      <c r="C229" t="s">
        <v>567</v>
      </c>
      <c r="D229">
        <v>11532</v>
      </c>
      <c r="E229" t="s">
        <v>16</v>
      </c>
      <c r="F229" t="s">
        <v>240</v>
      </c>
      <c r="G229" t="s">
        <v>19</v>
      </c>
      <c r="H229" t="s">
        <v>1907</v>
      </c>
      <c r="I229" s="21">
        <v>44833</v>
      </c>
      <c r="J229" s="21">
        <v>44835</v>
      </c>
      <c r="K229" s="21">
        <v>44927</v>
      </c>
      <c r="L229" s="21">
        <v>44835</v>
      </c>
      <c r="M229" s="22">
        <v>3477982.66</v>
      </c>
      <c r="N229" t="s">
        <v>14</v>
      </c>
      <c r="O229" t="s">
        <v>245</v>
      </c>
      <c r="P229" t="s">
        <v>15</v>
      </c>
      <c r="Q229" s="37">
        <v>0.02</v>
      </c>
      <c r="R229" s="21">
        <v>44833</v>
      </c>
      <c r="S229" s="21">
        <v>44835</v>
      </c>
      <c r="T229" s="21">
        <v>44927</v>
      </c>
      <c r="U229" s="21">
        <v>44835</v>
      </c>
      <c r="V229" s="23">
        <v>0.25555555555555554</v>
      </c>
      <c r="W229">
        <v>92</v>
      </c>
      <c r="X229" s="24">
        <v>0</v>
      </c>
      <c r="Y229" s="24">
        <v>0</v>
      </c>
      <c r="Z229" s="24">
        <v>-10310.28637431111</v>
      </c>
      <c r="AA229" s="24">
        <v>-10310.28637431111</v>
      </c>
      <c r="AB229">
        <v>0</v>
      </c>
      <c r="AC229">
        <v>-305.28958904444443</v>
      </c>
      <c r="AD229" s="38">
        <v>3477982.66</v>
      </c>
      <c r="AE229" s="37">
        <v>1.1599999999999999E-2</v>
      </c>
      <c r="AF229" s="5">
        <v>0.02</v>
      </c>
      <c r="AG229" s="24">
        <v>0</v>
      </c>
      <c r="AH229" s="24">
        <v>-17776.355817777778</v>
      </c>
      <c r="AI229" s="27">
        <v>-28086.64219208889</v>
      </c>
      <c r="AJ229" t="s">
        <v>14</v>
      </c>
      <c r="AK229" s="93">
        <f t="shared" si="27"/>
        <v>-36974.820100977777</v>
      </c>
      <c r="AL229" s="27">
        <f t="shared" si="28"/>
        <v>-28086.64219208889</v>
      </c>
      <c r="AM229" s="27">
        <f t="shared" si="29"/>
        <v>-27197.8244012</v>
      </c>
    </row>
    <row r="230" spans="1:39" ht="15" customHeight="1" x14ac:dyDescent="0.25">
      <c r="A230">
        <v>229280</v>
      </c>
      <c r="B230" t="s">
        <v>574</v>
      </c>
      <c r="C230" t="s">
        <v>575</v>
      </c>
      <c r="D230">
        <v>11543</v>
      </c>
      <c r="E230" t="s">
        <v>363</v>
      </c>
      <c r="F230" t="s">
        <v>240</v>
      </c>
      <c r="G230" t="s">
        <v>19</v>
      </c>
      <c r="H230" t="s">
        <v>1900</v>
      </c>
      <c r="J230" s="21">
        <v>44545</v>
      </c>
      <c r="K230" s="21">
        <v>44910</v>
      </c>
      <c r="L230" s="21">
        <v>44910</v>
      </c>
      <c r="M230" s="22">
        <v>63000000</v>
      </c>
      <c r="N230" t="s">
        <v>14</v>
      </c>
      <c r="O230">
        <v>2.1999999999999999E-2</v>
      </c>
      <c r="P230" t="s">
        <v>1901</v>
      </c>
      <c r="R230" s="21">
        <v>44910</v>
      </c>
      <c r="S230" s="21">
        <v>44545</v>
      </c>
      <c r="T230" s="21">
        <v>44910</v>
      </c>
      <c r="U230" s="21">
        <v>44910</v>
      </c>
      <c r="V230" s="23">
        <v>1</v>
      </c>
      <c r="W230">
        <v>365</v>
      </c>
      <c r="X230" s="24">
        <v>0</v>
      </c>
      <c r="Y230" s="24">
        <v>0</v>
      </c>
      <c r="Z230" s="24">
        <v>-1386000</v>
      </c>
      <c r="AA230" s="24">
        <v>-1386000</v>
      </c>
      <c r="AB230">
        <v>0</v>
      </c>
      <c r="AC230">
        <v>0</v>
      </c>
      <c r="AD230" s="38">
        <v>63000000</v>
      </c>
      <c r="AE230" s="52">
        <v>2.1999999999999999E-2</v>
      </c>
      <c r="AF230" s="5">
        <v>0</v>
      </c>
      <c r="AG230" s="24">
        <v>0</v>
      </c>
      <c r="AH230" s="24">
        <v>0</v>
      </c>
      <c r="AI230" s="27">
        <v>-1386000</v>
      </c>
      <c r="AJ230" t="s">
        <v>14</v>
      </c>
      <c r="AK230" s="93">
        <f t="shared" ref="AK230:AK281" si="34">AL230</f>
        <v>-1386000</v>
      </c>
      <c r="AL230" s="27">
        <f t="shared" si="28"/>
        <v>-1386000</v>
      </c>
      <c r="AM230" s="27">
        <f t="shared" ref="AM230:AM281" si="35">AL230</f>
        <v>-1386000</v>
      </c>
    </row>
    <row r="231" spans="1:39" ht="15" customHeight="1" x14ac:dyDescent="0.25">
      <c r="A231">
        <v>229597</v>
      </c>
      <c r="B231" t="s">
        <v>588</v>
      </c>
      <c r="C231" t="s">
        <v>589</v>
      </c>
      <c r="D231">
        <v>11564</v>
      </c>
      <c r="E231" t="s">
        <v>363</v>
      </c>
      <c r="F231" t="s">
        <v>240</v>
      </c>
      <c r="G231" t="s">
        <v>19</v>
      </c>
      <c r="H231" t="s">
        <v>1926</v>
      </c>
      <c r="J231" s="21">
        <v>44686</v>
      </c>
      <c r="K231" s="21">
        <v>44778</v>
      </c>
      <c r="L231" s="21">
        <v>44778</v>
      </c>
      <c r="M231" s="22">
        <v>3003779.85</v>
      </c>
      <c r="N231" t="s">
        <v>14</v>
      </c>
      <c r="O231">
        <v>1.4E-2</v>
      </c>
      <c r="P231" t="s">
        <v>138</v>
      </c>
      <c r="R231" s="21">
        <v>44778</v>
      </c>
      <c r="S231" s="21">
        <v>44686</v>
      </c>
      <c r="T231" s="21">
        <v>44778</v>
      </c>
      <c r="U231" s="21">
        <v>44778</v>
      </c>
      <c r="V231" s="23">
        <v>0.25</v>
      </c>
      <c r="W231">
        <v>90</v>
      </c>
      <c r="X231" s="24">
        <v>0</v>
      </c>
      <c r="Y231" s="24">
        <v>0</v>
      </c>
      <c r="Z231" s="24">
        <v>-10513.229475</v>
      </c>
      <c r="AA231" s="24">
        <v>-10513.229475</v>
      </c>
      <c r="AB231">
        <v>0</v>
      </c>
      <c r="AC231">
        <v>0</v>
      </c>
      <c r="AD231" s="38">
        <v>3003779.85</v>
      </c>
      <c r="AE231" s="52">
        <v>1.4E-2</v>
      </c>
      <c r="AF231" s="5">
        <v>0</v>
      </c>
      <c r="AG231" s="24">
        <v>0</v>
      </c>
      <c r="AH231" s="24">
        <v>0</v>
      </c>
      <c r="AI231" s="27">
        <v>-10513.229475</v>
      </c>
      <c r="AJ231" t="s">
        <v>14</v>
      </c>
      <c r="AK231" s="93">
        <f t="shared" si="34"/>
        <v>-10513.229475</v>
      </c>
      <c r="AL231" s="27">
        <f t="shared" si="28"/>
        <v>-10513.229475</v>
      </c>
      <c r="AM231" s="27">
        <f t="shared" si="35"/>
        <v>-10513.229475</v>
      </c>
    </row>
    <row r="232" spans="1:39" ht="15" customHeight="1" x14ac:dyDescent="0.25">
      <c r="A232">
        <v>229598</v>
      </c>
      <c r="B232" t="s">
        <v>588</v>
      </c>
      <c r="C232" t="s">
        <v>589</v>
      </c>
      <c r="D232">
        <v>11564</v>
      </c>
      <c r="E232" t="s">
        <v>363</v>
      </c>
      <c r="F232" t="s">
        <v>240</v>
      </c>
      <c r="G232" t="s">
        <v>19</v>
      </c>
      <c r="H232" t="s">
        <v>1926</v>
      </c>
      <c r="J232" s="21">
        <v>44778</v>
      </c>
      <c r="K232" s="21">
        <v>44870</v>
      </c>
      <c r="L232" s="21">
        <v>44870</v>
      </c>
      <c r="M232" s="22">
        <v>2579153.13</v>
      </c>
      <c r="N232" t="s">
        <v>14</v>
      </c>
      <c r="O232">
        <v>1.4E-2</v>
      </c>
      <c r="P232" t="s">
        <v>138</v>
      </c>
      <c r="R232" s="21">
        <v>44870</v>
      </c>
      <c r="S232" s="21">
        <v>44778</v>
      </c>
      <c r="T232" s="21">
        <v>44870</v>
      </c>
      <c r="U232" s="21">
        <v>44870</v>
      </c>
      <c r="V232" s="23">
        <v>0.25</v>
      </c>
      <c r="W232">
        <v>90</v>
      </c>
      <c r="X232" s="24">
        <v>0</v>
      </c>
      <c r="Y232" s="24">
        <v>0</v>
      </c>
      <c r="Z232" s="24">
        <v>-9027.0359549999994</v>
      </c>
      <c r="AA232" s="24">
        <v>-9027.0359549999994</v>
      </c>
      <c r="AB232">
        <v>0</v>
      </c>
      <c r="AC232">
        <v>0</v>
      </c>
      <c r="AD232" s="38">
        <v>2579153.13</v>
      </c>
      <c r="AE232" s="52">
        <v>1.4E-2</v>
      </c>
      <c r="AF232" s="5">
        <v>0</v>
      </c>
      <c r="AG232" s="24">
        <v>0</v>
      </c>
      <c r="AH232" s="24">
        <v>0</v>
      </c>
      <c r="AI232" s="27">
        <v>-9027.0359549999994</v>
      </c>
      <c r="AJ232" t="s">
        <v>14</v>
      </c>
      <c r="AK232" s="93">
        <f t="shared" si="34"/>
        <v>-9027.0359549999994</v>
      </c>
      <c r="AL232" s="27">
        <f t="shared" si="28"/>
        <v>-9027.0359549999994</v>
      </c>
      <c r="AM232" s="27">
        <f t="shared" si="35"/>
        <v>-9027.0359549999994</v>
      </c>
    </row>
    <row r="233" spans="1:39" ht="15" customHeight="1" x14ac:dyDescent="0.25">
      <c r="A233">
        <v>229599</v>
      </c>
      <c r="B233" t="s">
        <v>588</v>
      </c>
      <c r="C233" t="s">
        <v>589</v>
      </c>
      <c r="D233">
        <v>11564</v>
      </c>
      <c r="E233" t="s">
        <v>363</v>
      </c>
      <c r="F233" t="s">
        <v>240</v>
      </c>
      <c r="G233" t="s">
        <v>19</v>
      </c>
      <c r="H233" t="s">
        <v>1926</v>
      </c>
      <c r="J233" s="21">
        <v>44870</v>
      </c>
      <c r="K233" s="21">
        <v>44881</v>
      </c>
      <c r="L233" s="21">
        <v>44881</v>
      </c>
      <c r="M233" s="22">
        <v>2153040.2200000002</v>
      </c>
      <c r="N233" t="s">
        <v>14</v>
      </c>
      <c r="O233">
        <v>1.4E-2</v>
      </c>
      <c r="P233" t="s">
        <v>138</v>
      </c>
      <c r="R233" s="21">
        <v>44881</v>
      </c>
      <c r="S233" s="21">
        <v>44870</v>
      </c>
      <c r="T233" s="21">
        <v>44881</v>
      </c>
      <c r="U233" s="21">
        <v>44881</v>
      </c>
      <c r="V233" s="23">
        <v>3.0555555555555555E-2</v>
      </c>
      <c r="W233">
        <v>11</v>
      </c>
      <c r="X233" s="24">
        <v>0</v>
      </c>
      <c r="Y233" s="24">
        <v>0</v>
      </c>
      <c r="Z233" s="24">
        <v>-921.02276077777788</v>
      </c>
      <c r="AA233" s="24">
        <v>-921.02276077777788</v>
      </c>
      <c r="AB233">
        <v>0</v>
      </c>
      <c r="AC233">
        <v>0</v>
      </c>
      <c r="AD233" s="38">
        <v>2153040.2200000002</v>
      </c>
      <c r="AE233" s="52">
        <v>1.4E-2</v>
      </c>
      <c r="AF233" s="5">
        <v>0</v>
      </c>
      <c r="AG233" s="24">
        <v>0</v>
      </c>
      <c r="AH233" s="24">
        <v>0</v>
      </c>
      <c r="AI233" s="27">
        <v>-921.02276077777788</v>
      </c>
      <c r="AJ233" t="s">
        <v>14</v>
      </c>
      <c r="AK233" s="93">
        <f t="shared" si="34"/>
        <v>-921.02276077777788</v>
      </c>
      <c r="AL233" s="27">
        <f t="shared" si="28"/>
        <v>-921.02276077777788</v>
      </c>
      <c r="AM233" s="27">
        <f t="shared" si="35"/>
        <v>-921.02276077777788</v>
      </c>
    </row>
    <row r="234" spans="1:39" ht="15" customHeight="1" x14ac:dyDescent="0.25">
      <c r="A234">
        <v>229726</v>
      </c>
      <c r="B234" t="s">
        <v>590</v>
      </c>
      <c r="C234" t="s">
        <v>591</v>
      </c>
      <c r="D234">
        <v>11565</v>
      </c>
      <c r="E234" t="s">
        <v>363</v>
      </c>
      <c r="F234" t="s">
        <v>240</v>
      </c>
      <c r="G234" t="s">
        <v>19</v>
      </c>
      <c r="H234" t="s">
        <v>1921</v>
      </c>
      <c r="J234" s="21">
        <v>44734</v>
      </c>
      <c r="K234" s="21">
        <v>44764</v>
      </c>
      <c r="L234" s="21">
        <v>44764</v>
      </c>
      <c r="M234" s="22">
        <v>3532664.43</v>
      </c>
      <c r="N234" t="s">
        <v>14</v>
      </c>
      <c r="O234">
        <v>1.7999999999999999E-2</v>
      </c>
      <c r="P234" t="s">
        <v>138</v>
      </c>
      <c r="R234" s="21">
        <v>44764</v>
      </c>
      <c r="S234" s="21">
        <v>44734</v>
      </c>
      <c r="T234" s="21">
        <v>44764</v>
      </c>
      <c r="U234" s="21">
        <v>44764</v>
      </c>
      <c r="V234" s="23">
        <v>8.3333333333333329E-2</v>
      </c>
      <c r="W234">
        <v>30</v>
      </c>
      <c r="X234" s="24">
        <v>0</v>
      </c>
      <c r="Y234" s="24">
        <v>0</v>
      </c>
      <c r="Z234" s="24">
        <v>-5298.9966449999993</v>
      </c>
      <c r="AA234" s="24">
        <v>-5298.9966449999993</v>
      </c>
      <c r="AB234">
        <v>0</v>
      </c>
      <c r="AC234">
        <v>0</v>
      </c>
      <c r="AD234" s="38">
        <v>3532664.43</v>
      </c>
      <c r="AE234" s="52">
        <v>1.7999999999999999E-2</v>
      </c>
      <c r="AF234" s="5">
        <v>0</v>
      </c>
      <c r="AG234" s="24">
        <v>0</v>
      </c>
      <c r="AH234" s="24">
        <v>0</v>
      </c>
      <c r="AI234" s="27">
        <v>-5298.9966449999993</v>
      </c>
      <c r="AJ234" t="s">
        <v>14</v>
      </c>
      <c r="AK234" s="93">
        <f t="shared" si="34"/>
        <v>-5298.9966449999993</v>
      </c>
      <c r="AL234" s="27">
        <f t="shared" si="28"/>
        <v>-5298.9966449999993</v>
      </c>
      <c r="AM234" s="27">
        <f t="shared" si="35"/>
        <v>-5298.9966449999993</v>
      </c>
    </row>
    <row r="235" spans="1:39" ht="15" customHeight="1" x14ac:dyDescent="0.25">
      <c r="A235">
        <v>229727</v>
      </c>
      <c r="B235" t="s">
        <v>590</v>
      </c>
      <c r="C235" t="s">
        <v>591</v>
      </c>
      <c r="D235">
        <v>11565</v>
      </c>
      <c r="E235" t="s">
        <v>363</v>
      </c>
      <c r="F235" t="s">
        <v>240</v>
      </c>
      <c r="G235" t="s">
        <v>19</v>
      </c>
      <c r="H235" t="s">
        <v>1921</v>
      </c>
      <c r="J235" s="21">
        <v>44764</v>
      </c>
      <c r="K235" s="21">
        <v>44795</v>
      </c>
      <c r="L235" s="21">
        <v>44795</v>
      </c>
      <c r="M235" s="22">
        <v>3507172.54</v>
      </c>
      <c r="N235" t="s">
        <v>14</v>
      </c>
      <c r="O235">
        <v>1.7999999999999999E-2</v>
      </c>
      <c r="P235" t="s">
        <v>138</v>
      </c>
      <c r="R235" s="21">
        <v>44795</v>
      </c>
      <c r="S235" s="21">
        <v>44764</v>
      </c>
      <c r="T235" s="21">
        <v>44795</v>
      </c>
      <c r="U235" s="21">
        <v>44795</v>
      </c>
      <c r="V235" s="23">
        <v>8.3333333333333329E-2</v>
      </c>
      <c r="W235">
        <v>30</v>
      </c>
      <c r="X235" s="24">
        <v>0</v>
      </c>
      <c r="Y235" s="24">
        <v>0</v>
      </c>
      <c r="Z235" s="24">
        <v>-5260.7588099999994</v>
      </c>
      <c r="AA235" s="24">
        <v>-5260.7588099999994</v>
      </c>
      <c r="AB235">
        <v>0</v>
      </c>
      <c r="AC235">
        <v>0</v>
      </c>
      <c r="AD235" s="38">
        <v>3507172.54</v>
      </c>
      <c r="AE235" s="52">
        <v>1.7999999999999999E-2</v>
      </c>
      <c r="AF235" s="5">
        <v>0</v>
      </c>
      <c r="AG235" s="24">
        <v>0</v>
      </c>
      <c r="AH235" s="24">
        <v>0</v>
      </c>
      <c r="AI235" s="27">
        <v>-5260.7588099999994</v>
      </c>
      <c r="AJ235" t="s">
        <v>14</v>
      </c>
      <c r="AK235" s="93">
        <f t="shared" si="34"/>
        <v>-5260.7588099999994</v>
      </c>
      <c r="AL235" s="27">
        <f t="shared" si="28"/>
        <v>-5260.7588099999994</v>
      </c>
      <c r="AM235" s="27">
        <f t="shared" si="35"/>
        <v>-5260.7588099999994</v>
      </c>
    </row>
    <row r="236" spans="1:39" ht="15" customHeight="1" x14ac:dyDescent="0.25">
      <c r="A236">
        <v>229728</v>
      </c>
      <c r="B236" t="s">
        <v>590</v>
      </c>
      <c r="C236" t="s">
        <v>591</v>
      </c>
      <c r="D236">
        <v>11565</v>
      </c>
      <c r="E236" t="s">
        <v>363</v>
      </c>
      <c r="F236" t="s">
        <v>240</v>
      </c>
      <c r="G236" t="s">
        <v>19</v>
      </c>
      <c r="H236" t="s">
        <v>1921</v>
      </c>
      <c r="J236" s="21">
        <v>44795</v>
      </c>
      <c r="K236" s="21">
        <v>44826</v>
      </c>
      <c r="L236" s="21">
        <v>44826</v>
      </c>
      <c r="M236" s="22">
        <v>3481642.41</v>
      </c>
      <c r="N236" t="s">
        <v>14</v>
      </c>
      <c r="O236">
        <v>1.7999999999999999E-2</v>
      </c>
      <c r="P236" t="s">
        <v>138</v>
      </c>
      <c r="R236" s="21">
        <v>44826</v>
      </c>
      <c r="S236" s="21">
        <v>44795</v>
      </c>
      <c r="T236" s="21">
        <v>44826</v>
      </c>
      <c r="U236" s="21">
        <v>44826</v>
      </c>
      <c r="V236" s="23">
        <v>8.3333333333333329E-2</v>
      </c>
      <c r="W236">
        <v>30</v>
      </c>
      <c r="X236" s="24">
        <v>0</v>
      </c>
      <c r="Y236" s="24">
        <v>0</v>
      </c>
      <c r="Z236" s="24">
        <v>-5222.4636149999997</v>
      </c>
      <c r="AA236" s="24">
        <v>-5222.4636149999997</v>
      </c>
      <c r="AB236">
        <v>0</v>
      </c>
      <c r="AC236">
        <v>0</v>
      </c>
      <c r="AD236" s="38">
        <v>3481642.41</v>
      </c>
      <c r="AE236" s="52">
        <v>1.7999999999999999E-2</v>
      </c>
      <c r="AF236" s="5">
        <v>0</v>
      </c>
      <c r="AG236" s="24">
        <v>0</v>
      </c>
      <c r="AH236" s="24">
        <v>0</v>
      </c>
      <c r="AI236" s="27">
        <v>-5222.4636149999997</v>
      </c>
      <c r="AJ236" t="s">
        <v>14</v>
      </c>
      <c r="AK236" s="93">
        <f t="shared" si="34"/>
        <v>-5222.4636149999997</v>
      </c>
      <c r="AL236" s="27">
        <f t="shared" si="28"/>
        <v>-5222.4636149999997</v>
      </c>
      <c r="AM236" s="27">
        <f t="shared" si="35"/>
        <v>-5222.4636149999997</v>
      </c>
    </row>
    <row r="237" spans="1:39" ht="15" customHeight="1" x14ac:dyDescent="0.25">
      <c r="A237">
        <v>229729</v>
      </c>
      <c r="B237" t="s">
        <v>590</v>
      </c>
      <c r="C237" t="s">
        <v>591</v>
      </c>
      <c r="D237">
        <v>11565</v>
      </c>
      <c r="E237" t="s">
        <v>363</v>
      </c>
      <c r="F237" t="s">
        <v>240</v>
      </c>
      <c r="G237" t="s">
        <v>19</v>
      </c>
      <c r="H237" t="s">
        <v>1921</v>
      </c>
      <c r="J237" s="21">
        <v>44826</v>
      </c>
      <c r="K237" s="21">
        <v>44856</v>
      </c>
      <c r="L237" s="21">
        <v>44856</v>
      </c>
      <c r="M237" s="22">
        <v>3456073.98</v>
      </c>
      <c r="N237" t="s">
        <v>14</v>
      </c>
      <c r="O237">
        <v>1.7999999999999999E-2</v>
      </c>
      <c r="P237" t="s">
        <v>138</v>
      </c>
      <c r="R237" s="21">
        <v>44856</v>
      </c>
      <c r="S237" s="21">
        <v>44826</v>
      </c>
      <c r="T237" s="21">
        <v>44856</v>
      </c>
      <c r="U237" s="21">
        <v>44856</v>
      </c>
      <c r="V237" s="23">
        <v>8.3333333333333329E-2</v>
      </c>
      <c r="W237">
        <v>30</v>
      </c>
      <c r="X237" s="24">
        <v>0</v>
      </c>
      <c r="Y237" s="24">
        <v>0</v>
      </c>
      <c r="Z237" s="24">
        <v>-5184.1109699999997</v>
      </c>
      <c r="AA237" s="24">
        <v>-5184.1109699999997</v>
      </c>
      <c r="AB237">
        <v>0</v>
      </c>
      <c r="AC237">
        <v>0</v>
      </c>
      <c r="AD237" s="38">
        <v>3456073.98</v>
      </c>
      <c r="AE237" s="52">
        <v>1.7999999999999999E-2</v>
      </c>
      <c r="AF237" s="5">
        <v>0</v>
      </c>
      <c r="AG237" s="24">
        <v>0</v>
      </c>
      <c r="AH237" s="24">
        <v>0</v>
      </c>
      <c r="AI237" s="27">
        <v>-5184.1109699999997</v>
      </c>
      <c r="AJ237" t="s">
        <v>14</v>
      </c>
      <c r="AK237" s="93">
        <f t="shared" si="34"/>
        <v>-5184.1109699999997</v>
      </c>
      <c r="AL237" s="27">
        <f t="shared" si="28"/>
        <v>-5184.1109699999997</v>
      </c>
      <c r="AM237" s="27">
        <f t="shared" si="35"/>
        <v>-5184.1109699999997</v>
      </c>
    </row>
    <row r="238" spans="1:39" ht="15" customHeight="1" x14ac:dyDescent="0.25">
      <c r="A238">
        <v>229730</v>
      </c>
      <c r="B238" t="s">
        <v>590</v>
      </c>
      <c r="C238" t="s">
        <v>591</v>
      </c>
      <c r="D238">
        <v>11565</v>
      </c>
      <c r="E238" t="s">
        <v>363</v>
      </c>
      <c r="F238" t="s">
        <v>240</v>
      </c>
      <c r="G238" t="s">
        <v>19</v>
      </c>
      <c r="H238" t="s">
        <v>1921</v>
      </c>
      <c r="J238" s="21">
        <v>44856</v>
      </c>
      <c r="K238" s="21">
        <v>44887</v>
      </c>
      <c r="L238" s="21">
        <v>44887</v>
      </c>
      <c r="M238" s="22">
        <v>3430467.2</v>
      </c>
      <c r="N238" t="s">
        <v>14</v>
      </c>
      <c r="O238">
        <v>1.7999999999999999E-2</v>
      </c>
      <c r="P238" t="s">
        <v>138</v>
      </c>
      <c r="R238" s="21">
        <v>44887</v>
      </c>
      <c r="S238" s="21">
        <v>44856</v>
      </c>
      <c r="T238" s="21">
        <v>44887</v>
      </c>
      <c r="U238" s="21">
        <v>44887</v>
      </c>
      <c r="V238" s="23">
        <v>8.3333333333333329E-2</v>
      </c>
      <c r="W238">
        <v>30</v>
      </c>
      <c r="X238" s="24">
        <v>0</v>
      </c>
      <c r="Y238" s="24">
        <v>0</v>
      </c>
      <c r="Z238" s="24">
        <v>-5145.7007999999996</v>
      </c>
      <c r="AA238" s="24">
        <v>-5145.7007999999996</v>
      </c>
      <c r="AB238">
        <v>0</v>
      </c>
      <c r="AC238">
        <v>0</v>
      </c>
      <c r="AD238" s="38">
        <v>3430467.2</v>
      </c>
      <c r="AE238" s="52">
        <v>1.7999999999999999E-2</v>
      </c>
      <c r="AF238" s="5">
        <v>0</v>
      </c>
      <c r="AG238" s="24">
        <v>0</v>
      </c>
      <c r="AH238" s="24">
        <v>0</v>
      </c>
      <c r="AI238" s="27">
        <v>-5145.7007999999996</v>
      </c>
      <c r="AJ238" t="s">
        <v>14</v>
      </c>
      <c r="AK238" s="93">
        <f t="shared" si="34"/>
        <v>-5145.7007999999996</v>
      </c>
      <c r="AL238" s="27">
        <f t="shared" si="28"/>
        <v>-5145.7007999999996</v>
      </c>
      <c r="AM238" s="27">
        <f t="shared" si="35"/>
        <v>-5145.7007999999996</v>
      </c>
    </row>
    <row r="239" spans="1:39" ht="15" customHeight="1" x14ac:dyDescent="0.25">
      <c r="A239">
        <v>229731</v>
      </c>
      <c r="B239" t="s">
        <v>590</v>
      </c>
      <c r="C239" t="s">
        <v>591</v>
      </c>
      <c r="D239">
        <v>11565</v>
      </c>
      <c r="E239" t="s">
        <v>363</v>
      </c>
      <c r="F239" t="s">
        <v>240</v>
      </c>
      <c r="G239" t="s">
        <v>19</v>
      </c>
      <c r="H239" t="s">
        <v>1921</v>
      </c>
      <c r="J239" s="21">
        <v>44887</v>
      </c>
      <c r="K239" s="21">
        <v>44917</v>
      </c>
      <c r="L239" s="21">
        <v>44917</v>
      </c>
      <c r="M239" s="22">
        <v>3404822.01</v>
      </c>
      <c r="N239" t="s">
        <v>14</v>
      </c>
      <c r="O239">
        <v>1.7999999999999999E-2</v>
      </c>
      <c r="P239" t="s">
        <v>138</v>
      </c>
      <c r="R239" s="21">
        <v>44917</v>
      </c>
      <c r="S239" s="21">
        <v>44887</v>
      </c>
      <c r="T239" s="21">
        <v>44917</v>
      </c>
      <c r="U239" s="21">
        <v>44917</v>
      </c>
      <c r="V239" s="23">
        <v>8.3333333333333329E-2</v>
      </c>
      <c r="W239">
        <v>30</v>
      </c>
      <c r="X239" s="24">
        <v>0</v>
      </c>
      <c r="Y239" s="24">
        <v>0</v>
      </c>
      <c r="Z239" s="24">
        <v>-5107.2330149999989</v>
      </c>
      <c r="AA239" s="24">
        <v>-5107.2330149999989</v>
      </c>
      <c r="AB239">
        <v>0</v>
      </c>
      <c r="AC239">
        <v>0</v>
      </c>
      <c r="AD239" s="38">
        <v>3404822.01</v>
      </c>
      <c r="AE239" s="52">
        <v>1.7999999999999999E-2</v>
      </c>
      <c r="AF239" s="5">
        <v>0</v>
      </c>
      <c r="AG239" s="24">
        <v>0</v>
      </c>
      <c r="AH239" s="24">
        <v>0</v>
      </c>
      <c r="AI239" s="27">
        <v>-5107.2330149999989</v>
      </c>
      <c r="AJ239" t="s">
        <v>14</v>
      </c>
      <c r="AK239" s="93">
        <f t="shared" si="34"/>
        <v>-5107.2330149999989</v>
      </c>
      <c r="AL239" s="27">
        <f t="shared" si="28"/>
        <v>-5107.2330149999989</v>
      </c>
      <c r="AM239" s="27">
        <f t="shared" si="35"/>
        <v>-5107.2330149999989</v>
      </c>
    </row>
    <row r="240" spans="1:39" ht="15" customHeight="1" x14ac:dyDescent="0.25">
      <c r="A240">
        <v>229906</v>
      </c>
      <c r="B240" t="s">
        <v>592</v>
      </c>
      <c r="C240" t="s">
        <v>593</v>
      </c>
      <c r="D240">
        <v>11566</v>
      </c>
      <c r="E240" t="s">
        <v>363</v>
      </c>
      <c r="F240" t="s">
        <v>240</v>
      </c>
      <c r="G240" t="s">
        <v>19</v>
      </c>
      <c r="H240" t="s">
        <v>1921</v>
      </c>
      <c r="J240" s="21">
        <v>44734</v>
      </c>
      <c r="K240" s="21">
        <v>44764</v>
      </c>
      <c r="L240" s="21">
        <v>44764</v>
      </c>
      <c r="M240" s="22">
        <v>3106910.54</v>
      </c>
      <c r="N240" t="s">
        <v>14</v>
      </c>
      <c r="O240">
        <v>1.7999999999999999E-2</v>
      </c>
      <c r="P240" t="s">
        <v>138</v>
      </c>
      <c r="R240" s="21">
        <v>44764</v>
      </c>
      <c r="S240" s="21">
        <v>44734</v>
      </c>
      <c r="T240" s="21">
        <v>44764</v>
      </c>
      <c r="U240" s="21">
        <v>44764</v>
      </c>
      <c r="V240" s="23">
        <v>8.3333333333333329E-2</v>
      </c>
      <c r="W240">
        <v>30</v>
      </c>
      <c r="X240" s="24">
        <v>0</v>
      </c>
      <c r="Y240" s="24">
        <v>0</v>
      </c>
      <c r="Z240" s="24">
        <v>-4660.3658099999993</v>
      </c>
      <c r="AA240" s="24">
        <v>-4660.3658099999993</v>
      </c>
      <c r="AB240">
        <v>0</v>
      </c>
      <c r="AC240">
        <v>0</v>
      </c>
      <c r="AD240" s="38">
        <v>3106910.54</v>
      </c>
      <c r="AE240" s="52">
        <v>1.7999999999999999E-2</v>
      </c>
      <c r="AF240" s="5">
        <v>0</v>
      </c>
      <c r="AG240" s="24">
        <v>0</v>
      </c>
      <c r="AH240" s="24">
        <v>0</v>
      </c>
      <c r="AI240" s="27">
        <v>-4660.3658099999993</v>
      </c>
      <c r="AJ240" t="s">
        <v>14</v>
      </c>
      <c r="AK240" s="93">
        <f t="shared" si="34"/>
        <v>-4660.3658099999993</v>
      </c>
      <c r="AL240" s="27">
        <f t="shared" si="28"/>
        <v>-4660.3658099999993</v>
      </c>
      <c r="AM240" s="27">
        <f t="shared" si="35"/>
        <v>-4660.3658099999993</v>
      </c>
    </row>
    <row r="241" spans="1:39" ht="15" customHeight="1" x14ac:dyDescent="0.25">
      <c r="A241">
        <v>229907</v>
      </c>
      <c r="B241" t="s">
        <v>592</v>
      </c>
      <c r="C241" t="s">
        <v>593</v>
      </c>
      <c r="D241">
        <v>11566</v>
      </c>
      <c r="E241" t="s">
        <v>363</v>
      </c>
      <c r="F241" t="s">
        <v>240</v>
      </c>
      <c r="G241" t="s">
        <v>19</v>
      </c>
      <c r="H241" t="s">
        <v>1921</v>
      </c>
      <c r="J241" s="21">
        <v>44764</v>
      </c>
      <c r="K241" s="21">
        <v>44795</v>
      </c>
      <c r="L241" s="21">
        <v>44795</v>
      </c>
      <c r="M241" s="22">
        <v>3084490.91</v>
      </c>
      <c r="N241" t="s">
        <v>14</v>
      </c>
      <c r="O241">
        <v>1.7999999999999999E-2</v>
      </c>
      <c r="P241" t="s">
        <v>138</v>
      </c>
      <c r="R241" s="21">
        <v>44795</v>
      </c>
      <c r="S241" s="21">
        <v>44764</v>
      </c>
      <c r="T241" s="21">
        <v>44795</v>
      </c>
      <c r="U241" s="21">
        <v>44795</v>
      </c>
      <c r="V241" s="23">
        <v>8.3333333333333329E-2</v>
      </c>
      <c r="W241">
        <v>30</v>
      </c>
      <c r="X241" s="24">
        <v>0</v>
      </c>
      <c r="Y241" s="24">
        <v>0</v>
      </c>
      <c r="Z241" s="24">
        <v>-4626.7363649999998</v>
      </c>
      <c r="AA241" s="24">
        <v>-4626.7363649999998</v>
      </c>
      <c r="AB241">
        <v>0</v>
      </c>
      <c r="AC241">
        <v>0</v>
      </c>
      <c r="AD241" s="38">
        <v>3084490.91</v>
      </c>
      <c r="AE241" s="52">
        <v>1.7999999999999999E-2</v>
      </c>
      <c r="AF241" s="5">
        <v>0</v>
      </c>
      <c r="AG241" s="24">
        <v>0</v>
      </c>
      <c r="AH241" s="24">
        <v>0</v>
      </c>
      <c r="AI241" s="27">
        <v>-4626.7363649999998</v>
      </c>
      <c r="AJ241" t="s">
        <v>14</v>
      </c>
      <c r="AK241" s="93">
        <f t="shared" si="34"/>
        <v>-4626.7363649999998</v>
      </c>
      <c r="AL241" s="27">
        <f t="shared" si="28"/>
        <v>-4626.7363649999998</v>
      </c>
      <c r="AM241" s="27">
        <f t="shared" si="35"/>
        <v>-4626.7363649999998</v>
      </c>
    </row>
    <row r="242" spans="1:39" ht="15" customHeight="1" x14ac:dyDescent="0.25">
      <c r="A242">
        <v>229908</v>
      </c>
      <c r="B242" t="s">
        <v>592</v>
      </c>
      <c r="C242" t="s">
        <v>593</v>
      </c>
      <c r="D242">
        <v>11566</v>
      </c>
      <c r="E242" t="s">
        <v>363</v>
      </c>
      <c r="F242" t="s">
        <v>240</v>
      </c>
      <c r="G242" t="s">
        <v>19</v>
      </c>
      <c r="H242" t="s">
        <v>1921</v>
      </c>
      <c r="J242" s="21">
        <v>44795</v>
      </c>
      <c r="K242" s="21">
        <v>44826</v>
      </c>
      <c r="L242" s="21">
        <v>44826</v>
      </c>
      <c r="M242" s="22">
        <v>3062037.65</v>
      </c>
      <c r="N242" t="s">
        <v>14</v>
      </c>
      <c r="O242">
        <v>1.7999999999999999E-2</v>
      </c>
      <c r="P242" t="s">
        <v>138</v>
      </c>
      <c r="R242" s="21">
        <v>44826</v>
      </c>
      <c r="S242" s="21">
        <v>44795</v>
      </c>
      <c r="T242" s="21">
        <v>44826</v>
      </c>
      <c r="U242" s="21">
        <v>44826</v>
      </c>
      <c r="V242" s="23">
        <v>8.3333333333333329E-2</v>
      </c>
      <c r="W242">
        <v>30</v>
      </c>
      <c r="X242" s="24">
        <v>0</v>
      </c>
      <c r="Y242" s="24">
        <v>0</v>
      </c>
      <c r="Z242" s="24">
        <v>-4593.0564749999994</v>
      </c>
      <c r="AA242" s="24">
        <v>-4593.0564749999994</v>
      </c>
      <c r="AB242">
        <v>0</v>
      </c>
      <c r="AC242">
        <v>0</v>
      </c>
      <c r="AD242" s="38">
        <v>3062037.65</v>
      </c>
      <c r="AE242" s="52">
        <v>1.7999999999999999E-2</v>
      </c>
      <c r="AF242" s="5">
        <v>0</v>
      </c>
      <c r="AG242" s="24">
        <v>0</v>
      </c>
      <c r="AH242" s="24">
        <v>0</v>
      </c>
      <c r="AI242" s="27">
        <v>-4593.0564749999994</v>
      </c>
      <c r="AJ242" t="s">
        <v>14</v>
      </c>
      <c r="AK242" s="93">
        <f t="shared" si="34"/>
        <v>-4593.0564749999994</v>
      </c>
      <c r="AL242" s="27">
        <f t="shared" si="28"/>
        <v>-4593.0564749999994</v>
      </c>
      <c r="AM242" s="27">
        <f t="shared" si="35"/>
        <v>-4593.0564749999994</v>
      </c>
    </row>
    <row r="243" spans="1:39" ht="15" customHeight="1" x14ac:dyDescent="0.25">
      <c r="A243">
        <v>229909</v>
      </c>
      <c r="B243" t="s">
        <v>592</v>
      </c>
      <c r="C243" t="s">
        <v>593</v>
      </c>
      <c r="D243">
        <v>11566</v>
      </c>
      <c r="E243" t="s">
        <v>363</v>
      </c>
      <c r="F243" t="s">
        <v>240</v>
      </c>
      <c r="G243" t="s">
        <v>19</v>
      </c>
      <c r="H243" t="s">
        <v>1921</v>
      </c>
      <c r="J243" s="21">
        <v>44826</v>
      </c>
      <c r="K243" s="21">
        <v>44856</v>
      </c>
      <c r="L243" s="21">
        <v>44856</v>
      </c>
      <c r="M243" s="22">
        <v>3039550.71</v>
      </c>
      <c r="N243" t="s">
        <v>14</v>
      </c>
      <c r="O243">
        <v>1.7999999999999999E-2</v>
      </c>
      <c r="P243" t="s">
        <v>138</v>
      </c>
      <c r="R243" s="21">
        <v>44856</v>
      </c>
      <c r="S243" s="21">
        <v>44826</v>
      </c>
      <c r="T243" s="21">
        <v>44856</v>
      </c>
      <c r="U243" s="21">
        <v>44856</v>
      </c>
      <c r="V243" s="23">
        <v>8.3333333333333329E-2</v>
      </c>
      <c r="W243">
        <v>30</v>
      </c>
      <c r="X243" s="24">
        <v>0</v>
      </c>
      <c r="Y243" s="24">
        <v>0</v>
      </c>
      <c r="Z243" s="24">
        <v>-4559.3260649999993</v>
      </c>
      <c r="AA243" s="24">
        <v>-4559.3260649999993</v>
      </c>
      <c r="AB243">
        <v>0</v>
      </c>
      <c r="AC243">
        <v>0</v>
      </c>
      <c r="AD243" s="38">
        <v>3039550.71</v>
      </c>
      <c r="AE243" s="52">
        <v>1.7999999999999999E-2</v>
      </c>
      <c r="AF243" s="5">
        <v>0</v>
      </c>
      <c r="AG243" s="24">
        <v>0</v>
      </c>
      <c r="AH243" s="24">
        <v>0</v>
      </c>
      <c r="AI243" s="27">
        <v>-4559.3260649999993</v>
      </c>
      <c r="AJ243" t="s">
        <v>14</v>
      </c>
      <c r="AK243" s="93">
        <f t="shared" si="34"/>
        <v>-4559.3260649999993</v>
      </c>
      <c r="AL243" s="27">
        <f t="shared" si="28"/>
        <v>-4559.3260649999993</v>
      </c>
      <c r="AM243" s="27">
        <f t="shared" si="35"/>
        <v>-4559.3260649999993</v>
      </c>
    </row>
    <row r="244" spans="1:39" ht="15" customHeight="1" x14ac:dyDescent="0.25">
      <c r="A244">
        <v>229910</v>
      </c>
      <c r="B244" t="s">
        <v>592</v>
      </c>
      <c r="C244" t="s">
        <v>593</v>
      </c>
      <c r="D244">
        <v>11566</v>
      </c>
      <c r="E244" t="s">
        <v>363</v>
      </c>
      <c r="F244" t="s">
        <v>240</v>
      </c>
      <c r="G244" t="s">
        <v>19</v>
      </c>
      <c r="H244" t="s">
        <v>1921</v>
      </c>
      <c r="J244" s="21">
        <v>44856</v>
      </c>
      <c r="K244" s="21">
        <v>44887</v>
      </c>
      <c r="L244" s="21">
        <v>44887</v>
      </c>
      <c r="M244" s="22">
        <v>3017030.04</v>
      </c>
      <c r="N244" t="s">
        <v>14</v>
      </c>
      <c r="O244">
        <v>1.7999999999999999E-2</v>
      </c>
      <c r="P244" t="s">
        <v>138</v>
      </c>
      <c r="R244" s="21">
        <v>44887</v>
      </c>
      <c r="S244" s="21">
        <v>44856</v>
      </c>
      <c r="T244" s="21">
        <v>44887</v>
      </c>
      <c r="U244" s="21">
        <v>44887</v>
      </c>
      <c r="V244" s="23">
        <v>8.3333333333333329E-2</v>
      </c>
      <c r="W244">
        <v>30</v>
      </c>
      <c r="X244" s="24">
        <v>0</v>
      </c>
      <c r="Y244" s="24">
        <v>0</v>
      </c>
      <c r="Z244" s="24">
        <v>-4525.5450599999995</v>
      </c>
      <c r="AA244" s="24">
        <v>-4525.5450599999995</v>
      </c>
      <c r="AB244">
        <v>0</v>
      </c>
      <c r="AC244">
        <v>0</v>
      </c>
      <c r="AD244" s="38">
        <v>3017030.04</v>
      </c>
      <c r="AE244" s="52">
        <v>1.7999999999999999E-2</v>
      </c>
      <c r="AF244" s="5">
        <v>0</v>
      </c>
      <c r="AG244" s="24">
        <v>0</v>
      </c>
      <c r="AH244" s="24">
        <v>0</v>
      </c>
      <c r="AI244" s="27">
        <v>-4525.5450599999995</v>
      </c>
      <c r="AJ244" t="s">
        <v>14</v>
      </c>
      <c r="AK244" s="93">
        <f t="shared" si="34"/>
        <v>-4525.5450599999995</v>
      </c>
      <c r="AL244" s="27">
        <f t="shared" si="28"/>
        <v>-4525.5450599999995</v>
      </c>
      <c r="AM244" s="27">
        <f t="shared" si="35"/>
        <v>-4525.5450599999995</v>
      </c>
    </row>
    <row r="245" spans="1:39" ht="15" customHeight="1" x14ac:dyDescent="0.25">
      <c r="A245">
        <v>229911</v>
      </c>
      <c r="B245" t="s">
        <v>592</v>
      </c>
      <c r="C245" t="s">
        <v>593</v>
      </c>
      <c r="D245">
        <v>11566</v>
      </c>
      <c r="E245" t="s">
        <v>363</v>
      </c>
      <c r="F245" t="s">
        <v>240</v>
      </c>
      <c r="G245" t="s">
        <v>19</v>
      </c>
      <c r="H245" t="s">
        <v>1921</v>
      </c>
      <c r="J245" s="21">
        <v>44887</v>
      </c>
      <c r="K245" s="21">
        <v>44917</v>
      </c>
      <c r="L245" s="21">
        <v>44917</v>
      </c>
      <c r="M245" s="22">
        <v>2994475.59</v>
      </c>
      <c r="N245" t="s">
        <v>14</v>
      </c>
      <c r="O245">
        <v>1.7999999999999999E-2</v>
      </c>
      <c r="P245" t="s">
        <v>138</v>
      </c>
      <c r="R245" s="21">
        <v>44917</v>
      </c>
      <c r="S245" s="21">
        <v>44887</v>
      </c>
      <c r="T245" s="21">
        <v>44917</v>
      </c>
      <c r="U245" s="21">
        <v>44917</v>
      </c>
      <c r="V245" s="23">
        <v>8.3333333333333329E-2</v>
      </c>
      <c r="W245">
        <v>30</v>
      </c>
      <c r="X245" s="24">
        <v>0</v>
      </c>
      <c r="Y245" s="24">
        <v>0</v>
      </c>
      <c r="Z245" s="24">
        <v>-4491.7133849999991</v>
      </c>
      <c r="AA245" s="24">
        <v>-4491.7133849999991</v>
      </c>
      <c r="AB245">
        <v>0</v>
      </c>
      <c r="AC245">
        <v>0</v>
      </c>
      <c r="AD245" s="38">
        <v>2994475.59</v>
      </c>
      <c r="AE245" s="52">
        <v>1.7999999999999999E-2</v>
      </c>
      <c r="AF245" s="5">
        <v>0</v>
      </c>
      <c r="AG245" s="24">
        <v>0</v>
      </c>
      <c r="AH245" s="24">
        <v>0</v>
      </c>
      <c r="AI245" s="27">
        <v>-4491.7133849999991</v>
      </c>
      <c r="AJ245" t="s">
        <v>14</v>
      </c>
      <c r="AK245" s="93">
        <f t="shared" si="34"/>
        <v>-4491.7133849999991</v>
      </c>
      <c r="AL245" s="27">
        <f t="shared" si="28"/>
        <v>-4491.7133849999991</v>
      </c>
      <c r="AM245" s="27">
        <f t="shared" si="35"/>
        <v>-4491.7133849999991</v>
      </c>
    </row>
    <row r="246" spans="1:39" ht="15" customHeight="1" x14ac:dyDescent="0.25">
      <c r="A246">
        <v>230086</v>
      </c>
      <c r="B246" t="s">
        <v>594</v>
      </c>
      <c r="C246" t="s">
        <v>595</v>
      </c>
      <c r="D246">
        <v>11567</v>
      </c>
      <c r="E246" t="s">
        <v>363</v>
      </c>
      <c r="F246" t="s">
        <v>240</v>
      </c>
      <c r="G246" t="s">
        <v>19</v>
      </c>
      <c r="H246" t="s">
        <v>1921</v>
      </c>
      <c r="J246" s="21">
        <v>44734</v>
      </c>
      <c r="K246" s="21">
        <v>44764</v>
      </c>
      <c r="L246" s="21">
        <v>44764</v>
      </c>
      <c r="M246" s="22">
        <v>2399504.2999999998</v>
      </c>
      <c r="N246" t="s">
        <v>14</v>
      </c>
      <c r="O246">
        <v>1.7999999999999999E-2</v>
      </c>
      <c r="P246" t="s">
        <v>138</v>
      </c>
      <c r="R246" s="21">
        <v>44764</v>
      </c>
      <c r="S246" s="21">
        <v>44734</v>
      </c>
      <c r="T246" s="21">
        <v>44764</v>
      </c>
      <c r="U246" s="21">
        <v>44764</v>
      </c>
      <c r="V246" s="23">
        <v>8.3333333333333329E-2</v>
      </c>
      <c r="W246">
        <v>30</v>
      </c>
      <c r="X246" s="24">
        <v>0</v>
      </c>
      <c r="Y246" s="24">
        <v>0</v>
      </c>
      <c r="Z246" s="24">
        <v>-3599.2564499999994</v>
      </c>
      <c r="AA246" s="24">
        <v>-3599.2564499999994</v>
      </c>
      <c r="AB246">
        <v>0</v>
      </c>
      <c r="AC246">
        <v>0</v>
      </c>
      <c r="AD246" s="38">
        <v>2399504.2999999998</v>
      </c>
      <c r="AE246" s="52">
        <v>1.7999999999999999E-2</v>
      </c>
      <c r="AF246" s="5">
        <v>0</v>
      </c>
      <c r="AG246" s="24">
        <v>0</v>
      </c>
      <c r="AH246" s="24">
        <v>0</v>
      </c>
      <c r="AI246" s="27">
        <v>-3599.2564499999994</v>
      </c>
      <c r="AJ246" t="s">
        <v>14</v>
      </c>
      <c r="AK246" s="93">
        <f t="shared" si="34"/>
        <v>-3599.2564499999994</v>
      </c>
      <c r="AL246" s="27">
        <f t="shared" si="28"/>
        <v>-3599.2564499999994</v>
      </c>
      <c r="AM246" s="27">
        <f t="shared" si="35"/>
        <v>-3599.2564499999994</v>
      </c>
    </row>
    <row r="247" spans="1:39" ht="15" customHeight="1" x14ac:dyDescent="0.25">
      <c r="A247">
        <v>230087</v>
      </c>
      <c r="B247" t="s">
        <v>594</v>
      </c>
      <c r="C247" t="s">
        <v>595</v>
      </c>
      <c r="D247">
        <v>11567</v>
      </c>
      <c r="E247" t="s">
        <v>363</v>
      </c>
      <c r="F247" t="s">
        <v>240</v>
      </c>
      <c r="G247" t="s">
        <v>19</v>
      </c>
      <c r="H247" t="s">
        <v>1921</v>
      </c>
      <c r="J247" s="21">
        <v>44764</v>
      </c>
      <c r="K247" s="21">
        <v>44795</v>
      </c>
      <c r="L247" s="21">
        <v>44795</v>
      </c>
      <c r="M247" s="22">
        <v>2382189.35</v>
      </c>
      <c r="N247" t="s">
        <v>14</v>
      </c>
      <c r="O247">
        <v>1.7999999999999999E-2</v>
      </c>
      <c r="P247" t="s">
        <v>138</v>
      </c>
      <c r="R247" s="21">
        <v>44795</v>
      </c>
      <c r="S247" s="21">
        <v>44764</v>
      </c>
      <c r="T247" s="21">
        <v>44795</v>
      </c>
      <c r="U247" s="21">
        <v>44795</v>
      </c>
      <c r="V247" s="23">
        <v>8.3333333333333329E-2</v>
      </c>
      <c r="W247">
        <v>30</v>
      </c>
      <c r="X247" s="24">
        <v>0</v>
      </c>
      <c r="Y247" s="24">
        <v>0</v>
      </c>
      <c r="Z247" s="24">
        <v>-3573.2840249999995</v>
      </c>
      <c r="AA247" s="24">
        <v>-3573.2840249999995</v>
      </c>
      <c r="AB247">
        <v>0</v>
      </c>
      <c r="AC247">
        <v>0</v>
      </c>
      <c r="AD247" s="38">
        <v>2382189.35</v>
      </c>
      <c r="AE247" s="52">
        <v>1.7999999999999999E-2</v>
      </c>
      <c r="AF247" s="5">
        <v>0</v>
      </c>
      <c r="AG247" s="24">
        <v>0</v>
      </c>
      <c r="AH247" s="24">
        <v>0</v>
      </c>
      <c r="AI247" s="27">
        <v>-3573.2840249999995</v>
      </c>
      <c r="AJ247" t="s">
        <v>14</v>
      </c>
      <c r="AK247" s="93">
        <f t="shared" si="34"/>
        <v>-3573.2840249999995</v>
      </c>
      <c r="AL247" s="27">
        <f t="shared" si="28"/>
        <v>-3573.2840249999995</v>
      </c>
      <c r="AM247" s="27">
        <f t="shared" si="35"/>
        <v>-3573.2840249999995</v>
      </c>
    </row>
    <row r="248" spans="1:39" ht="15" customHeight="1" x14ac:dyDescent="0.25">
      <c r="A248">
        <v>230088</v>
      </c>
      <c r="B248" t="s">
        <v>594</v>
      </c>
      <c r="C248" t="s">
        <v>595</v>
      </c>
      <c r="D248">
        <v>11567</v>
      </c>
      <c r="E248" t="s">
        <v>363</v>
      </c>
      <c r="F248" t="s">
        <v>240</v>
      </c>
      <c r="G248" t="s">
        <v>19</v>
      </c>
      <c r="H248" t="s">
        <v>1921</v>
      </c>
      <c r="J248" s="21">
        <v>44795</v>
      </c>
      <c r="K248" s="21">
        <v>44826</v>
      </c>
      <c r="L248" s="21">
        <v>44826</v>
      </c>
      <c r="M248" s="22">
        <v>2364848.42</v>
      </c>
      <c r="N248" t="s">
        <v>14</v>
      </c>
      <c r="O248">
        <v>1.7999999999999999E-2</v>
      </c>
      <c r="P248" t="s">
        <v>138</v>
      </c>
      <c r="R248" s="21">
        <v>44826</v>
      </c>
      <c r="S248" s="21">
        <v>44795</v>
      </c>
      <c r="T248" s="21">
        <v>44826</v>
      </c>
      <c r="U248" s="21">
        <v>44826</v>
      </c>
      <c r="V248" s="23">
        <v>8.3333333333333329E-2</v>
      </c>
      <c r="W248">
        <v>30</v>
      </c>
      <c r="X248" s="24">
        <v>0</v>
      </c>
      <c r="Y248" s="24">
        <v>0</v>
      </c>
      <c r="Z248" s="24">
        <v>-3547.2726299999995</v>
      </c>
      <c r="AA248" s="24">
        <v>-3547.2726299999995</v>
      </c>
      <c r="AB248">
        <v>0</v>
      </c>
      <c r="AC248">
        <v>0</v>
      </c>
      <c r="AD248" s="38">
        <v>2364848.42</v>
      </c>
      <c r="AE248" s="52">
        <v>1.7999999999999999E-2</v>
      </c>
      <c r="AF248" s="5">
        <v>0</v>
      </c>
      <c r="AG248" s="24">
        <v>0</v>
      </c>
      <c r="AH248" s="24">
        <v>0</v>
      </c>
      <c r="AI248" s="27">
        <v>-3547.2726299999995</v>
      </c>
      <c r="AJ248" t="s">
        <v>14</v>
      </c>
      <c r="AK248" s="93">
        <f t="shared" si="34"/>
        <v>-3547.2726299999995</v>
      </c>
      <c r="AL248" s="27">
        <f t="shared" si="28"/>
        <v>-3547.2726299999995</v>
      </c>
      <c r="AM248" s="27">
        <f t="shared" si="35"/>
        <v>-3547.2726299999995</v>
      </c>
    </row>
    <row r="249" spans="1:39" ht="15" customHeight="1" x14ac:dyDescent="0.25">
      <c r="A249">
        <v>230089</v>
      </c>
      <c r="B249" t="s">
        <v>594</v>
      </c>
      <c r="C249" t="s">
        <v>595</v>
      </c>
      <c r="D249">
        <v>11567</v>
      </c>
      <c r="E249" t="s">
        <v>363</v>
      </c>
      <c r="F249" t="s">
        <v>240</v>
      </c>
      <c r="G249" t="s">
        <v>19</v>
      </c>
      <c r="H249" t="s">
        <v>1921</v>
      </c>
      <c r="J249" s="21">
        <v>44826</v>
      </c>
      <c r="K249" s="21">
        <v>44856</v>
      </c>
      <c r="L249" s="21">
        <v>44856</v>
      </c>
      <c r="M249" s="22">
        <v>2347481.48</v>
      </c>
      <c r="N249" t="s">
        <v>14</v>
      </c>
      <c r="O249">
        <v>1.7999999999999999E-2</v>
      </c>
      <c r="P249" t="s">
        <v>138</v>
      </c>
      <c r="R249" s="21">
        <v>44856</v>
      </c>
      <c r="S249" s="21">
        <v>44826</v>
      </c>
      <c r="T249" s="21">
        <v>44856</v>
      </c>
      <c r="U249" s="21">
        <v>44856</v>
      </c>
      <c r="V249" s="23">
        <v>8.3333333333333329E-2</v>
      </c>
      <c r="W249">
        <v>30</v>
      </c>
      <c r="X249" s="24">
        <v>0</v>
      </c>
      <c r="Y249" s="24">
        <v>0</v>
      </c>
      <c r="Z249" s="24">
        <v>-3521.2222199999997</v>
      </c>
      <c r="AA249" s="24">
        <v>-3521.2222199999997</v>
      </c>
      <c r="AB249">
        <v>0</v>
      </c>
      <c r="AC249">
        <v>0</v>
      </c>
      <c r="AD249" s="38">
        <v>2347481.48</v>
      </c>
      <c r="AE249" s="52">
        <v>1.7999999999999999E-2</v>
      </c>
      <c r="AF249" s="5">
        <v>0</v>
      </c>
      <c r="AG249" s="24">
        <v>0</v>
      </c>
      <c r="AH249" s="24">
        <v>0</v>
      </c>
      <c r="AI249" s="27">
        <v>-3521.2222199999997</v>
      </c>
      <c r="AJ249" t="s">
        <v>14</v>
      </c>
      <c r="AK249" s="93">
        <f t="shared" si="34"/>
        <v>-3521.2222199999997</v>
      </c>
      <c r="AL249" s="27">
        <f t="shared" si="28"/>
        <v>-3521.2222199999997</v>
      </c>
      <c r="AM249" s="27">
        <f t="shared" si="35"/>
        <v>-3521.2222199999997</v>
      </c>
    </row>
    <row r="250" spans="1:39" ht="15" customHeight="1" x14ac:dyDescent="0.25">
      <c r="A250">
        <v>230090</v>
      </c>
      <c r="B250" t="s">
        <v>594</v>
      </c>
      <c r="C250" t="s">
        <v>595</v>
      </c>
      <c r="D250">
        <v>11567</v>
      </c>
      <c r="E250" t="s">
        <v>363</v>
      </c>
      <c r="F250" t="s">
        <v>240</v>
      </c>
      <c r="G250" t="s">
        <v>19</v>
      </c>
      <c r="H250" t="s">
        <v>1921</v>
      </c>
      <c r="J250" s="21">
        <v>44856</v>
      </c>
      <c r="K250" s="21">
        <v>44887</v>
      </c>
      <c r="L250" s="21">
        <v>44887</v>
      </c>
      <c r="M250" s="22">
        <v>2330088.4900000002</v>
      </c>
      <c r="N250" t="s">
        <v>14</v>
      </c>
      <c r="O250">
        <v>1.7999999999999999E-2</v>
      </c>
      <c r="P250" t="s">
        <v>138</v>
      </c>
      <c r="R250" s="21">
        <v>44887</v>
      </c>
      <c r="S250" s="21">
        <v>44856</v>
      </c>
      <c r="T250" s="21">
        <v>44887</v>
      </c>
      <c r="U250" s="21">
        <v>44887</v>
      </c>
      <c r="V250" s="23">
        <v>8.3333333333333329E-2</v>
      </c>
      <c r="W250">
        <v>30</v>
      </c>
      <c r="X250" s="24">
        <v>0</v>
      </c>
      <c r="Y250" s="24">
        <v>0</v>
      </c>
      <c r="Z250" s="24">
        <v>-3495.1327349999997</v>
      </c>
      <c r="AA250" s="24">
        <v>-3495.1327349999997</v>
      </c>
      <c r="AB250">
        <v>0</v>
      </c>
      <c r="AC250">
        <v>0</v>
      </c>
      <c r="AD250" s="38">
        <v>2330088.4900000002</v>
      </c>
      <c r="AE250" s="52">
        <v>1.7999999999999999E-2</v>
      </c>
      <c r="AF250" s="5">
        <v>0</v>
      </c>
      <c r="AG250" s="24">
        <v>0</v>
      </c>
      <c r="AH250" s="24">
        <v>0</v>
      </c>
      <c r="AI250" s="27">
        <v>-3495.1327349999997</v>
      </c>
      <c r="AJ250" t="s">
        <v>14</v>
      </c>
      <c r="AK250" s="93">
        <f t="shared" si="34"/>
        <v>-3495.1327349999997</v>
      </c>
      <c r="AL250" s="27">
        <f t="shared" si="28"/>
        <v>-3495.1327349999997</v>
      </c>
      <c r="AM250" s="27">
        <f t="shared" si="35"/>
        <v>-3495.1327349999997</v>
      </c>
    </row>
    <row r="251" spans="1:39" ht="15" customHeight="1" x14ac:dyDescent="0.25">
      <c r="A251">
        <v>230091</v>
      </c>
      <c r="B251" t="s">
        <v>594</v>
      </c>
      <c r="C251" t="s">
        <v>595</v>
      </c>
      <c r="D251">
        <v>11567</v>
      </c>
      <c r="E251" t="s">
        <v>363</v>
      </c>
      <c r="F251" t="s">
        <v>240</v>
      </c>
      <c r="G251" t="s">
        <v>19</v>
      </c>
      <c r="H251" t="s">
        <v>1921</v>
      </c>
      <c r="J251" s="21">
        <v>44887</v>
      </c>
      <c r="K251" s="21">
        <v>44917</v>
      </c>
      <c r="L251" s="21">
        <v>44917</v>
      </c>
      <c r="M251" s="22">
        <v>2312669.41</v>
      </c>
      <c r="N251" t="s">
        <v>14</v>
      </c>
      <c r="O251">
        <v>1.7999999999999999E-2</v>
      </c>
      <c r="P251" t="s">
        <v>138</v>
      </c>
      <c r="R251" s="21">
        <v>44917</v>
      </c>
      <c r="S251" s="21">
        <v>44887</v>
      </c>
      <c r="T251" s="21">
        <v>44917</v>
      </c>
      <c r="U251" s="21">
        <v>44917</v>
      </c>
      <c r="V251" s="23">
        <v>8.3333333333333329E-2</v>
      </c>
      <c r="W251">
        <v>30</v>
      </c>
      <c r="X251" s="24">
        <v>0</v>
      </c>
      <c r="Y251" s="24">
        <v>0</v>
      </c>
      <c r="Z251" s="24">
        <v>-3469.0041149999997</v>
      </c>
      <c r="AA251" s="24">
        <v>-3469.0041149999997</v>
      </c>
      <c r="AB251">
        <v>0</v>
      </c>
      <c r="AC251">
        <v>0</v>
      </c>
      <c r="AD251" s="38">
        <v>2312669.41</v>
      </c>
      <c r="AE251" s="52">
        <v>1.7999999999999999E-2</v>
      </c>
      <c r="AF251" s="5">
        <v>0</v>
      </c>
      <c r="AG251" s="24">
        <v>0</v>
      </c>
      <c r="AH251" s="24">
        <v>0</v>
      </c>
      <c r="AI251" s="27">
        <v>-3469.0041149999997</v>
      </c>
      <c r="AJ251" t="s">
        <v>14</v>
      </c>
      <c r="AK251" s="93">
        <f t="shared" si="34"/>
        <v>-3469.0041149999997</v>
      </c>
      <c r="AL251" s="27">
        <f t="shared" si="28"/>
        <v>-3469.0041149999997</v>
      </c>
      <c r="AM251" s="27">
        <f t="shared" si="35"/>
        <v>-3469.0041149999997</v>
      </c>
    </row>
    <row r="252" spans="1:39" ht="15" customHeight="1" x14ac:dyDescent="0.25">
      <c r="A252">
        <v>230265</v>
      </c>
      <c r="B252" t="s">
        <v>596</v>
      </c>
      <c r="C252" t="s">
        <v>597</v>
      </c>
      <c r="D252">
        <v>11568</v>
      </c>
      <c r="E252" t="s">
        <v>363</v>
      </c>
      <c r="F252" t="s">
        <v>240</v>
      </c>
      <c r="G252" t="s">
        <v>19</v>
      </c>
      <c r="H252" t="s">
        <v>1921</v>
      </c>
      <c r="J252" s="21">
        <v>44737</v>
      </c>
      <c r="K252" s="21">
        <v>44767</v>
      </c>
      <c r="L252" s="21">
        <v>44767</v>
      </c>
      <c r="M252" s="22">
        <v>1623428.54</v>
      </c>
      <c r="N252" t="s">
        <v>14</v>
      </c>
      <c r="O252">
        <v>1.7999999999999999E-2</v>
      </c>
      <c r="P252" t="s">
        <v>138</v>
      </c>
      <c r="R252" s="21">
        <v>44767</v>
      </c>
      <c r="S252" s="21">
        <v>44737</v>
      </c>
      <c r="T252" s="21">
        <v>44767</v>
      </c>
      <c r="U252" s="21">
        <v>44767</v>
      </c>
      <c r="V252" s="23">
        <v>8.3333333333333329E-2</v>
      </c>
      <c r="W252">
        <v>30</v>
      </c>
      <c r="X252" s="24">
        <v>0</v>
      </c>
      <c r="Y252" s="24">
        <v>0</v>
      </c>
      <c r="Z252" s="24">
        <v>-2435.1428099999998</v>
      </c>
      <c r="AA252" s="24">
        <v>-2435.1428099999998</v>
      </c>
      <c r="AB252">
        <v>0</v>
      </c>
      <c r="AC252">
        <v>0</v>
      </c>
      <c r="AD252" s="38">
        <v>1623428.54</v>
      </c>
      <c r="AE252" s="52">
        <v>1.7999999999999999E-2</v>
      </c>
      <c r="AF252" s="5">
        <v>0</v>
      </c>
      <c r="AG252" s="24">
        <v>0</v>
      </c>
      <c r="AH252" s="24">
        <v>0</v>
      </c>
      <c r="AI252" s="27">
        <v>-2435.1428099999998</v>
      </c>
      <c r="AJ252" t="s">
        <v>14</v>
      </c>
      <c r="AK252" s="93">
        <f t="shared" si="34"/>
        <v>-2435.1428099999998</v>
      </c>
      <c r="AL252" s="27">
        <f t="shared" si="28"/>
        <v>-2435.1428099999998</v>
      </c>
      <c r="AM252" s="27">
        <f t="shared" si="35"/>
        <v>-2435.1428099999998</v>
      </c>
    </row>
    <row r="253" spans="1:39" ht="15" customHeight="1" x14ac:dyDescent="0.25">
      <c r="A253">
        <v>230266</v>
      </c>
      <c r="B253" t="s">
        <v>596</v>
      </c>
      <c r="C253" t="s">
        <v>597</v>
      </c>
      <c r="D253">
        <v>11568</v>
      </c>
      <c r="E253" t="s">
        <v>363</v>
      </c>
      <c r="F253" t="s">
        <v>240</v>
      </c>
      <c r="G253" t="s">
        <v>19</v>
      </c>
      <c r="H253" t="s">
        <v>1921</v>
      </c>
      <c r="J253" s="21">
        <v>44767</v>
      </c>
      <c r="K253" s="21">
        <v>44798</v>
      </c>
      <c r="L253" s="21">
        <v>44798</v>
      </c>
      <c r="M253" s="22">
        <v>1570482.12</v>
      </c>
      <c r="N253" t="s">
        <v>14</v>
      </c>
      <c r="O253">
        <v>1.7999999999999999E-2</v>
      </c>
      <c r="P253" t="s">
        <v>138</v>
      </c>
      <c r="R253" s="21">
        <v>44798</v>
      </c>
      <c r="S253" s="21">
        <v>44767</v>
      </c>
      <c r="T253" s="21">
        <v>44798</v>
      </c>
      <c r="U253" s="21">
        <v>44798</v>
      </c>
      <c r="V253" s="23">
        <v>8.3333333333333329E-2</v>
      </c>
      <c r="W253">
        <v>30</v>
      </c>
      <c r="X253" s="24">
        <v>0</v>
      </c>
      <c r="Y253" s="24">
        <v>0</v>
      </c>
      <c r="Z253" s="24">
        <v>-2355.72318</v>
      </c>
      <c r="AA253" s="24">
        <v>-2355.72318</v>
      </c>
      <c r="AB253">
        <v>0</v>
      </c>
      <c r="AC253">
        <v>0</v>
      </c>
      <c r="AD253" s="38">
        <v>1570482.12</v>
      </c>
      <c r="AE253" s="52">
        <v>1.7999999999999999E-2</v>
      </c>
      <c r="AF253" s="5">
        <v>0</v>
      </c>
      <c r="AG253" s="24">
        <v>0</v>
      </c>
      <c r="AH253" s="24">
        <v>0</v>
      </c>
      <c r="AI253" s="27">
        <v>-2355.72318</v>
      </c>
      <c r="AJ253" t="s">
        <v>14</v>
      </c>
      <c r="AK253" s="93">
        <f t="shared" si="34"/>
        <v>-2355.72318</v>
      </c>
      <c r="AL253" s="27">
        <f t="shared" si="28"/>
        <v>-2355.72318</v>
      </c>
      <c r="AM253" s="27">
        <f t="shared" si="35"/>
        <v>-2355.72318</v>
      </c>
    </row>
    <row r="254" spans="1:39" ht="15" customHeight="1" x14ac:dyDescent="0.25">
      <c r="A254">
        <v>230267</v>
      </c>
      <c r="B254" t="s">
        <v>596</v>
      </c>
      <c r="C254" t="s">
        <v>597</v>
      </c>
      <c r="D254">
        <v>11568</v>
      </c>
      <c r="E254" t="s">
        <v>363</v>
      </c>
      <c r="F254" t="s">
        <v>240</v>
      </c>
      <c r="G254" t="s">
        <v>19</v>
      </c>
      <c r="H254" t="s">
        <v>1921</v>
      </c>
      <c r="J254" s="21">
        <v>44798</v>
      </c>
      <c r="K254" s="21">
        <v>44829</v>
      </c>
      <c r="L254" s="21">
        <v>44829</v>
      </c>
      <c r="M254" s="22">
        <v>1517456.28</v>
      </c>
      <c r="N254" t="s">
        <v>14</v>
      </c>
      <c r="O254">
        <v>1.7999999999999999E-2</v>
      </c>
      <c r="P254" t="s">
        <v>138</v>
      </c>
      <c r="R254" s="21">
        <v>44829</v>
      </c>
      <c r="S254" s="21">
        <v>44798</v>
      </c>
      <c r="T254" s="21">
        <v>44829</v>
      </c>
      <c r="U254" s="21">
        <v>44829</v>
      </c>
      <c r="V254" s="23">
        <v>8.3333333333333329E-2</v>
      </c>
      <c r="W254">
        <v>30</v>
      </c>
      <c r="X254" s="24">
        <v>0</v>
      </c>
      <c r="Y254" s="24">
        <v>0</v>
      </c>
      <c r="Z254" s="24">
        <v>-2276.1844199999996</v>
      </c>
      <c r="AA254" s="24">
        <v>-2276.1844199999996</v>
      </c>
      <c r="AB254">
        <v>0</v>
      </c>
      <c r="AC254">
        <v>0</v>
      </c>
      <c r="AD254" s="38">
        <v>1517456.28</v>
      </c>
      <c r="AE254" s="52">
        <v>1.7999999999999999E-2</v>
      </c>
      <c r="AF254" s="5">
        <v>0</v>
      </c>
      <c r="AG254" s="24">
        <v>0</v>
      </c>
      <c r="AH254" s="24">
        <v>0</v>
      </c>
      <c r="AI254" s="27">
        <v>-2276.1844199999996</v>
      </c>
      <c r="AJ254" t="s">
        <v>14</v>
      </c>
      <c r="AK254" s="93">
        <f t="shared" si="34"/>
        <v>-2276.1844199999996</v>
      </c>
      <c r="AL254" s="27">
        <f t="shared" si="28"/>
        <v>-2276.1844199999996</v>
      </c>
      <c r="AM254" s="27">
        <f t="shared" si="35"/>
        <v>-2276.1844199999996</v>
      </c>
    </row>
    <row r="255" spans="1:39" ht="15" customHeight="1" x14ac:dyDescent="0.25">
      <c r="A255">
        <v>230268</v>
      </c>
      <c r="B255" t="s">
        <v>596</v>
      </c>
      <c r="C255" t="s">
        <v>597</v>
      </c>
      <c r="D255">
        <v>11568</v>
      </c>
      <c r="E255" t="s">
        <v>363</v>
      </c>
      <c r="F255" t="s">
        <v>240</v>
      </c>
      <c r="G255" t="s">
        <v>19</v>
      </c>
      <c r="H255" t="s">
        <v>1921</v>
      </c>
      <c r="J255" s="21">
        <v>44829</v>
      </c>
      <c r="K255" s="21">
        <v>44859</v>
      </c>
      <c r="L255" s="21">
        <v>44859</v>
      </c>
      <c r="M255" s="22">
        <v>1464350.9</v>
      </c>
      <c r="N255" t="s">
        <v>14</v>
      </c>
      <c r="O255">
        <v>1.7999999999999999E-2</v>
      </c>
      <c r="P255" t="s">
        <v>138</v>
      </c>
      <c r="R255" s="21">
        <v>44859</v>
      </c>
      <c r="S255" s="21">
        <v>44829</v>
      </c>
      <c r="T255" s="21">
        <v>44859</v>
      </c>
      <c r="U255" s="21">
        <v>44859</v>
      </c>
      <c r="V255" s="23">
        <v>8.3333333333333329E-2</v>
      </c>
      <c r="W255">
        <v>30</v>
      </c>
      <c r="X255" s="24">
        <v>0</v>
      </c>
      <c r="Y255" s="24">
        <v>0</v>
      </c>
      <c r="Z255" s="24">
        <v>-2196.5263499999996</v>
      </c>
      <c r="AA255" s="24">
        <v>-2196.5263499999996</v>
      </c>
      <c r="AB255">
        <v>0</v>
      </c>
      <c r="AC255">
        <v>0</v>
      </c>
      <c r="AD255" s="38">
        <v>1464350.9</v>
      </c>
      <c r="AE255" s="52">
        <v>1.7999999999999999E-2</v>
      </c>
      <c r="AF255" s="5">
        <v>0</v>
      </c>
      <c r="AG255" s="24">
        <v>0</v>
      </c>
      <c r="AH255" s="24">
        <v>0</v>
      </c>
      <c r="AI255" s="27">
        <v>-2196.5263499999996</v>
      </c>
      <c r="AJ255" t="s">
        <v>14</v>
      </c>
      <c r="AK255" s="93">
        <f t="shared" si="34"/>
        <v>-2196.5263499999996</v>
      </c>
      <c r="AL255" s="27">
        <f t="shared" si="28"/>
        <v>-2196.5263499999996</v>
      </c>
      <c r="AM255" s="27">
        <f t="shared" si="35"/>
        <v>-2196.5263499999996</v>
      </c>
    </row>
    <row r="256" spans="1:39" ht="15" customHeight="1" x14ac:dyDescent="0.25">
      <c r="A256">
        <v>230269</v>
      </c>
      <c r="B256" t="s">
        <v>596</v>
      </c>
      <c r="C256" t="s">
        <v>597</v>
      </c>
      <c r="D256">
        <v>11568</v>
      </c>
      <c r="E256" t="s">
        <v>363</v>
      </c>
      <c r="F256" t="s">
        <v>240</v>
      </c>
      <c r="G256" t="s">
        <v>19</v>
      </c>
      <c r="H256" t="s">
        <v>1921</v>
      </c>
      <c r="J256" s="21">
        <v>44859</v>
      </c>
      <c r="K256" s="21">
        <v>44890</v>
      </c>
      <c r="L256" s="21">
        <v>44890</v>
      </c>
      <c r="M256" s="22">
        <v>1411165.87</v>
      </c>
      <c r="N256" t="s">
        <v>14</v>
      </c>
      <c r="O256">
        <v>1.7999999999999999E-2</v>
      </c>
      <c r="P256" t="s">
        <v>138</v>
      </c>
      <c r="R256" s="21">
        <v>44890</v>
      </c>
      <c r="S256" s="21">
        <v>44859</v>
      </c>
      <c r="T256" s="21">
        <v>44890</v>
      </c>
      <c r="U256" s="21">
        <v>44890</v>
      </c>
      <c r="V256" s="23">
        <v>8.3333333333333329E-2</v>
      </c>
      <c r="W256">
        <v>30</v>
      </c>
      <c r="X256" s="24">
        <v>0</v>
      </c>
      <c r="Y256" s="24">
        <v>0</v>
      </c>
      <c r="Z256" s="24">
        <v>-2116.7488049999997</v>
      </c>
      <c r="AA256" s="24">
        <v>-2116.7488049999997</v>
      </c>
      <c r="AB256">
        <v>0</v>
      </c>
      <c r="AC256">
        <v>0</v>
      </c>
      <c r="AD256" s="38">
        <v>1411165.87</v>
      </c>
      <c r="AE256" s="52">
        <v>1.7999999999999999E-2</v>
      </c>
      <c r="AF256" s="5">
        <v>0</v>
      </c>
      <c r="AG256" s="24">
        <v>0</v>
      </c>
      <c r="AH256" s="24">
        <v>0</v>
      </c>
      <c r="AI256" s="27">
        <v>-2116.7488049999997</v>
      </c>
      <c r="AJ256" t="s">
        <v>14</v>
      </c>
      <c r="AK256" s="93">
        <f t="shared" si="34"/>
        <v>-2116.7488049999997</v>
      </c>
      <c r="AL256" s="27">
        <f t="shared" si="28"/>
        <v>-2116.7488049999997</v>
      </c>
      <c r="AM256" s="27">
        <f t="shared" si="35"/>
        <v>-2116.7488049999997</v>
      </c>
    </row>
    <row r="257" spans="1:39" ht="15" customHeight="1" x14ac:dyDescent="0.25">
      <c r="A257">
        <v>230270</v>
      </c>
      <c r="B257" t="s">
        <v>596</v>
      </c>
      <c r="C257" t="s">
        <v>597</v>
      </c>
      <c r="D257">
        <v>11568</v>
      </c>
      <c r="E257" t="s">
        <v>363</v>
      </c>
      <c r="F257" t="s">
        <v>240</v>
      </c>
      <c r="G257" t="s">
        <v>19</v>
      </c>
      <c r="H257" t="s">
        <v>1921</v>
      </c>
      <c r="J257" s="21">
        <v>44890</v>
      </c>
      <c r="K257" s="21">
        <v>44920</v>
      </c>
      <c r="L257" s="21">
        <v>44920</v>
      </c>
      <c r="M257" s="22">
        <v>1357901.06</v>
      </c>
      <c r="N257" t="s">
        <v>14</v>
      </c>
      <c r="O257">
        <v>1.7999999999999999E-2</v>
      </c>
      <c r="P257" t="s">
        <v>138</v>
      </c>
      <c r="R257" s="21">
        <v>44920</v>
      </c>
      <c r="S257" s="21">
        <v>44890</v>
      </c>
      <c r="T257" s="21">
        <v>44920</v>
      </c>
      <c r="U257" s="21">
        <v>44920</v>
      </c>
      <c r="V257" s="23">
        <v>8.3333333333333329E-2</v>
      </c>
      <c r="W257">
        <v>30</v>
      </c>
      <c r="X257" s="24">
        <v>0</v>
      </c>
      <c r="Y257" s="24">
        <v>0</v>
      </c>
      <c r="Z257" s="24">
        <v>-2036.8515899999998</v>
      </c>
      <c r="AA257" s="24">
        <v>-2036.8515899999998</v>
      </c>
      <c r="AB257">
        <v>0</v>
      </c>
      <c r="AC257">
        <v>0</v>
      </c>
      <c r="AD257" s="38">
        <v>1357901.06</v>
      </c>
      <c r="AE257" s="52">
        <v>1.7999999999999999E-2</v>
      </c>
      <c r="AF257" s="5">
        <v>0</v>
      </c>
      <c r="AG257" s="24">
        <v>0</v>
      </c>
      <c r="AH257" s="24">
        <v>0</v>
      </c>
      <c r="AI257" s="27">
        <v>-2036.8515899999998</v>
      </c>
      <c r="AJ257" t="s">
        <v>14</v>
      </c>
      <c r="AK257" s="93">
        <f t="shared" si="34"/>
        <v>-2036.8515899999998</v>
      </c>
      <c r="AL257" s="27">
        <f t="shared" si="28"/>
        <v>-2036.8515899999998</v>
      </c>
      <c r="AM257" s="27">
        <f t="shared" si="35"/>
        <v>-2036.8515899999998</v>
      </c>
    </row>
    <row r="258" spans="1:39" ht="15" customHeight="1" x14ac:dyDescent="0.25">
      <c r="A258">
        <v>236303</v>
      </c>
      <c r="B258" t="s">
        <v>608</v>
      </c>
      <c r="C258" t="s">
        <v>609</v>
      </c>
      <c r="D258">
        <v>11593</v>
      </c>
      <c r="E258" t="s">
        <v>363</v>
      </c>
      <c r="F258" t="s">
        <v>240</v>
      </c>
      <c r="G258" t="s">
        <v>19</v>
      </c>
      <c r="H258" t="s">
        <v>1930</v>
      </c>
      <c r="J258" s="21">
        <v>44652</v>
      </c>
      <c r="K258" s="21">
        <v>44743</v>
      </c>
      <c r="L258" s="21">
        <v>44743</v>
      </c>
      <c r="M258" s="22">
        <v>8775061.7899999991</v>
      </c>
      <c r="N258" t="s">
        <v>14</v>
      </c>
      <c r="O258">
        <v>2.29E-2</v>
      </c>
      <c r="P258" t="s">
        <v>138</v>
      </c>
      <c r="R258" s="21">
        <v>44743</v>
      </c>
      <c r="S258" s="21">
        <v>44652</v>
      </c>
      <c r="T258" s="21">
        <v>44743</v>
      </c>
      <c r="U258" s="21">
        <v>44743</v>
      </c>
      <c r="V258" s="23">
        <v>0.25</v>
      </c>
      <c r="W258">
        <v>90</v>
      </c>
      <c r="X258" s="24">
        <v>0</v>
      </c>
      <c r="Y258" s="24">
        <v>0</v>
      </c>
      <c r="Z258" s="24">
        <v>-50237.228747749992</v>
      </c>
      <c r="AA258" s="24">
        <v>-50237.228747749992</v>
      </c>
      <c r="AB258">
        <v>0</v>
      </c>
      <c r="AC258">
        <v>0</v>
      </c>
      <c r="AD258" s="38">
        <v>8775061.7899999991</v>
      </c>
      <c r="AE258" s="52">
        <v>2.29E-2</v>
      </c>
      <c r="AF258" s="5">
        <v>0</v>
      </c>
      <c r="AG258" s="24">
        <v>0</v>
      </c>
      <c r="AH258" s="24">
        <v>0</v>
      </c>
      <c r="AI258" s="27">
        <v>-50237.228747749992</v>
      </c>
      <c r="AJ258" t="s">
        <v>14</v>
      </c>
      <c r="AK258" s="93">
        <f t="shared" si="34"/>
        <v>-50237.228747749992</v>
      </c>
      <c r="AL258" s="27">
        <f t="shared" si="28"/>
        <v>-50237.228747749992</v>
      </c>
      <c r="AM258" s="27">
        <f t="shared" si="35"/>
        <v>-50237.228747749992</v>
      </c>
    </row>
    <row r="259" spans="1:39" ht="15" customHeight="1" x14ac:dyDescent="0.25">
      <c r="A259">
        <v>236304</v>
      </c>
      <c r="B259" t="s">
        <v>608</v>
      </c>
      <c r="C259" t="s">
        <v>609</v>
      </c>
      <c r="D259">
        <v>11593</v>
      </c>
      <c r="E259" t="s">
        <v>363</v>
      </c>
      <c r="F259" t="s">
        <v>240</v>
      </c>
      <c r="G259" t="s">
        <v>19</v>
      </c>
      <c r="H259" t="s">
        <v>1930</v>
      </c>
      <c r="J259" s="21">
        <v>44743</v>
      </c>
      <c r="K259" s="21">
        <v>44835</v>
      </c>
      <c r="L259" s="21">
        <v>44835</v>
      </c>
      <c r="M259" s="22">
        <v>8669145.2699999996</v>
      </c>
      <c r="N259" t="s">
        <v>14</v>
      </c>
      <c r="O259">
        <v>2.29E-2</v>
      </c>
      <c r="P259" t="s">
        <v>138</v>
      </c>
      <c r="R259" s="21">
        <v>44835</v>
      </c>
      <c r="S259" s="21">
        <v>44743</v>
      </c>
      <c r="T259" s="21">
        <v>44835</v>
      </c>
      <c r="U259" s="21">
        <v>44835</v>
      </c>
      <c r="V259" s="23">
        <v>0.25</v>
      </c>
      <c r="W259">
        <v>90</v>
      </c>
      <c r="X259" s="24">
        <v>0</v>
      </c>
      <c r="Y259" s="24">
        <v>0</v>
      </c>
      <c r="Z259" s="24">
        <v>-49630.856670749999</v>
      </c>
      <c r="AA259" s="24">
        <v>-49630.856670749999</v>
      </c>
      <c r="AB259">
        <v>0</v>
      </c>
      <c r="AC259">
        <v>0</v>
      </c>
      <c r="AD259" s="38">
        <v>8669145.2699999996</v>
      </c>
      <c r="AE259" s="52">
        <v>2.29E-2</v>
      </c>
      <c r="AF259" s="5">
        <v>0</v>
      </c>
      <c r="AG259" s="24">
        <v>0</v>
      </c>
      <c r="AH259" s="24">
        <v>0</v>
      </c>
      <c r="AI259" s="27">
        <v>-49630.856670749999</v>
      </c>
      <c r="AJ259" t="s">
        <v>14</v>
      </c>
      <c r="AK259" s="93">
        <f t="shared" si="34"/>
        <v>-49630.856670749999</v>
      </c>
      <c r="AL259" s="27">
        <f t="shared" ref="AL259:AL322" si="36">AI259</f>
        <v>-49630.856670749999</v>
      </c>
      <c r="AM259" s="27">
        <f t="shared" si="35"/>
        <v>-49630.856670749999</v>
      </c>
    </row>
    <row r="260" spans="1:39" ht="15" customHeight="1" x14ac:dyDescent="0.25">
      <c r="A260">
        <v>236672</v>
      </c>
      <c r="B260" t="s">
        <v>610</v>
      </c>
      <c r="C260" t="s">
        <v>611</v>
      </c>
      <c r="D260">
        <v>11596</v>
      </c>
      <c r="E260" t="s">
        <v>363</v>
      </c>
      <c r="F260" t="s">
        <v>240</v>
      </c>
      <c r="G260" t="s">
        <v>19</v>
      </c>
      <c r="H260" t="s">
        <v>241</v>
      </c>
      <c r="J260" s="21">
        <v>44727</v>
      </c>
      <c r="K260" s="21">
        <v>44757</v>
      </c>
      <c r="L260" s="21">
        <v>44757</v>
      </c>
      <c r="M260" s="22">
        <v>367923.48</v>
      </c>
      <c r="N260" t="s">
        <v>14</v>
      </c>
      <c r="O260">
        <v>1.0999999999999999E-2</v>
      </c>
      <c r="P260" t="s">
        <v>138</v>
      </c>
      <c r="R260" s="21">
        <v>44757</v>
      </c>
      <c r="S260" s="21">
        <v>44727</v>
      </c>
      <c r="T260" s="21">
        <v>44757</v>
      </c>
      <c r="U260" s="21">
        <v>44757</v>
      </c>
      <c r="V260" s="23">
        <v>8.3333333333333329E-2</v>
      </c>
      <c r="W260">
        <v>30</v>
      </c>
      <c r="X260" s="24">
        <v>0</v>
      </c>
      <c r="Y260" s="24">
        <v>0</v>
      </c>
      <c r="Z260" s="24">
        <v>-337.26318999999995</v>
      </c>
      <c r="AA260" s="24">
        <v>-337.26318999999995</v>
      </c>
      <c r="AB260">
        <v>0</v>
      </c>
      <c r="AC260">
        <v>0</v>
      </c>
      <c r="AD260" s="38">
        <v>367923.48</v>
      </c>
      <c r="AE260" s="52">
        <v>1.0999999999999999E-2</v>
      </c>
      <c r="AF260" s="5">
        <v>0</v>
      </c>
      <c r="AG260" s="24">
        <v>0</v>
      </c>
      <c r="AH260" s="24">
        <v>0</v>
      </c>
      <c r="AI260" s="27">
        <v>-337.26318999999995</v>
      </c>
      <c r="AJ260" t="s">
        <v>14</v>
      </c>
      <c r="AK260" s="93">
        <f t="shared" si="34"/>
        <v>-337.26318999999995</v>
      </c>
      <c r="AL260" s="27">
        <f t="shared" si="36"/>
        <v>-337.26318999999995</v>
      </c>
      <c r="AM260" s="27">
        <f t="shared" si="35"/>
        <v>-337.26318999999995</v>
      </c>
    </row>
    <row r="261" spans="1:39" ht="15" customHeight="1" x14ac:dyDescent="0.25">
      <c r="A261">
        <v>236673</v>
      </c>
      <c r="B261" t="s">
        <v>610</v>
      </c>
      <c r="C261" t="s">
        <v>611</v>
      </c>
      <c r="D261">
        <v>11596</v>
      </c>
      <c r="E261" t="s">
        <v>363</v>
      </c>
      <c r="F261" t="s">
        <v>240</v>
      </c>
      <c r="G261" t="s">
        <v>19</v>
      </c>
      <c r="H261" t="s">
        <v>241</v>
      </c>
      <c r="J261" s="21">
        <v>44757</v>
      </c>
      <c r="K261" s="21">
        <v>44788</v>
      </c>
      <c r="L261" s="21">
        <v>44788</v>
      </c>
      <c r="M261" s="22">
        <v>337416.79</v>
      </c>
      <c r="N261" t="s">
        <v>14</v>
      </c>
      <c r="O261">
        <v>1.0999999999999999E-2</v>
      </c>
      <c r="P261" t="s">
        <v>138</v>
      </c>
      <c r="R261" s="21">
        <v>44788</v>
      </c>
      <c r="S261" s="21">
        <v>44757</v>
      </c>
      <c r="T261" s="21">
        <v>44788</v>
      </c>
      <c r="U261" s="21">
        <v>44788</v>
      </c>
      <c r="V261" s="23">
        <v>8.3333333333333329E-2</v>
      </c>
      <c r="W261">
        <v>30</v>
      </c>
      <c r="X261" s="24">
        <v>0</v>
      </c>
      <c r="Y261" s="24">
        <v>0</v>
      </c>
      <c r="Z261" s="24">
        <v>-309.2987241666666</v>
      </c>
      <c r="AA261" s="24">
        <v>-309.2987241666666</v>
      </c>
      <c r="AB261">
        <v>0</v>
      </c>
      <c r="AC261">
        <v>0</v>
      </c>
      <c r="AD261" s="38">
        <v>337416.79</v>
      </c>
      <c r="AE261" s="52">
        <v>1.0999999999999999E-2</v>
      </c>
      <c r="AF261" s="5">
        <v>0</v>
      </c>
      <c r="AG261" s="24">
        <v>0</v>
      </c>
      <c r="AH261" s="24">
        <v>0</v>
      </c>
      <c r="AI261" s="27">
        <v>-309.2987241666666</v>
      </c>
      <c r="AJ261" t="s">
        <v>14</v>
      </c>
      <c r="AK261" s="93">
        <f t="shared" si="34"/>
        <v>-309.2987241666666</v>
      </c>
      <c r="AL261" s="27">
        <f t="shared" si="36"/>
        <v>-309.2987241666666</v>
      </c>
      <c r="AM261" s="27">
        <f t="shared" si="35"/>
        <v>-309.2987241666666</v>
      </c>
    </row>
    <row r="262" spans="1:39" ht="15" customHeight="1" x14ac:dyDescent="0.25">
      <c r="A262">
        <v>236674</v>
      </c>
      <c r="B262" t="s">
        <v>610</v>
      </c>
      <c r="C262" t="s">
        <v>611</v>
      </c>
      <c r="D262">
        <v>11596</v>
      </c>
      <c r="E262" t="s">
        <v>363</v>
      </c>
      <c r="F262" t="s">
        <v>240</v>
      </c>
      <c r="G262" t="s">
        <v>19</v>
      </c>
      <c r="H262" t="s">
        <v>241</v>
      </c>
      <c r="J262" s="21">
        <v>44788</v>
      </c>
      <c r="K262" s="21">
        <v>44819</v>
      </c>
      <c r="L262" s="21">
        <v>44819</v>
      </c>
      <c r="M262" s="22">
        <v>306882.26</v>
      </c>
      <c r="N262" t="s">
        <v>14</v>
      </c>
      <c r="O262">
        <v>1.0999999999999999E-2</v>
      </c>
      <c r="P262" t="s">
        <v>138</v>
      </c>
      <c r="R262" s="21">
        <v>44819</v>
      </c>
      <c r="S262" s="21">
        <v>44788</v>
      </c>
      <c r="T262" s="21">
        <v>44819</v>
      </c>
      <c r="U262" s="21">
        <v>44819</v>
      </c>
      <c r="V262" s="23">
        <v>8.3333333333333329E-2</v>
      </c>
      <c r="W262">
        <v>30</v>
      </c>
      <c r="X262" s="24">
        <v>0</v>
      </c>
      <c r="Y262" s="24">
        <v>0</v>
      </c>
      <c r="Z262" s="24">
        <v>-281.30873833333328</v>
      </c>
      <c r="AA262" s="24">
        <v>-281.30873833333328</v>
      </c>
      <c r="AB262">
        <v>0</v>
      </c>
      <c r="AC262">
        <v>0</v>
      </c>
      <c r="AD262" s="38">
        <v>306882.26</v>
      </c>
      <c r="AE262" s="52">
        <v>1.0999999999999999E-2</v>
      </c>
      <c r="AF262" s="5">
        <v>0</v>
      </c>
      <c r="AG262" s="24">
        <v>0</v>
      </c>
      <c r="AH262" s="24">
        <v>0</v>
      </c>
      <c r="AI262" s="27">
        <v>-281.30873833333328</v>
      </c>
      <c r="AJ262" t="s">
        <v>14</v>
      </c>
      <c r="AK262" s="93">
        <f t="shared" si="34"/>
        <v>-281.30873833333328</v>
      </c>
      <c r="AL262" s="27">
        <f t="shared" si="36"/>
        <v>-281.30873833333328</v>
      </c>
      <c r="AM262" s="27">
        <f t="shared" si="35"/>
        <v>-281.30873833333328</v>
      </c>
    </row>
    <row r="263" spans="1:39" ht="15" customHeight="1" x14ac:dyDescent="0.25">
      <c r="A263">
        <v>236675</v>
      </c>
      <c r="B263" t="s">
        <v>610</v>
      </c>
      <c r="C263" t="s">
        <v>611</v>
      </c>
      <c r="D263">
        <v>11596</v>
      </c>
      <c r="E263" t="s">
        <v>363</v>
      </c>
      <c r="F263" t="s">
        <v>240</v>
      </c>
      <c r="G263" t="s">
        <v>19</v>
      </c>
      <c r="H263" t="s">
        <v>241</v>
      </c>
      <c r="J263" s="21">
        <v>44819</v>
      </c>
      <c r="K263" s="21">
        <v>44849</v>
      </c>
      <c r="L263" s="21">
        <v>44849</v>
      </c>
      <c r="M263" s="22">
        <v>276319.87</v>
      </c>
      <c r="N263" t="s">
        <v>14</v>
      </c>
      <c r="O263">
        <v>1.0999999999999999E-2</v>
      </c>
      <c r="P263" t="s">
        <v>138</v>
      </c>
      <c r="R263" s="21">
        <v>44849</v>
      </c>
      <c r="S263" s="21">
        <v>44819</v>
      </c>
      <c r="T263" s="21">
        <v>44849</v>
      </c>
      <c r="U263" s="21">
        <v>44849</v>
      </c>
      <c r="V263" s="23">
        <v>8.3333333333333329E-2</v>
      </c>
      <c r="W263">
        <v>30</v>
      </c>
      <c r="X263" s="24">
        <v>0</v>
      </c>
      <c r="Y263" s="24">
        <v>0</v>
      </c>
      <c r="Z263" s="24">
        <v>-253.29321416666664</v>
      </c>
      <c r="AA263" s="24">
        <v>-253.29321416666664</v>
      </c>
      <c r="AB263">
        <v>0</v>
      </c>
      <c r="AC263">
        <v>0</v>
      </c>
      <c r="AD263" s="38">
        <v>276319.87</v>
      </c>
      <c r="AE263" s="52">
        <v>1.0999999999999999E-2</v>
      </c>
      <c r="AF263" s="5">
        <v>0</v>
      </c>
      <c r="AG263" s="24">
        <v>0</v>
      </c>
      <c r="AH263" s="24">
        <v>0</v>
      </c>
      <c r="AI263" s="27">
        <v>-253.29321416666664</v>
      </c>
      <c r="AJ263" t="s">
        <v>14</v>
      </c>
      <c r="AK263" s="93">
        <f t="shared" si="34"/>
        <v>-253.29321416666664</v>
      </c>
      <c r="AL263" s="27">
        <f t="shared" si="36"/>
        <v>-253.29321416666664</v>
      </c>
      <c r="AM263" s="27">
        <f t="shared" si="35"/>
        <v>-253.29321416666664</v>
      </c>
    </row>
    <row r="264" spans="1:39" ht="15" customHeight="1" x14ac:dyDescent="0.25">
      <c r="A264">
        <v>236676</v>
      </c>
      <c r="B264" t="s">
        <v>610</v>
      </c>
      <c r="C264" t="s">
        <v>611</v>
      </c>
      <c r="D264">
        <v>11596</v>
      </c>
      <c r="E264" t="s">
        <v>363</v>
      </c>
      <c r="F264" t="s">
        <v>240</v>
      </c>
      <c r="G264" t="s">
        <v>19</v>
      </c>
      <c r="H264" t="s">
        <v>241</v>
      </c>
      <c r="J264" s="21">
        <v>44849</v>
      </c>
      <c r="K264" s="21">
        <v>44880</v>
      </c>
      <c r="L264" s="21">
        <v>44880</v>
      </c>
      <c r="M264" s="22">
        <v>245729.59</v>
      </c>
      <c r="N264" t="s">
        <v>14</v>
      </c>
      <c r="O264">
        <v>1.0999999999999999E-2</v>
      </c>
      <c r="P264" t="s">
        <v>138</v>
      </c>
      <c r="R264" s="21">
        <v>44880</v>
      </c>
      <c r="S264" s="21">
        <v>44849</v>
      </c>
      <c r="T264" s="21">
        <v>44880</v>
      </c>
      <c r="U264" s="21">
        <v>44880</v>
      </c>
      <c r="V264" s="23">
        <v>8.3333333333333329E-2</v>
      </c>
      <c r="W264">
        <v>30</v>
      </c>
      <c r="X264" s="24">
        <v>0</v>
      </c>
      <c r="Y264" s="24">
        <v>0</v>
      </c>
      <c r="Z264" s="24">
        <v>-225.25212416666665</v>
      </c>
      <c r="AA264" s="24">
        <v>-225.25212416666665</v>
      </c>
      <c r="AB264">
        <v>0</v>
      </c>
      <c r="AC264">
        <v>0</v>
      </c>
      <c r="AD264" s="38">
        <v>245729.59</v>
      </c>
      <c r="AE264" s="52">
        <v>1.0999999999999999E-2</v>
      </c>
      <c r="AF264" s="5">
        <v>0</v>
      </c>
      <c r="AG264" s="24">
        <v>0</v>
      </c>
      <c r="AH264" s="24">
        <v>0</v>
      </c>
      <c r="AI264" s="27">
        <v>-225.25212416666665</v>
      </c>
      <c r="AJ264" t="s">
        <v>14</v>
      </c>
      <c r="AK264" s="93">
        <f t="shared" si="34"/>
        <v>-225.25212416666665</v>
      </c>
      <c r="AL264" s="27">
        <f t="shared" si="36"/>
        <v>-225.25212416666665</v>
      </c>
      <c r="AM264" s="27">
        <f t="shared" si="35"/>
        <v>-225.25212416666665</v>
      </c>
    </row>
    <row r="265" spans="1:39" ht="15" customHeight="1" x14ac:dyDescent="0.25">
      <c r="A265">
        <v>236677</v>
      </c>
      <c r="B265" t="s">
        <v>610</v>
      </c>
      <c r="C265" t="s">
        <v>611</v>
      </c>
      <c r="D265">
        <v>11596</v>
      </c>
      <c r="E265" t="s">
        <v>363</v>
      </c>
      <c r="F265" t="s">
        <v>240</v>
      </c>
      <c r="G265" t="s">
        <v>19</v>
      </c>
      <c r="H265" t="s">
        <v>241</v>
      </c>
      <c r="J265" s="21">
        <v>44880</v>
      </c>
      <c r="K265" s="21">
        <v>44910</v>
      </c>
      <c r="L265" s="21">
        <v>44910</v>
      </c>
      <c r="M265" s="22">
        <v>215111.4</v>
      </c>
      <c r="N265" t="s">
        <v>14</v>
      </c>
      <c r="O265">
        <v>1.0999999999999999E-2</v>
      </c>
      <c r="P265" t="s">
        <v>138</v>
      </c>
      <c r="R265" s="21">
        <v>44910</v>
      </c>
      <c r="S265" s="21">
        <v>44880</v>
      </c>
      <c r="T265" s="21">
        <v>44910</v>
      </c>
      <c r="U265" s="21">
        <v>44910</v>
      </c>
      <c r="V265" s="23">
        <v>8.3333333333333329E-2</v>
      </c>
      <c r="W265">
        <v>30</v>
      </c>
      <c r="X265" s="24">
        <v>0</v>
      </c>
      <c r="Y265" s="24">
        <v>0</v>
      </c>
      <c r="Z265" s="24">
        <v>-197.18544999999997</v>
      </c>
      <c r="AA265" s="24">
        <v>-197.18544999999997</v>
      </c>
      <c r="AB265">
        <v>0</v>
      </c>
      <c r="AC265">
        <v>0</v>
      </c>
      <c r="AD265" s="38">
        <v>215111.4</v>
      </c>
      <c r="AE265" s="52">
        <v>1.0999999999999999E-2</v>
      </c>
      <c r="AF265" s="5">
        <v>0</v>
      </c>
      <c r="AG265" s="24">
        <v>0</v>
      </c>
      <c r="AH265" s="24">
        <v>0</v>
      </c>
      <c r="AI265" s="27">
        <v>-197.18544999999997</v>
      </c>
      <c r="AJ265" t="s">
        <v>14</v>
      </c>
      <c r="AK265" s="93">
        <f t="shared" si="34"/>
        <v>-197.18544999999997</v>
      </c>
      <c r="AL265" s="27">
        <f t="shared" si="36"/>
        <v>-197.18544999999997</v>
      </c>
      <c r="AM265" s="27">
        <f t="shared" si="35"/>
        <v>-197.18544999999997</v>
      </c>
    </row>
    <row r="266" spans="1:39" ht="15" customHeight="1" x14ac:dyDescent="0.25">
      <c r="A266">
        <v>236797</v>
      </c>
      <c r="B266" t="s">
        <v>612</v>
      </c>
      <c r="C266" t="s">
        <v>613</v>
      </c>
      <c r="D266">
        <v>11599</v>
      </c>
      <c r="E266" t="s">
        <v>1001</v>
      </c>
      <c r="F266" t="s">
        <v>240</v>
      </c>
      <c r="G266" t="s">
        <v>19</v>
      </c>
      <c r="H266" t="s">
        <v>1943</v>
      </c>
      <c r="I266" s="21">
        <v>44711</v>
      </c>
      <c r="J266" s="21">
        <v>44713</v>
      </c>
      <c r="K266" s="21">
        <v>44743</v>
      </c>
      <c r="L266" s="21">
        <v>44743</v>
      </c>
      <c r="M266" s="22">
        <v>1204117.48</v>
      </c>
      <c r="N266" t="s">
        <v>14</v>
      </c>
      <c r="O266">
        <v>0</v>
      </c>
      <c r="P266" t="s">
        <v>138</v>
      </c>
      <c r="R266" s="21">
        <v>44711</v>
      </c>
      <c r="S266" s="21">
        <v>44713</v>
      </c>
      <c r="T266" s="21">
        <v>44743</v>
      </c>
      <c r="U266" s="21">
        <v>44743</v>
      </c>
      <c r="V266" s="23">
        <v>8.3333333333333329E-2</v>
      </c>
      <c r="W266">
        <v>30</v>
      </c>
      <c r="X266" s="24">
        <v>0</v>
      </c>
      <c r="Y266" s="24">
        <v>0</v>
      </c>
      <c r="Z266" s="24">
        <v>0</v>
      </c>
      <c r="AA266" s="24">
        <v>0</v>
      </c>
      <c r="AB266">
        <v>0</v>
      </c>
      <c r="AC266">
        <v>0</v>
      </c>
      <c r="AD266" s="38">
        <v>1204117.48</v>
      </c>
      <c r="AE266" s="52">
        <v>0</v>
      </c>
      <c r="AF266" s="5">
        <v>0</v>
      </c>
      <c r="AG266" s="24">
        <v>0</v>
      </c>
      <c r="AH266" s="24">
        <v>0</v>
      </c>
      <c r="AI266" s="27">
        <v>0</v>
      </c>
      <c r="AJ266" t="s">
        <v>14</v>
      </c>
      <c r="AK266" s="93">
        <f t="shared" si="34"/>
        <v>0</v>
      </c>
      <c r="AL266" s="27">
        <f t="shared" si="36"/>
        <v>0</v>
      </c>
      <c r="AM266" s="27">
        <f t="shared" si="35"/>
        <v>0</v>
      </c>
    </row>
    <row r="267" spans="1:39" ht="15" customHeight="1" x14ac:dyDescent="0.25">
      <c r="A267">
        <v>236798</v>
      </c>
      <c r="B267" t="s">
        <v>612</v>
      </c>
      <c r="C267" t="s">
        <v>613</v>
      </c>
      <c r="D267">
        <v>11599</v>
      </c>
      <c r="E267" t="s">
        <v>1001</v>
      </c>
      <c r="F267" t="s">
        <v>240</v>
      </c>
      <c r="G267" t="s">
        <v>19</v>
      </c>
      <c r="H267" t="s">
        <v>1943</v>
      </c>
      <c r="I267" s="21">
        <v>44741</v>
      </c>
      <c r="J267" s="21">
        <v>44743</v>
      </c>
      <c r="K267" s="21">
        <v>44774</v>
      </c>
      <c r="L267" s="21">
        <v>44774</v>
      </c>
      <c r="M267" s="22">
        <v>1197712.48</v>
      </c>
      <c r="N267" t="s">
        <v>14</v>
      </c>
      <c r="O267">
        <v>0</v>
      </c>
      <c r="P267" t="s">
        <v>138</v>
      </c>
      <c r="R267" s="21">
        <v>44741</v>
      </c>
      <c r="S267" s="21">
        <v>44743</v>
      </c>
      <c r="T267" s="21">
        <v>44774</v>
      </c>
      <c r="U267" s="21">
        <v>44774</v>
      </c>
      <c r="V267" s="23">
        <v>8.3333333333333329E-2</v>
      </c>
      <c r="W267">
        <v>30</v>
      </c>
      <c r="X267" s="24">
        <v>0</v>
      </c>
      <c r="Y267" s="24">
        <v>0</v>
      </c>
      <c r="Z267" s="24">
        <v>0</v>
      </c>
      <c r="AA267" s="24">
        <v>0</v>
      </c>
      <c r="AB267">
        <v>0</v>
      </c>
      <c r="AC267">
        <v>0</v>
      </c>
      <c r="AD267" s="38">
        <v>1197712.48</v>
      </c>
      <c r="AE267" s="52">
        <v>0</v>
      </c>
      <c r="AF267" s="5">
        <v>0</v>
      </c>
      <c r="AG267" s="24">
        <v>0</v>
      </c>
      <c r="AH267" s="24">
        <v>0</v>
      </c>
      <c r="AI267" s="27">
        <v>0</v>
      </c>
      <c r="AJ267" t="s">
        <v>14</v>
      </c>
      <c r="AK267" s="93">
        <f t="shared" si="34"/>
        <v>0</v>
      </c>
      <c r="AL267" s="27">
        <f t="shared" si="36"/>
        <v>0</v>
      </c>
      <c r="AM267" s="27">
        <f t="shared" si="35"/>
        <v>0</v>
      </c>
    </row>
    <row r="268" spans="1:39" ht="15" customHeight="1" x14ac:dyDescent="0.25">
      <c r="A268">
        <v>236799</v>
      </c>
      <c r="B268" t="s">
        <v>612</v>
      </c>
      <c r="C268" t="s">
        <v>613</v>
      </c>
      <c r="D268">
        <v>11599</v>
      </c>
      <c r="E268" t="s">
        <v>1001</v>
      </c>
      <c r="F268" t="s">
        <v>240</v>
      </c>
      <c r="G268" t="s">
        <v>19</v>
      </c>
      <c r="H268" t="s">
        <v>1943</v>
      </c>
      <c r="I268" s="21">
        <v>44770</v>
      </c>
      <c r="J268" s="21">
        <v>44774</v>
      </c>
      <c r="K268" s="21">
        <v>44805</v>
      </c>
      <c r="L268" s="21">
        <v>44805</v>
      </c>
      <c r="M268" s="22">
        <v>1191307.48</v>
      </c>
      <c r="N268" t="s">
        <v>14</v>
      </c>
      <c r="O268">
        <v>0</v>
      </c>
      <c r="P268" t="s">
        <v>138</v>
      </c>
      <c r="R268" s="21">
        <v>44770</v>
      </c>
      <c r="S268" s="21">
        <v>44774</v>
      </c>
      <c r="T268" s="21">
        <v>44805</v>
      </c>
      <c r="U268" s="21">
        <v>44805</v>
      </c>
      <c r="V268" s="23">
        <v>8.3333333333333329E-2</v>
      </c>
      <c r="W268">
        <v>30</v>
      </c>
      <c r="X268" s="24">
        <v>0</v>
      </c>
      <c r="Y268" s="24">
        <v>0</v>
      </c>
      <c r="Z268" s="24">
        <v>0</v>
      </c>
      <c r="AA268" s="24">
        <v>0</v>
      </c>
      <c r="AB268">
        <v>0</v>
      </c>
      <c r="AC268">
        <v>0</v>
      </c>
      <c r="AD268" s="38">
        <v>1191307.48</v>
      </c>
      <c r="AE268" s="52">
        <v>0</v>
      </c>
      <c r="AF268" s="5">
        <v>0</v>
      </c>
      <c r="AG268" s="24">
        <v>0</v>
      </c>
      <c r="AH268" s="24">
        <v>0</v>
      </c>
      <c r="AI268" s="27">
        <v>0</v>
      </c>
      <c r="AJ268" t="s">
        <v>14</v>
      </c>
      <c r="AK268" s="93">
        <f t="shared" si="34"/>
        <v>0</v>
      </c>
      <c r="AL268" s="27">
        <f t="shared" si="36"/>
        <v>0</v>
      </c>
      <c r="AM268" s="27">
        <f t="shared" si="35"/>
        <v>0</v>
      </c>
    </row>
    <row r="269" spans="1:39" ht="15" customHeight="1" x14ac:dyDescent="0.25">
      <c r="A269">
        <v>236800</v>
      </c>
      <c r="B269" t="s">
        <v>612</v>
      </c>
      <c r="C269" t="s">
        <v>613</v>
      </c>
      <c r="D269">
        <v>11599</v>
      </c>
      <c r="E269" t="s">
        <v>1001</v>
      </c>
      <c r="F269" t="s">
        <v>240</v>
      </c>
      <c r="G269" t="s">
        <v>19</v>
      </c>
      <c r="H269" t="s">
        <v>1943</v>
      </c>
      <c r="I269" s="21">
        <v>44803</v>
      </c>
      <c r="J269" s="21">
        <v>44805</v>
      </c>
      <c r="K269" s="21">
        <v>44835</v>
      </c>
      <c r="L269" s="21">
        <v>44835</v>
      </c>
      <c r="M269" s="22">
        <v>1184902.48</v>
      </c>
      <c r="N269" t="s">
        <v>14</v>
      </c>
      <c r="O269">
        <v>0</v>
      </c>
      <c r="P269" t="s">
        <v>138</v>
      </c>
      <c r="R269" s="21">
        <v>44803</v>
      </c>
      <c r="S269" s="21">
        <v>44805</v>
      </c>
      <c r="T269" s="21">
        <v>44835</v>
      </c>
      <c r="U269" s="21">
        <v>44835</v>
      </c>
      <c r="V269" s="23">
        <v>8.3333333333333329E-2</v>
      </c>
      <c r="W269">
        <v>30</v>
      </c>
      <c r="X269" s="24">
        <v>0</v>
      </c>
      <c r="Y269" s="24">
        <v>0</v>
      </c>
      <c r="Z269" s="24">
        <v>0</v>
      </c>
      <c r="AA269" s="24">
        <v>0</v>
      </c>
      <c r="AB269">
        <v>0</v>
      </c>
      <c r="AC269">
        <v>0</v>
      </c>
      <c r="AD269" s="38">
        <v>1184902.48</v>
      </c>
      <c r="AE269" s="52">
        <v>0</v>
      </c>
      <c r="AF269" s="5">
        <v>0</v>
      </c>
      <c r="AG269" s="24">
        <v>0</v>
      </c>
      <c r="AH269" s="24">
        <v>0</v>
      </c>
      <c r="AI269" s="27">
        <v>0</v>
      </c>
      <c r="AJ269" t="s">
        <v>14</v>
      </c>
      <c r="AK269" s="93">
        <f t="shared" si="34"/>
        <v>0</v>
      </c>
      <c r="AL269" s="27">
        <f t="shared" si="36"/>
        <v>0</v>
      </c>
      <c r="AM269" s="27">
        <f t="shared" si="35"/>
        <v>0</v>
      </c>
    </row>
    <row r="270" spans="1:39" ht="15" customHeight="1" x14ac:dyDescent="0.25">
      <c r="A270">
        <v>236801</v>
      </c>
      <c r="B270" t="s">
        <v>612</v>
      </c>
      <c r="C270" t="s">
        <v>613</v>
      </c>
      <c r="D270">
        <v>11599</v>
      </c>
      <c r="E270" t="s">
        <v>1001</v>
      </c>
      <c r="F270" t="s">
        <v>240</v>
      </c>
      <c r="G270" t="s">
        <v>19</v>
      </c>
      <c r="H270" t="s">
        <v>1943</v>
      </c>
      <c r="I270" s="21">
        <v>44833</v>
      </c>
      <c r="J270" s="21">
        <v>44835</v>
      </c>
      <c r="K270" s="21">
        <v>44866</v>
      </c>
      <c r="L270" s="21">
        <v>44866</v>
      </c>
      <c r="M270" s="22">
        <v>1178497.48</v>
      </c>
      <c r="N270" t="s">
        <v>14</v>
      </c>
      <c r="O270">
        <v>0</v>
      </c>
      <c r="P270" t="s">
        <v>138</v>
      </c>
      <c r="R270" s="21">
        <v>44833</v>
      </c>
      <c r="S270" s="21">
        <v>44835</v>
      </c>
      <c r="T270" s="21">
        <v>44866</v>
      </c>
      <c r="U270" s="21">
        <v>44866</v>
      </c>
      <c r="V270" s="23">
        <v>8.3333333333333329E-2</v>
      </c>
      <c r="W270">
        <v>30</v>
      </c>
      <c r="X270" s="24">
        <v>0</v>
      </c>
      <c r="Y270" s="24">
        <v>0</v>
      </c>
      <c r="Z270" s="24">
        <v>0</v>
      </c>
      <c r="AA270" s="24">
        <v>0</v>
      </c>
      <c r="AB270">
        <v>0</v>
      </c>
      <c r="AC270">
        <v>0</v>
      </c>
      <c r="AD270" s="38">
        <v>1178497.48</v>
      </c>
      <c r="AE270" s="52">
        <v>0</v>
      </c>
      <c r="AF270" s="5">
        <v>0</v>
      </c>
      <c r="AG270" s="24">
        <v>0</v>
      </c>
      <c r="AH270" s="24">
        <v>0</v>
      </c>
      <c r="AI270" s="27">
        <v>0</v>
      </c>
      <c r="AJ270" t="s">
        <v>14</v>
      </c>
      <c r="AK270" s="93">
        <f t="shared" si="34"/>
        <v>0</v>
      </c>
      <c r="AL270" s="27">
        <f t="shared" si="36"/>
        <v>0</v>
      </c>
      <c r="AM270" s="27">
        <f t="shared" si="35"/>
        <v>0</v>
      </c>
    </row>
    <row r="271" spans="1:39" ht="15" customHeight="1" x14ac:dyDescent="0.25">
      <c r="A271">
        <v>236802</v>
      </c>
      <c r="B271" t="s">
        <v>612</v>
      </c>
      <c r="C271" t="s">
        <v>613</v>
      </c>
      <c r="D271">
        <v>11599</v>
      </c>
      <c r="E271" t="s">
        <v>1001</v>
      </c>
      <c r="F271" t="s">
        <v>240</v>
      </c>
      <c r="G271" t="s">
        <v>19</v>
      </c>
      <c r="H271" t="s">
        <v>1943</v>
      </c>
      <c r="I271" s="21">
        <v>44862</v>
      </c>
      <c r="J271" s="21">
        <v>44866</v>
      </c>
      <c r="K271" s="21">
        <v>44896</v>
      </c>
      <c r="L271" s="21">
        <v>44896</v>
      </c>
      <c r="M271" s="22">
        <v>1172092.48</v>
      </c>
      <c r="N271" t="s">
        <v>14</v>
      </c>
      <c r="O271">
        <v>0</v>
      </c>
      <c r="P271" t="s">
        <v>138</v>
      </c>
      <c r="R271" s="21">
        <v>44862</v>
      </c>
      <c r="S271" s="21">
        <v>44866</v>
      </c>
      <c r="T271" s="21">
        <v>44896</v>
      </c>
      <c r="U271" s="21">
        <v>44896</v>
      </c>
      <c r="V271" s="23">
        <v>8.3333333333333329E-2</v>
      </c>
      <c r="W271">
        <v>30</v>
      </c>
      <c r="X271" s="24">
        <v>0</v>
      </c>
      <c r="Y271" s="24">
        <v>0</v>
      </c>
      <c r="Z271" s="24">
        <v>0</v>
      </c>
      <c r="AA271" s="24">
        <v>0</v>
      </c>
      <c r="AB271">
        <v>0</v>
      </c>
      <c r="AC271">
        <v>0</v>
      </c>
      <c r="AD271" s="38">
        <v>1172092.48</v>
      </c>
      <c r="AE271" s="52">
        <v>0</v>
      </c>
      <c r="AF271" s="5">
        <v>0</v>
      </c>
      <c r="AG271" s="24">
        <v>0</v>
      </c>
      <c r="AH271" s="24">
        <v>0</v>
      </c>
      <c r="AI271" s="27">
        <v>0</v>
      </c>
      <c r="AJ271" t="s">
        <v>14</v>
      </c>
      <c r="AK271" s="93">
        <f t="shared" si="34"/>
        <v>0</v>
      </c>
      <c r="AL271" s="27">
        <f t="shared" si="36"/>
        <v>0</v>
      </c>
      <c r="AM271" s="27">
        <f t="shared" si="35"/>
        <v>0</v>
      </c>
    </row>
    <row r="272" spans="1:39" ht="15" customHeight="1" x14ac:dyDescent="0.25">
      <c r="A272">
        <v>237037</v>
      </c>
      <c r="B272" t="s">
        <v>614</v>
      </c>
      <c r="C272" t="s">
        <v>615</v>
      </c>
      <c r="D272">
        <v>11600</v>
      </c>
      <c r="E272" t="s">
        <v>1001</v>
      </c>
      <c r="F272" t="s">
        <v>240</v>
      </c>
      <c r="G272" t="s">
        <v>19</v>
      </c>
      <c r="H272" t="s">
        <v>1943</v>
      </c>
      <c r="I272" s="21">
        <v>44711</v>
      </c>
      <c r="J272" s="21">
        <v>44713</v>
      </c>
      <c r="K272" s="21">
        <v>44743</v>
      </c>
      <c r="L272" s="21">
        <v>44743</v>
      </c>
      <c r="M272" s="22">
        <v>1349514.52</v>
      </c>
      <c r="N272" t="s">
        <v>14</v>
      </c>
      <c r="O272">
        <v>0</v>
      </c>
      <c r="P272" t="s">
        <v>138</v>
      </c>
      <c r="R272" s="21">
        <v>44711</v>
      </c>
      <c r="S272" s="21">
        <v>44713</v>
      </c>
      <c r="T272" s="21">
        <v>44743</v>
      </c>
      <c r="U272" s="21">
        <v>44743</v>
      </c>
      <c r="V272" s="23">
        <v>8.3333333333333329E-2</v>
      </c>
      <c r="W272">
        <v>30</v>
      </c>
      <c r="X272" s="24">
        <v>0</v>
      </c>
      <c r="Y272" s="24">
        <v>0</v>
      </c>
      <c r="Z272" s="24">
        <v>0</v>
      </c>
      <c r="AA272" s="24">
        <v>0</v>
      </c>
      <c r="AB272">
        <v>0</v>
      </c>
      <c r="AC272">
        <v>0</v>
      </c>
      <c r="AD272" s="38">
        <v>1349514.52</v>
      </c>
      <c r="AE272" s="52">
        <v>0</v>
      </c>
      <c r="AF272" s="5">
        <v>0</v>
      </c>
      <c r="AG272" s="24">
        <v>0</v>
      </c>
      <c r="AH272" s="24">
        <v>0</v>
      </c>
      <c r="AI272" s="27">
        <v>0</v>
      </c>
      <c r="AJ272" t="s">
        <v>14</v>
      </c>
      <c r="AK272" s="93">
        <f t="shared" si="34"/>
        <v>0</v>
      </c>
      <c r="AL272" s="27">
        <f t="shared" si="36"/>
        <v>0</v>
      </c>
      <c r="AM272" s="27">
        <f t="shared" si="35"/>
        <v>0</v>
      </c>
    </row>
    <row r="273" spans="1:39" ht="15" customHeight="1" x14ac:dyDescent="0.25">
      <c r="A273">
        <v>237038</v>
      </c>
      <c r="B273" t="s">
        <v>614</v>
      </c>
      <c r="C273" t="s">
        <v>615</v>
      </c>
      <c r="D273">
        <v>11600</v>
      </c>
      <c r="E273" t="s">
        <v>1001</v>
      </c>
      <c r="F273" t="s">
        <v>240</v>
      </c>
      <c r="G273" t="s">
        <v>19</v>
      </c>
      <c r="H273" t="s">
        <v>1943</v>
      </c>
      <c r="I273" s="21">
        <v>44741</v>
      </c>
      <c r="J273" s="21">
        <v>44743</v>
      </c>
      <c r="K273" s="21">
        <v>44774</v>
      </c>
      <c r="L273" s="21">
        <v>44774</v>
      </c>
      <c r="M273" s="22">
        <v>1342335.52</v>
      </c>
      <c r="N273" t="s">
        <v>14</v>
      </c>
      <c r="O273">
        <v>0</v>
      </c>
      <c r="P273" t="s">
        <v>138</v>
      </c>
      <c r="R273" s="21">
        <v>44741</v>
      </c>
      <c r="S273" s="21">
        <v>44743</v>
      </c>
      <c r="T273" s="21">
        <v>44774</v>
      </c>
      <c r="U273" s="21">
        <v>44774</v>
      </c>
      <c r="V273" s="23">
        <v>8.3333333333333329E-2</v>
      </c>
      <c r="W273">
        <v>30</v>
      </c>
      <c r="X273" s="24">
        <v>0</v>
      </c>
      <c r="Y273" s="24">
        <v>0</v>
      </c>
      <c r="Z273" s="24">
        <v>0</v>
      </c>
      <c r="AA273" s="24">
        <v>0</v>
      </c>
      <c r="AB273">
        <v>0</v>
      </c>
      <c r="AC273">
        <v>0</v>
      </c>
      <c r="AD273" s="38">
        <v>1342335.52</v>
      </c>
      <c r="AE273" s="52">
        <v>0</v>
      </c>
      <c r="AF273" s="5">
        <v>0</v>
      </c>
      <c r="AG273" s="24">
        <v>0</v>
      </c>
      <c r="AH273" s="24">
        <v>0</v>
      </c>
      <c r="AI273" s="27">
        <v>0</v>
      </c>
      <c r="AJ273" t="s">
        <v>14</v>
      </c>
      <c r="AK273" s="93">
        <f t="shared" si="34"/>
        <v>0</v>
      </c>
      <c r="AL273" s="27">
        <f t="shared" si="36"/>
        <v>0</v>
      </c>
      <c r="AM273" s="27">
        <f t="shared" si="35"/>
        <v>0</v>
      </c>
    </row>
    <row r="274" spans="1:39" ht="15" customHeight="1" x14ac:dyDescent="0.25">
      <c r="A274">
        <v>237039</v>
      </c>
      <c r="B274" t="s">
        <v>614</v>
      </c>
      <c r="C274" t="s">
        <v>615</v>
      </c>
      <c r="D274">
        <v>11600</v>
      </c>
      <c r="E274" t="s">
        <v>1001</v>
      </c>
      <c r="F274" t="s">
        <v>240</v>
      </c>
      <c r="G274" t="s">
        <v>19</v>
      </c>
      <c r="H274" t="s">
        <v>1943</v>
      </c>
      <c r="I274" s="21">
        <v>44770</v>
      </c>
      <c r="J274" s="21">
        <v>44774</v>
      </c>
      <c r="K274" s="21">
        <v>44805</v>
      </c>
      <c r="L274" s="21">
        <v>44805</v>
      </c>
      <c r="M274" s="22">
        <v>1335156.52</v>
      </c>
      <c r="N274" t="s">
        <v>14</v>
      </c>
      <c r="O274">
        <v>0</v>
      </c>
      <c r="P274" t="s">
        <v>138</v>
      </c>
      <c r="R274" s="21">
        <v>44770</v>
      </c>
      <c r="S274" s="21">
        <v>44774</v>
      </c>
      <c r="T274" s="21">
        <v>44805</v>
      </c>
      <c r="U274" s="21">
        <v>44805</v>
      </c>
      <c r="V274" s="23">
        <v>8.3333333333333329E-2</v>
      </c>
      <c r="W274">
        <v>30</v>
      </c>
      <c r="X274" s="24">
        <v>0</v>
      </c>
      <c r="Y274" s="24">
        <v>0</v>
      </c>
      <c r="Z274" s="24">
        <v>0</v>
      </c>
      <c r="AA274" s="24">
        <v>0</v>
      </c>
      <c r="AB274">
        <v>0</v>
      </c>
      <c r="AC274">
        <v>0</v>
      </c>
      <c r="AD274" s="38">
        <v>1335156.52</v>
      </c>
      <c r="AE274" s="52">
        <v>0</v>
      </c>
      <c r="AF274" s="5">
        <v>0</v>
      </c>
      <c r="AG274" s="24">
        <v>0</v>
      </c>
      <c r="AH274" s="24">
        <v>0</v>
      </c>
      <c r="AI274" s="27">
        <v>0</v>
      </c>
      <c r="AJ274" t="s">
        <v>14</v>
      </c>
      <c r="AK274" s="93">
        <f t="shared" si="34"/>
        <v>0</v>
      </c>
      <c r="AL274" s="27">
        <f t="shared" si="36"/>
        <v>0</v>
      </c>
      <c r="AM274" s="27">
        <f t="shared" si="35"/>
        <v>0</v>
      </c>
    </row>
    <row r="275" spans="1:39" ht="15" customHeight="1" x14ac:dyDescent="0.25">
      <c r="A275">
        <v>237040</v>
      </c>
      <c r="B275" t="s">
        <v>614</v>
      </c>
      <c r="C275" t="s">
        <v>615</v>
      </c>
      <c r="D275">
        <v>11600</v>
      </c>
      <c r="E275" t="s">
        <v>1001</v>
      </c>
      <c r="F275" t="s">
        <v>240</v>
      </c>
      <c r="G275" t="s">
        <v>19</v>
      </c>
      <c r="H275" t="s">
        <v>1943</v>
      </c>
      <c r="I275" s="21">
        <v>44803</v>
      </c>
      <c r="J275" s="21">
        <v>44805</v>
      </c>
      <c r="K275" s="21">
        <v>44835</v>
      </c>
      <c r="L275" s="21">
        <v>44835</v>
      </c>
      <c r="M275" s="22">
        <v>1327977.52</v>
      </c>
      <c r="N275" t="s">
        <v>14</v>
      </c>
      <c r="O275">
        <v>0</v>
      </c>
      <c r="P275" t="s">
        <v>138</v>
      </c>
      <c r="R275" s="21">
        <v>44803</v>
      </c>
      <c r="S275" s="21">
        <v>44805</v>
      </c>
      <c r="T275" s="21">
        <v>44835</v>
      </c>
      <c r="U275" s="21">
        <v>44835</v>
      </c>
      <c r="V275" s="23">
        <v>8.3333333333333329E-2</v>
      </c>
      <c r="W275">
        <v>30</v>
      </c>
      <c r="X275" s="24">
        <v>0</v>
      </c>
      <c r="Y275" s="24">
        <v>0</v>
      </c>
      <c r="Z275" s="24">
        <v>0</v>
      </c>
      <c r="AA275" s="24">
        <v>0</v>
      </c>
      <c r="AB275">
        <v>0</v>
      </c>
      <c r="AC275">
        <v>0</v>
      </c>
      <c r="AD275" s="38">
        <v>1327977.52</v>
      </c>
      <c r="AE275" s="52">
        <v>0</v>
      </c>
      <c r="AF275" s="5">
        <v>0</v>
      </c>
      <c r="AG275" s="24">
        <v>0</v>
      </c>
      <c r="AH275" s="24">
        <v>0</v>
      </c>
      <c r="AI275" s="27">
        <v>0</v>
      </c>
      <c r="AJ275" t="s">
        <v>14</v>
      </c>
      <c r="AK275" s="93">
        <f t="shared" si="34"/>
        <v>0</v>
      </c>
      <c r="AL275" s="27">
        <f t="shared" si="36"/>
        <v>0</v>
      </c>
      <c r="AM275" s="27">
        <f t="shared" si="35"/>
        <v>0</v>
      </c>
    </row>
    <row r="276" spans="1:39" ht="15" customHeight="1" x14ac:dyDescent="0.25">
      <c r="A276">
        <v>237041</v>
      </c>
      <c r="B276" t="s">
        <v>614</v>
      </c>
      <c r="C276" t="s">
        <v>615</v>
      </c>
      <c r="D276">
        <v>11600</v>
      </c>
      <c r="E276" t="s">
        <v>1001</v>
      </c>
      <c r="F276" t="s">
        <v>240</v>
      </c>
      <c r="G276" t="s">
        <v>19</v>
      </c>
      <c r="H276" t="s">
        <v>1943</v>
      </c>
      <c r="I276" s="21">
        <v>44833</v>
      </c>
      <c r="J276" s="21">
        <v>44835</v>
      </c>
      <c r="K276" s="21">
        <v>44866</v>
      </c>
      <c r="L276" s="21">
        <v>44866</v>
      </c>
      <c r="M276" s="22">
        <v>1320798.52</v>
      </c>
      <c r="N276" t="s">
        <v>14</v>
      </c>
      <c r="O276">
        <v>0</v>
      </c>
      <c r="P276" t="s">
        <v>138</v>
      </c>
      <c r="R276" s="21">
        <v>44833</v>
      </c>
      <c r="S276" s="21">
        <v>44835</v>
      </c>
      <c r="T276" s="21">
        <v>44866</v>
      </c>
      <c r="U276" s="21">
        <v>44866</v>
      </c>
      <c r="V276" s="23">
        <v>8.3333333333333329E-2</v>
      </c>
      <c r="W276">
        <v>30</v>
      </c>
      <c r="X276" s="24">
        <v>0</v>
      </c>
      <c r="Y276" s="24">
        <v>0</v>
      </c>
      <c r="Z276" s="24">
        <v>0</v>
      </c>
      <c r="AA276" s="24">
        <v>0</v>
      </c>
      <c r="AB276">
        <v>0</v>
      </c>
      <c r="AC276">
        <v>0</v>
      </c>
      <c r="AD276" s="38">
        <v>1320798.52</v>
      </c>
      <c r="AE276" s="52">
        <v>0</v>
      </c>
      <c r="AF276" s="5">
        <v>0</v>
      </c>
      <c r="AG276" s="24">
        <v>0</v>
      </c>
      <c r="AH276" s="24">
        <v>0</v>
      </c>
      <c r="AI276" s="27">
        <v>0</v>
      </c>
      <c r="AJ276" t="s">
        <v>14</v>
      </c>
      <c r="AK276" s="93">
        <f t="shared" si="34"/>
        <v>0</v>
      </c>
      <c r="AL276" s="27">
        <f t="shared" si="36"/>
        <v>0</v>
      </c>
      <c r="AM276" s="27">
        <f t="shared" si="35"/>
        <v>0</v>
      </c>
    </row>
    <row r="277" spans="1:39" ht="15" customHeight="1" x14ac:dyDescent="0.25">
      <c r="A277">
        <v>237042</v>
      </c>
      <c r="B277" t="s">
        <v>614</v>
      </c>
      <c r="C277" t="s">
        <v>615</v>
      </c>
      <c r="D277">
        <v>11600</v>
      </c>
      <c r="E277" t="s">
        <v>1001</v>
      </c>
      <c r="F277" t="s">
        <v>240</v>
      </c>
      <c r="G277" t="s">
        <v>19</v>
      </c>
      <c r="H277" t="s">
        <v>1943</v>
      </c>
      <c r="I277" s="21">
        <v>44862</v>
      </c>
      <c r="J277" s="21">
        <v>44866</v>
      </c>
      <c r="K277" s="21">
        <v>44896</v>
      </c>
      <c r="L277" s="21">
        <v>44896</v>
      </c>
      <c r="M277" s="22">
        <v>1313619.52</v>
      </c>
      <c r="N277" t="s">
        <v>14</v>
      </c>
      <c r="O277">
        <v>0</v>
      </c>
      <c r="P277" t="s">
        <v>138</v>
      </c>
      <c r="R277" s="21">
        <v>44862</v>
      </c>
      <c r="S277" s="21">
        <v>44866</v>
      </c>
      <c r="T277" s="21">
        <v>44896</v>
      </c>
      <c r="U277" s="21">
        <v>44896</v>
      </c>
      <c r="V277" s="23">
        <v>8.3333333333333329E-2</v>
      </c>
      <c r="W277">
        <v>30</v>
      </c>
      <c r="X277" s="24">
        <v>0</v>
      </c>
      <c r="Y277" s="24">
        <v>0</v>
      </c>
      <c r="Z277" s="24">
        <v>0</v>
      </c>
      <c r="AA277" s="24">
        <v>0</v>
      </c>
      <c r="AB277">
        <v>0</v>
      </c>
      <c r="AC277">
        <v>0</v>
      </c>
      <c r="AD277" s="38">
        <v>1313619.52</v>
      </c>
      <c r="AE277" s="52">
        <v>0</v>
      </c>
      <c r="AF277" s="5">
        <v>0</v>
      </c>
      <c r="AG277" s="24">
        <v>0</v>
      </c>
      <c r="AH277" s="24">
        <v>0</v>
      </c>
      <c r="AI277" s="27">
        <v>0</v>
      </c>
      <c r="AJ277" t="s">
        <v>14</v>
      </c>
      <c r="AK277" s="93">
        <f t="shared" si="34"/>
        <v>0</v>
      </c>
      <c r="AL277" s="27">
        <f t="shared" si="36"/>
        <v>0</v>
      </c>
      <c r="AM277" s="27">
        <f t="shared" si="35"/>
        <v>0</v>
      </c>
    </row>
    <row r="278" spans="1:39" ht="15" customHeight="1" x14ac:dyDescent="0.25">
      <c r="A278">
        <v>237240</v>
      </c>
      <c r="B278" t="s">
        <v>618</v>
      </c>
      <c r="C278" t="s">
        <v>619</v>
      </c>
      <c r="D278">
        <v>11602</v>
      </c>
      <c r="E278" t="s">
        <v>363</v>
      </c>
      <c r="F278" t="s">
        <v>240</v>
      </c>
      <c r="G278" t="s">
        <v>19</v>
      </c>
      <c r="H278" t="s">
        <v>1713</v>
      </c>
      <c r="J278" s="21">
        <v>44402</v>
      </c>
      <c r="K278" s="21">
        <v>44767</v>
      </c>
      <c r="L278" s="21">
        <v>44767</v>
      </c>
      <c r="M278" s="22">
        <v>10000000</v>
      </c>
      <c r="N278" t="s">
        <v>14</v>
      </c>
      <c r="O278">
        <v>1.9E-2</v>
      </c>
      <c r="P278" t="s">
        <v>1901</v>
      </c>
      <c r="R278" s="21">
        <v>44767</v>
      </c>
      <c r="S278" s="21">
        <v>44402</v>
      </c>
      <c r="T278" s="21">
        <v>44767</v>
      </c>
      <c r="U278" s="21">
        <v>44767</v>
      </c>
      <c r="V278" s="23">
        <v>1</v>
      </c>
      <c r="W278">
        <v>365</v>
      </c>
      <c r="X278" s="24">
        <v>0</v>
      </c>
      <c r="Y278" s="24">
        <v>0</v>
      </c>
      <c r="Z278" s="24">
        <v>-190000</v>
      </c>
      <c r="AA278" s="24">
        <v>-190000</v>
      </c>
      <c r="AB278">
        <v>0</v>
      </c>
      <c r="AC278">
        <v>0</v>
      </c>
      <c r="AD278" s="38">
        <v>10000000</v>
      </c>
      <c r="AE278" s="52">
        <v>1.9E-2</v>
      </c>
      <c r="AF278" s="5">
        <v>0</v>
      </c>
      <c r="AG278" s="24">
        <v>0</v>
      </c>
      <c r="AH278" s="24">
        <v>0</v>
      </c>
      <c r="AI278" s="27">
        <v>-190000</v>
      </c>
      <c r="AJ278" t="s">
        <v>14</v>
      </c>
      <c r="AK278" s="93">
        <f t="shared" si="34"/>
        <v>-190000</v>
      </c>
      <c r="AL278" s="27">
        <f t="shared" si="36"/>
        <v>-190000</v>
      </c>
      <c r="AM278" s="27">
        <f t="shared" si="35"/>
        <v>-190000</v>
      </c>
    </row>
    <row r="279" spans="1:39" ht="15" customHeight="1" x14ac:dyDescent="0.25">
      <c r="A279">
        <v>237260</v>
      </c>
      <c r="B279" t="s">
        <v>622</v>
      </c>
      <c r="C279" t="s">
        <v>623</v>
      </c>
      <c r="D279">
        <v>11604</v>
      </c>
      <c r="E279" t="s">
        <v>363</v>
      </c>
      <c r="F279" t="s">
        <v>240</v>
      </c>
      <c r="G279" t="s">
        <v>19</v>
      </c>
      <c r="H279" t="s">
        <v>1713</v>
      </c>
      <c r="J279" s="21">
        <v>44402</v>
      </c>
      <c r="K279" s="21">
        <v>44767</v>
      </c>
      <c r="L279" s="21">
        <v>44767</v>
      </c>
      <c r="M279" s="22">
        <v>35000000</v>
      </c>
      <c r="N279" t="s">
        <v>14</v>
      </c>
      <c r="O279">
        <v>2.23E-2</v>
      </c>
      <c r="P279" t="s">
        <v>1901</v>
      </c>
      <c r="R279" s="21">
        <v>44767</v>
      </c>
      <c r="S279" s="21">
        <v>44402</v>
      </c>
      <c r="T279" s="21">
        <v>44767</v>
      </c>
      <c r="U279" s="21">
        <v>44767</v>
      </c>
      <c r="V279" s="23">
        <v>1</v>
      </c>
      <c r="W279">
        <v>365</v>
      </c>
      <c r="X279" s="24">
        <v>0</v>
      </c>
      <c r="Y279" s="24">
        <v>0</v>
      </c>
      <c r="Z279" s="24">
        <v>-780500</v>
      </c>
      <c r="AA279" s="24">
        <v>-780500</v>
      </c>
      <c r="AB279">
        <v>0</v>
      </c>
      <c r="AC279">
        <v>0</v>
      </c>
      <c r="AD279" s="38">
        <v>35000000</v>
      </c>
      <c r="AE279" s="52">
        <v>2.23E-2</v>
      </c>
      <c r="AF279" s="5">
        <v>0</v>
      </c>
      <c r="AG279" s="24">
        <v>0</v>
      </c>
      <c r="AH279" s="24">
        <v>0</v>
      </c>
      <c r="AI279" s="27">
        <v>-780500</v>
      </c>
      <c r="AJ279" t="s">
        <v>14</v>
      </c>
      <c r="AK279" s="93">
        <f t="shared" si="34"/>
        <v>-780500</v>
      </c>
      <c r="AL279" s="27">
        <f t="shared" si="36"/>
        <v>-780500</v>
      </c>
      <c r="AM279" s="27">
        <f t="shared" si="35"/>
        <v>-780500</v>
      </c>
    </row>
    <row r="280" spans="1:39" ht="15" customHeight="1" x14ac:dyDescent="0.25">
      <c r="A280">
        <v>237267</v>
      </c>
      <c r="B280" t="s">
        <v>624</v>
      </c>
      <c r="C280" t="s">
        <v>625</v>
      </c>
      <c r="D280">
        <v>11605</v>
      </c>
      <c r="E280" t="s">
        <v>363</v>
      </c>
      <c r="F280" t="s">
        <v>240</v>
      </c>
      <c r="G280" t="s">
        <v>19</v>
      </c>
      <c r="H280" t="s">
        <v>1713</v>
      </c>
      <c r="J280" s="21">
        <v>44402</v>
      </c>
      <c r="K280" s="21">
        <v>44767</v>
      </c>
      <c r="L280" s="21">
        <v>44767</v>
      </c>
      <c r="M280" s="22">
        <v>37500000</v>
      </c>
      <c r="N280" t="s">
        <v>14</v>
      </c>
      <c r="O280">
        <v>1.66E-2</v>
      </c>
      <c r="P280" t="s">
        <v>1901</v>
      </c>
      <c r="R280" s="21">
        <v>44767</v>
      </c>
      <c r="S280" s="21">
        <v>44402</v>
      </c>
      <c r="T280" s="21">
        <v>44767</v>
      </c>
      <c r="U280" s="21">
        <v>44767</v>
      </c>
      <c r="V280" s="23">
        <v>1</v>
      </c>
      <c r="W280">
        <v>365</v>
      </c>
      <c r="X280" s="24">
        <v>0</v>
      </c>
      <c r="Y280" s="24">
        <v>0</v>
      </c>
      <c r="Z280" s="24">
        <v>-622500</v>
      </c>
      <c r="AA280" s="24">
        <v>-622500</v>
      </c>
      <c r="AB280">
        <v>0</v>
      </c>
      <c r="AC280">
        <v>0</v>
      </c>
      <c r="AD280" s="38">
        <v>37500000</v>
      </c>
      <c r="AE280" s="52">
        <v>1.66E-2</v>
      </c>
      <c r="AF280" s="5">
        <v>0</v>
      </c>
      <c r="AG280" s="24">
        <v>0</v>
      </c>
      <c r="AH280" s="24">
        <v>0</v>
      </c>
      <c r="AI280" s="27">
        <v>-622500</v>
      </c>
      <c r="AJ280" t="s">
        <v>14</v>
      </c>
      <c r="AK280" s="93">
        <f t="shared" si="34"/>
        <v>-622500</v>
      </c>
      <c r="AL280" s="27">
        <f t="shared" si="36"/>
        <v>-622500</v>
      </c>
      <c r="AM280" s="27">
        <f t="shared" si="35"/>
        <v>-622500</v>
      </c>
    </row>
    <row r="281" spans="1:39" ht="15" customHeight="1" x14ac:dyDescent="0.25">
      <c r="A281">
        <v>237331</v>
      </c>
      <c r="B281" t="s">
        <v>632</v>
      </c>
      <c r="C281" t="s">
        <v>633</v>
      </c>
      <c r="D281">
        <v>11609</v>
      </c>
      <c r="E281" t="s">
        <v>363</v>
      </c>
      <c r="F281" t="s">
        <v>240</v>
      </c>
      <c r="G281" t="s">
        <v>19</v>
      </c>
      <c r="H281" t="s">
        <v>1915</v>
      </c>
      <c r="J281" s="21">
        <v>44738</v>
      </c>
      <c r="K281" s="21">
        <v>44792</v>
      </c>
      <c r="L281" s="21">
        <v>44792</v>
      </c>
      <c r="M281" s="22">
        <v>2043266.93</v>
      </c>
      <c r="N281" t="s">
        <v>14</v>
      </c>
      <c r="O281">
        <v>1.15E-2</v>
      </c>
      <c r="P281" t="s">
        <v>138</v>
      </c>
      <c r="R281" s="21">
        <v>44792</v>
      </c>
      <c r="S281" s="21">
        <v>44738</v>
      </c>
      <c r="T281" s="21">
        <v>44792</v>
      </c>
      <c r="U281" s="21">
        <v>44792</v>
      </c>
      <c r="V281" s="23">
        <v>0.14722222222222223</v>
      </c>
      <c r="W281">
        <v>53</v>
      </c>
      <c r="X281" s="24">
        <v>0</v>
      </c>
      <c r="Y281" s="24">
        <v>0</v>
      </c>
      <c r="Z281" s="24">
        <v>-3459.3644273194441</v>
      </c>
      <c r="AA281" s="24">
        <v>-3459.3644273194441</v>
      </c>
      <c r="AB281">
        <v>0</v>
      </c>
      <c r="AC281">
        <v>0</v>
      </c>
      <c r="AD281" s="38">
        <v>2043266.93</v>
      </c>
      <c r="AE281" s="52">
        <v>1.15E-2</v>
      </c>
      <c r="AF281" s="5">
        <v>0</v>
      </c>
      <c r="AG281" s="24">
        <v>0</v>
      </c>
      <c r="AH281" s="24">
        <v>0</v>
      </c>
      <c r="AI281" s="27">
        <v>-3459.3644273194441</v>
      </c>
      <c r="AJ281" t="s">
        <v>14</v>
      </c>
      <c r="AK281" s="93">
        <f t="shared" si="34"/>
        <v>-3459.3644273194441</v>
      </c>
      <c r="AL281" s="27">
        <f t="shared" si="36"/>
        <v>-3459.3644273194441</v>
      </c>
      <c r="AM281" s="27">
        <f t="shared" si="35"/>
        <v>-3459.3644273194441</v>
      </c>
    </row>
    <row r="282" spans="1:39" ht="15" customHeight="1" x14ac:dyDescent="0.25">
      <c r="A282">
        <v>238349</v>
      </c>
      <c r="B282" t="s">
        <v>634</v>
      </c>
      <c r="C282" t="s">
        <v>635</v>
      </c>
      <c r="D282">
        <v>11611</v>
      </c>
      <c r="E282" t="s">
        <v>1001</v>
      </c>
      <c r="F282" t="s">
        <v>240</v>
      </c>
      <c r="G282" t="s">
        <v>19</v>
      </c>
      <c r="H282" t="s">
        <v>1951</v>
      </c>
      <c r="I282" s="21">
        <v>44641</v>
      </c>
      <c r="J282" s="21">
        <v>44672</v>
      </c>
      <c r="K282" s="21">
        <v>44763</v>
      </c>
      <c r="L282" s="21">
        <v>44763</v>
      </c>
      <c r="M282" s="22">
        <v>5642717.3899999997</v>
      </c>
      <c r="N282" t="s">
        <v>14</v>
      </c>
      <c r="O282" t="s">
        <v>636</v>
      </c>
      <c r="P282" t="s">
        <v>1901</v>
      </c>
      <c r="Q282" s="37">
        <v>1.2E-2</v>
      </c>
      <c r="R282" s="21">
        <v>44641</v>
      </c>
      <c r="S282" s="21">
        <v>44672</v>
      </c>
      <c r="T282" s="21">
        <v>44763</v>
      </c>
      <c r="U282" s="21">
        <v>44763</v>
      </c>
      <c r="V282" s="23">
        <v>0.24931506849315069</v>
      </c>
      <c r="W282">
        <v>91</v>
      </c>
      <c r="X282" s="24">
        <v>0</v>
      </c>
      <c r="Y282" s="24">
        <v>0</v>
      </c>
      <c r="Z282" s="24">
        <v>2855.8333793279453</v>
      </c>
      <c r="AA282" s="24">
        <v>2855.8333793279453</v>
      </c>
      <c r="AB282">
        <v>0</v>
      </c>
      <c r="AC282">
        <v>0</v>
      </c>
      <c r="AD282" s="38">
        <v>5642717.3899999997</v>
      </c>
      <c r="AE282" s="52">
        <v>-2.0300000000000001E-3</v>
      </c>
      <c r="AF282" s="5">
        <v>1.2E-2</v>
      </c>
      <c r="AG282" s="24">
        <v>0</v>
      </c>
      <c r="AH282" s="24">
        <v>-16881.773670904109</v>
      </c>
      <c r="AI282" s="27">
        <v>-14025.940291576164</v>
      </c>
      <c r="AJ282" t="s">
        <v>14</v>
      </c>
      <c r="AK282" s="93">
        <f t="shared" ref="AK282:AK322" si="37">-(AE282+1%+AF282)*M282*V282</f>
        <v>-28094.085017329591</v>
      </c>
      <c r="AL282" s="27">
        <f t="shared" si="36"/>
        <v>-14025.940291576164</v>
      </c>
      <c r="AM282" s="27">
        <f t="shared" ref="AM282:AM322" si="38">-(AE282-0.1%+AF282)*M282*V282</f>
        <v>-12619.125819000823</v>
      </c>
    </row>
    <row r="283" spans="1:39" ht="15" customHeight="1" x14ac:dyDescent="0.25">
      <c r="A283">
        <v>238350</v>
      </c>
      <c r="B283" t="s">
        <v>634</v>
      </c>
      <c r="C283" t="s">
        <v>635</v>
      </c>
      <c r="D283">
        <v>11611</v>
      </c>
      <c r="E283" t="s">
        <v>1001</v>
      </c>
      <c r="F283" t="s">
        <v>240</v>
      </c>
      <c r="G283" t="s">
        <v>19</v>
      </c>
      <c r="H283" t="s">
        <v>1951</v>
      </c>
      <c r="I283" s="21">
        <v>44641</v>
      </c>
      <c r="J283" s="21">
        <v>44763</v>
      </c>
      <c r="K283" s="21">
        <v>44855</v>
      </c>
      <c r="L283" s="21">
        <v>44855</v>
      </c>
      <c r="M283" s="22">
        <v>5530245.71</v>
      </c>
      <c r="N283" t="s">
        <v>14</v>
      </c>
      <c r="O283" t="s">
        <v>636</v>
      </c>
      <c r="P283" t="s">
        <v>1901</v>
      </c>
      <c r="Q283" s="37">
        <v>1.2E-2</v>
      </c>
      <c r="R283" s="21">
        <v>44641</v>
      </c>
      <c r="S283" s="21">
        <v>44763</v>
      </c>
      <c r="T283" s="21">
        <v>44855</v>
      </c>
      <c r="U283" s="21">
        <v>44855</v>
      </c>
      <c r="V283" s="23">
        <v>0.25205479452054796</v>
      </c>
      <c r="W283">
        <v>92</v>
      </c>
      <c r="X283" s="24">
        <v>0</v>
      </c>
      <c r="Y283" s="24">
        <v>0</v>
      </c>
      <c r="Z283" s="24">
        <v>2829.6676405468497</v>
      </c>
      <c r="AA283" s="24">
        <v>2829.6676405468497</v>
      </c>
      <c r="AB283">
        <v>0</v>
      </c>
      <c r="AC283">
        <v>0</v>
      </c>
      <c r="AD283" s="38">
        <v>5530245.71</v>
      </c>
      <c r="AE283" s="52">
        <v>-2.0300000000000001E-3</v>
      </c>
      <c r="AF283" s="5">
        <v>1.2E-2</v>
      </c>
      <c r="AG283" s="24">
        <v>0</v>
      </c>
      <c r="AH283" s="24">
        <v>-16727.099352986304</v>
      </c>
      <c r="AI283" s="27">
        <v>-13897.431712439455</v>
      </c>
      <c r="AJ283" t="s">
        <v>14</v>
      </c>
      <c r="AK283" s="93">
        <f t="shared" si="37"/>
        <v>-27836.681173261371</v>
      </c>
      <c r="AL283" s="27">
        <f t="shared" si="36"/>
        <v>-13897.431712439455</v>
      </c>
      <c r="AM283" s="27">
        <f t="shared" si="38"/>
        <v>-12503.506766357261</v>
      </c>
    </row>
    <row r="284" spans="1:39" ht="15" customHeight="1" x14ac:dyDescent="0.25">
      <c r="A284">
        <v>238558</v>
      </c>
      <c r="B284" t="s">
        <v>647</v>
      </c>
      <c r="C284" t="s">
        <v>648</v>
      </c>
      <c r="D284">
        <v>11617</v>
      </c>
      <c r="E284" t="s">
        <v>363</v>
      </c>
      <c r="F284" t="s">
        <v>240</v>
      </c>
      <c r="G284" t="s">
        <v>19</v>
      </c>
      <c r="H284" t="s">
        <v>1896</v>
      </c>
      <c r="J284" s="21">
        <v>44711</v>
      </c>
      <c r="K284" s="21">
        <v>44803</v>
      </c>
      <c r="L284" s="21">
        <v>44803</v>
      </c>
      <c r="M284" s="22">
        <v>3028907.63</v>
      </c>
      <c r="N284" t="s">
        <v>14</v>
      </c>
      <c r="O284">
        <v>5.4999999999999997E-3</v>
      </c>
      <c r="P284" t="s">
        <v>138</v>
      </c>
      <c r="R284" s="21">
        <v>44803</v>
      </c>
      <c r="S284" s="21">
        <v>44711</v>
      </c>
      <c r="T284" s="21">
        <v>44803</v>
      </c>
      <c r="U284" s="21">
        <v>44803</v>
      </c>
      <c r="V284" s="23">
        <v>0.25</v>
      </c>
      <c r="W284">
        <v>90</v>
      </c>
      <c r="X284" s="24">
        <v>0</v>
      </c>
      <c r="Y284" s="24">
        <v>0</v>
      </c>
      <c r="Z284" s="24">
        <v>-4164.7479912499994</v>
      </c>
      <c r="AA284" s="24">
        <v>-4164.7479912499994</v>
      </c>
      <c r="AB284">
        <v>0</v>
      </c>
      <c r="AC284">
        <v>0</v>
      </c>
      <c r="AD284" s="38">
        <v>3028907.63</v>
      </c>
      <c r="AE284" s="52">
        <v>5.4999999999999997E-3</v>
      </c>
      <c r="AF284" s="5">
        <v>0</v>
      </c>
      <c r="AG284" s="24">
        <v>0</v>
      </c>
      <c r="AH284" s="24">
        <v>0</v>
      </c>
      <c r="AI284" s="27">
        <v>-4164.7479912499994</v>
      </c>
      <c r="AJ284" t="s">
        <v>14</v>
      </c>
      <c r="AK284" s="93">
        <f t="shared" ref="AK284:AK294" si="39">AL284</f>
        <v>-4164.7479912499994</v>
      </c>
      <c r="AL284" s="27">
        <f t="shared" si="36"/>
        <v>-4164.7479912499994</v>
      </c>
      <c r="AM284" s="27">
        <f t="shared" ref="AM284:AM294" si="40">AL284</f>
        <v>-4164.7479912499994</v>
      </c>
    </row>
    <row r="285" spans="1:39" ht="15" customHeight="1" x14ac:dyDescent="0.25">
      <c r="A285">
        <v>238559</v>
      </c>
      <c r="B285" t="s">
        <v>647</v>
      </c>
      <c r="C285" t="s">
        <v>648</v>
      </c>
      <c r="D285">
        <v>11617</v>
      </c>
      <c r="E285" t="s">
        <v>363</v>
      </c>
      <c r="F285" t="s">
        <v>240</v>
      </c>
      <c r="G285" t="s">
        <v>19</v>
      </c>
      <c r="H285" t="s">
        <v>1896</v>
      </c>
      <c r="J285" s="21">
        <v>44803</v>
      </c>
      <c r="K285" s="21">
        <v>44895</v>
      </c>
      <c r="L285" s="21">
        <v>44895</v>
      </c>
      <c r="M285" s="22">
        <v>2525822.2200000002</v>
      </c>
      <c r="N285" t="s">
        <v>14</v>
      </c>
      <c r="O285">
        <v>5.4999999999999997E-3</v>
      </c>
      <c r="P285" t="s">
        <v>138</v>
      </c>
      <c r="R285" s="21">
        <v>44895</v>
      </c>
      <c r="S285" s="21">
        <v>44803</v>
      </c>
      <c r="T285" s="21">
        <v>44895</v>
      </c>
      <c r="U285" s="21">
        <v>44895</v>
      </c>
      <c r="V285" s="23">
        <v>0.25</v>
      </c>
      <c r="W285">
        <v>90</v>
      </c>
      <c r="X285" s="24">
        <v>0</v>
      </c>
      <c r="Y285" s="24">
        <v>0</v>
      </c>
      <c r="Z285" s="24">
        <v>-3473.0055525000002</v>
      </c>
      <c r="AA285" s="24">
        <v>-3473.0055525000002</v>
      </c>
      <c r="AB285">
        <v>0</v>
      </c>
      <c r="AC285">
        <v>0</v>
      </c>
      <c r="AD285" s="38">
        <v>2525822.2200000002</v>
      </c>
      <c r="AE285" s="52">
        <v>5.4999999999999997E-3</v>
      </c>
      <c r="AF285" s="5">
        <v>0</v>
      </c>
      <c r="AG285" s="24">
        <v>0</v>
      </c>
      <c r="AH285" s="24">
        <v>0</v>
      </c>
      <c r="AI285" s="27">
        <v>-3473.0055525000002</v>
      </c>
      <c r="AJ285" t="s">
        <v>14</v>
      </c>
      <c r="AK285" s="93">
        <f t="shared" si="39"/>
        <v>-3473.0055525000002</v>
      </c>
      <c r="AL285" s="27">
        <f t="shared" si="36"/>
        <v>-3473.0055525000002</v>
      </c>
      <c r="AM285" s="27">
        <f t="shared" si="40"/>
        <v>-3473.0055525000002</v>
      </c>
    </row>
    <row r="286" spans="1:39" ht="15" customHeight="1" x14ac:dyDescent="0.25">
      <c r="A286">
        <v>232062</v>
      </c>
      <c r="B286" t="s">
        <v>651</v>
      </c>
      <c r="C286" t="s">
        <v>652</v>
      </c>
      <c r="D286">
        <v>11621</v>
      </c>
      <c r="E286" t="s">
        <v>363</v>
      </c>
      <c r="F286" t="s">
        <v>240</v>
      </c>
      <c r="G286" t="s">
        <v>19</v>
      </c>
      <c r="H286" t="s">
        <v>1952</v>
      </c>
      <c r="J286" s="21">
        <v>44742</v>
      </c>
      <c r="K286" s="21">
        <v>44743</v>
      </c>
      <c r="L286" s="21">
        <v>44743</v>
      </c>
      <c r="M286" s="22">
        <v>1121049.83</v>
      </c>
      <c r="N286" t="s">
        <v>14</v>
      </c>
      <c r="O286">
        <v>0</v>
      </c>
      <c r="P286" t="s">
        <v>138</v>
      </c>
      <c r="R286" s="21">
        <v>44743</v>
      </c>
      <c r="S286" s="21">
        <v>44742</v>
      </c>
      <c r="T286" s="21">
        <v>44743</v>
      </c>
      <c r="U286" s="21">
        <v>44743</v>
      </c>
      <c r="V286" s="23">
        <v>2.7777777777777779E-3</v>
      </c>
      <c r="W286">
        <v>1</v>
      </c>
      <c r="X286" s="24">
        <v>0</v>
      </c>
      <c r="Y286" s="24">
        <v>0</v>
      </c>
      <c r="Z286" s="24">
        <v>0</v>
      </c>
      <c r="AA286" s="24">
        <v>0</v>
      </c>
      <c r="AB286">
        <v>0</v>
      </c>
      <c r="AC286">
        <v>0</v>
      </c>
      <c r="AD286" s="38">
        <v>1121049.83</v>
      </c>
      <c r="AE286" s="52">
        <v>0</v>
      </c>
      <c r="AF286" s="5">
        <v>0</v>
      </c>
      <c r="AG286" s="24">
        <v>0</v>
      </c>
      <c r="AH286" s="24">
        <v>0</v>
      </c>
      <c r="AI286" s="27">
        <v>0</v>
      </c>
      <c r="AJ286" t="s">
        <v>14</v>
      </c>
      <c r="AK286" s="93">
        <f t="shared" si="39"/>
        <v>0</v>
      </c>
      <c r="AL286" s="27">
        <f t="shared" si="36"/>
        <v>0</v>
      </c>
      <c r="AM286" s="27">
        <f t="shared" si="40"/>
        <v>0</v>
      </c>
    </row>
    <row r="287" spans="1:39" ht="15" customHeight="1" x14ac:dyDescent="0.25">
      <c r="A287">
        <v>232063</v>
      </c>
      <c r="B287" t="s">
        <v>651</v>
      </c>
      <c r="C287" t="s">
        <v>652</v>
      </c>
      <c r="D287">
        <v>11621</v>
      </c>
      <c r="E287" t="s">
        <v>363</v>
      </c>
      <c r="F287" t="s">
        <v>240</v>
      </c>
      <c r="G287" t="s">
        <v>19</v>
      </c>
      <c r="H287" t="s">
        <v>1952</v>
      </c>
      <c r="J287" s="21">
        <v>44743</v>
      </c>
      <c r="K287" s="21">
        <v>44774</v>
      </c>
      <c r="L287" s="21">
        <v>44774</v>
      </c>
      <c r="M287" s="22">
        <v>1099973.83</v>
      </c>
      <c r="N287" t="s">
        <v>14</v>
      </c>
      <c r="O287">
        <v>0</v>
      </c>
      <c r="P287" t="s">
        <v>138</v>
      </c>
      <c r="R287" s="21">
        <v>44774</v>
      </c>
      <c r="S287" s="21">
        <v>44743</v>
      </c>
      <c r="T287" s="21">
        <v>44774</v>
      </c>
      <c r="U287" s="21">
        <v>44774</v>
      </c>
      <c r="V287" s="23">
        <v>8.3333333333333329E-2</v>
      </c>
      <c r="W287">
        <v>30</v>
      </c>
      <c r="X287" s="24">
        <v>0</v>
      </c>
      <c r="Y287" s="24">
        <v>0</v>
      </c>
      <c r="Z287" s="24">
        <v>0</v>
      </c>
      <c r="AA287" s="24">
        <v>0</v>
      </c>
      <c r="AB287">
        <v>0</v>
      </c>
      <c r="AC287">
        <v>0</v>
      </c>
      <c r="AD287" s="38">
        <v>1099973.83</v>
      </c>
      <c r="AE287" s="52">
        <v>0</v>
      </c>
      <c r="AF287" s="5">
        <v>0</v>
      </c>
      <c r="AG287" s="24">
        <v>0</v>
      </c>
      <c r="AH287" s="24">
        <v>0</v>
      </c>
      <c r="AI287" s="27">
        <v>0</v>
      </c>
      <c r="AJ287" t="s">
        <v>14</v>
      </c>
      <c r="AK287" s="93">
        <f t="shared" si="39"/>
        <v>0</v>
      </c>
      <c r="AL287" s="27">
        <f t="shared" si="36"/>
        <v>0</v>
      </c>
      <c r="AM287" s="27">
        <f t="shared" si="40"/>
        <v>0</v>
      </c>
    </row>
    <row r="288" spans="1:39" ht="15" customHeight="1" x14ac:dyDescent="0.25">
      <c r="A288">
        <v>232064</v>
      </c>
      <c r="B288" t="s">
        <v>651</v>
      </c>
      <c r="C288" t="s">
        <v>652</v>
      </c>
      <c r="D288">
        <v>11621</v>
      </c>
      <c r="E288" t="s">
        <v>363</v>
      </c>
      <c r="F288" t="s">
        <v>240</v>
      </c>
      <c r="G288" t="s">
        <v>19</v>
      </c>
      <c r="H288" t="s">
        <v>1952</v>
      </c>
      <c r="J288" s="21">
        <v>44774</v>
      </c>
      <c r="K288" s="21">
        <v>44805</v>
      </c>
      <c r="L288" s="21">
        <v>44805</v>
      </c>
      <c r="M288" s="22">
        <v>1078897.83</v>
      </c>
      <c r="N288" t="s">
        <v>14</v>
      </c>
      <c r="O288">
        <v>0</v>
      </c>
      <c r="P288" t="s">
        <v>138</v>
      </c>
      <c r="R288" s="21">
        <v>44805</v>
      </c>
      <c r="S288" s="21">
        <v>44774</v>
      </c>
      <c r="T288" s="21">
        <v>44805</v>
      </c>
      <c r="U288" s="21">
        <v>44805</v>
      </c>
      <c r="V288" s="23">
        <v>8.3333333333333329E-2</v>
      </c>
      <c r="W288">
        <v>30</v>
      </c>
      <c r="X288" s="24">
        <v>0</v>
      </c>
      <c r="Y288" s="24">
        <v>0</v>
      </c>
      <c r="Z288" s="24">
        <v>0</v>
      </c>
      <c r="AA288" s="24">
        <v>0</v>
      </c>
      <c r="AB288">
        <v>0</v>
      </c>
      <c r="AC288">
        <v>0</v>
      </c>
      <c r="AD288" s="38">
        <v>1078897.83</v>
      </c>
      <c r="AE288" s="52">
        <v>0</v>
      </c>
      <c r="AF288" s="5">
        <v>0</v>
      </c>
      <c r="AG288" s="24">
        <v>0</v>
      </c>
      <c r="AH288" s="24">
        <v>0</v>
      </c>
      <c r="AI288" s="27">
        <v>0</v>
      </c>
      <c r="AJ288" t="s">
        <v>14</v>
      </c>
      <c r="AK288" s="93">
        <f t="shared" si="39"/>
        <v>0</v>
      </c>
      <c r="AL288" s="27">
        <f t="shared" si="36"/>
        <v>0</v>
      </c>
      <c r="AM288" s="27">
        <f t="shared" si="40"/>
        <v>0</v>
      </c>
    </row>
    <row r="289" spans="1:39" ht="15" customHeight="1" x14ac:dyDescent="0.25">
      <c r="A289">
        <v>232065</v>
      </c>
      <c r="B289" t="s">
        <v>651</v>
      </c>
      <c r="C289" t="s">
        <v>652</v>
      </c>
      <c r="D289">
        <v>11621</v>
      </c>
      <c r="E289" t="s">
        <v>363</v>
      </c>
      <c r="F289" t="s">
        <v>240</v>
      </c>
      <c r="G289" t="s">
        <v>19</v>
      </c>
      <c r="H289" t="s">
        <v>1952</v>
      </c>
      <c r="J289" s="21">
        <v>44805</v>
      </c>
      <c r="K289" s="21">
        <v>44834</v>
      </c>
      <c r="L289" s="21">
        <v>44834</v>
      </c>
      <c r="M289" s="22">
        <v>1057821.83</v>
      </c>
      <c r="N289" t="s">
        <v>14</v>
      </c>
      <c r="O289">
        <v>0</v>
      </c>
      <c r="P289" t="s">
        <v>138</v>
      </c>
      <c r="R289" s="21">
        <v>44834</v>
      </c>
      <c r="S289" s="21">
        <v>44805</v>
      </c>
      <c r="T289" s="21">
        <v>44834</v>
      </c>
      <c r="U289" s="21">
        <v>44834</v>
      </c>
      <c r="V289" s="23">
        <v>8.0555555555555561E-2</v>
      </c>
      <c r="W289">
        <v>29</v>
      </c>
      <c r="X289" s="24">
        <v>0</v>
      </c>
      <c r="Y289" s="24">
        <v>0</v>
      </c>
      <c r="Z289" s="24">
        <v>0</v>
      </c>
      <c r="AA289" s="24">
        <v>0</v>
      </c>
      <c r="AB289">
        <v>0</v>
      </c>
      <c r="AC289">
        <v>0</v>
      </c>
      <c r="AD289" s="38">
        <v>1057821.83</v>
      </c>
      <c r="AE289" s="52">
        <v>0</v>
      </c>
      <c r="AF289" s="5">
        <v>0</v>
      </c>
      <c r="AG289" s="24">
        <v>0</v>
      </c>
      <c r="AH289" s="24">
        <v>0</v>
      </c>
      <c r="AI289" s="27">
        <v>0</v>
      </c>
      <c r="AJ289" t="s">
        <v>14</v>
      </c>
      <c r="AK289" s="93">
        <f t="shared" si="39"/>
        <v>0</v>
      </c>
      <c r="AL289" s="27">
        <f t="shared" si="36"/>
        <v>0</v>
      </c>
      <c r="AM289" s="27">
        <f t="shared" si="40"/>
        <v>0</v>
      </c>
    </row>
    <row r="290" spans="1:39" ht="15" customHeight="1" x14ac:dyDescent="0.25">
      <c r="A290">
        <v>232066</v>
      </c>
      <c r="B290" t="s">
        <v>651</v>
      </c>
      <c r="C290" t="s">
        <v>652</v>
      </c>
      <c r="D290">
        <v>11621</v>
      </c>
      <c r="E290" t="s">
        <v>363</v>
      </c>
      <c r="F290" t="s">
        <v>240</v>
      </c>
      <c r="G290" t="s">
        <v>19</v>
      </c>
      <c r="H290" t="s">
        <v>1952</v>
      </c>
      <c r="J290" s="21">
        <v>44834</v>
      </c>
      <c r="K290" s="21">
        <v>44835</v>
      </c>
      <c r="L290" s="21">
        <v>44835</v>
      </c>
      <c r="M290" s="22">
        <v>1057821.83</v>
      </c>
      <c r="N290" t="s">
        <v>14</v>
      </c>
      <c r="O290">
        <v>0</v>
      </c>
      <c r="P290" t="s">
        <v>138</v>
      </c>
      <c r="R290" s="21">
        <v>44835</v>
      </c>
      <c r="S290" s="21">
        <v>44834</v>
      </c>
      <c r="T290" s="21">
        <v>44835</v>
      </c>
      <c r="U290" s="21">
        <v>44835</v>
      </c>
      <c r="V290" s="23">
        <v>2.7777777777777779E-3</v>
      </c>
      <c r="W290">
        <v>1</v>
      </c>
      <c r="X290" s="24">
        <v>0</v>
      </c>
      <c r="Y290" s="24">
        <v>0</v>
      </c>
      <c r="Z290" s="24">
        <v>0</v>
      </c>
      <c r="AA290" s="24">
        <v>0</v>
      </c>
      <c r="AB290">
        <v>0</v>
      </c>
      <c r="AC290">
        <v>0</v>
      </c>
      <c r="AD290" s="38">
        <v>1057821.83</v>
      </c>
      <c r="AE290" s="52">
        <v>0</v>
      </c>
      <c r="AF290" s="5">
        <v>0</v>
      </c>
      <c r="AG290" s="24">
        <v>0</v>
      </c>
      <c r="AH290" s="24">
        <v>0</v>
      </c>
      <c r="AI290" s="27">
        <v>0</v>
      </c>
      <c r="AJ290" t="s">
        <v>14</v>
      </c>
      <c r="AK290" s="93">
        <f t="shared" si="39"/>
        <v>0</v>
      </c>
      <c r="AL290" s="27">
        <f t="shared" si="36"/>
        <v>0</v>
      </c>
      <c r="AM290" s="27">
        <f t="shared" si="40"/>
        <v>0</v>
      </c>
    </row>
    <row r="291" spans="1:39" ht="15" customHeight="1" x14ac:dyDescent="0.25">
      <c r="A291">
        <v>232067</v>
      </c>
      <c r="B291" t="s">
        <v>651</v>
      </c>
      <c r="C291" t="s">
        <v>652</v>
      </c>
      <c r="D291">
        <v>11621</v>
      </c>
      <c r="E291" t="s">
        <v>363</v>
      </c>
      <c r="F291" t="s">
        <v>240</v>
      </c>
      <c r="G291" t="s">
        <v>19</v>
      </c>
      <c r="H291" t="s">
        <v>1952</v>
      </c>
      <c r="J291" s="21">
        <v>44835</v>
      </c>
      <c r="K291" s="21">
        <v>44866</v>
      </c>
      <c r="L291" s="21">
        <v>44866</v>
      </c>
      <c r="M291" s="22">
        <v>1036745.83</v>
      </c>
      <c r="N291" t="s">
        <v>14</v>
      </c>
      <c r="O291">
        <v>0</v>
      </c>
      <c r="P291" t="s">
        <v>138</v>
      </c>
      <c r="R291" s="21">
        <v>44866</v>
      </c>
      <c r="S291" s="21">
        <v>44835</v>
      </c>
      <c r="T291" s="21">
        <v>44866</v>
      </c>
      <c r="U291" s="21">
        <v>44866</v>
      </c>
      <c r="V291" s="23">
        <v>8.3333333333333329E-2</v>
      </c>
      <c r="W291">
        <v>30</v>
      </c>
      <c r="X291" s="24">
        <v>0</v>
      </c>
      <c r="Y291" s="24">
        <v>0</v>
      </c>
      <c r="Z291" s="24">
        <v>0</v>
      </c>
      <c r="AA291" s="24">
        <v>0</v>
      </c>
      <c r="AB291">
        <v>0</v>
      </c>
      <c r="AC291">
        <v>0</v>
      </c>
      <c r="AD291" s="38">
        <v>1036745.83</v>
      </c>
      <c r="AE291" s="52">
        <v>0</v>
      </c>
      <c r="AF291" s="5">
        <v>0</v>
      </c>
      <c r="AG291" s="24">
        <v>0</v>
      </c>
      <c r="AH291" s="24">
        <v>0</v>
      </c>
      <c r="AI291" s="27">
        <v>0</v>
      </c>
      <c r="AJ291" t="s">
        <v>14</v>
      </c>
      <c r="AK291" s="93">
        <f t="shared" si="39"/>
        <v>0</v>
      </c>
      <c r="AL291" s="27">
        <f t="shared" si="36"/>
        <v>0</v>
      </c>
      <c r="AM291" s="27">
        <f t="shared" si="40"/>
        <v>0</v>
      </c>
    </row>
    <row r="292" spans="1:39" ht="15" customHeight="1" x14ac:dyDescent="0.25">
      <c r="A292">
        <v>232068</v>
      </c>
      <c r="B292" t="s">
        <v>651</v>
      </c>
      <c r="C292" t="s">
        <v>652</v>
      </c>
      <c r="D292">
        <v>11621</v>
      </c>
      <c r="E292" t="s">
        <v>363</v>
      </c>
      <c r="F292" t="s">
        <v>240</v>
      </c>
      <c r="G292" t="s">
        <v>19</v>
      </c>
      <c r="H292" t="s">
        <v>1952</v>
      </c>
      <c r="J292" s="21">
        <v>44866</v>
      </c>
      <c r="K292" s="21">
        <v>44896</v>
      </c>
      <c r="L292" s="21">
        <v>44896</v>
      </c>
      <c r="M292" s="22">
        <v>1015669.83</v>
      </c>
      <c r="N292" t="s">
        <v>14</v>
      </c>
      <c r="O292">
        <v>0</v>
      </c>
      <c r="P292" t="s">
        <v>138</v>
      </c>
      <c r="R292" s="21">
        <v>44896</v>
      </c>
      <c r="S292" s="21">
        <v>44866</v>
      </c>
      <c r="T292" s="21">
        <v>44896</v>
      </c>
      <c r="U292" s="21">
        <v>44896</v>
      </c>
      <c r="V292" s="23">
        <v>8.3333333333333329E-2</v>
      </c>
      <c r="W292">
        <v>30</v>
      </c>
      <c r="X292" s="24">
        <v>0</v>
      </c>
      <c r="Y292" s="24">
        <v>0</v>
      </c>
      <c r="Z292" s="24">
        <v>0</v>
      </c>
      <c r="AA292" s="24">
        <v>0</v>
      </c>
      <c r="AB292">
        <v>0</v>
      </c>
      <c r="AC292">
        <v>0</v>
      </c>
      <c r="AD292" s="38">
        <v>1015669.83</v>
      </c>
      <c r="AE292" s="52">
        <v>0</v>
      </c>
      <c r="AF292" s="5">
        <v>0</v>
      </c>
      <c r="AG292" s="24">
        <v>0</v>
      </c>
      <c r="AH292" s="24">
        <v>0</v>
      </c>
      <c r="AI292" s="27">
        <v>0</v>
      </c>
      <c r="AJ292" t="s">
        <v>14</v>
      </c>
      <c r="AK292" s="93">
        <f t="shared" si="39"/>
        <v>0</v>
      </c>
      <c r="AL292" s="27">
        <f t="shared" si="36"/>
        <v>0</v>
      </c>
      <c r="AM292" s="27">
        <f t="shared" si="40"/>
        <v>0</v>
      </c>
    </row>
    <row r="293" spans="1:39" ht="15" customHeight="1" x14ac:dyDescent="0.25">
      <c r="A293">
        <v>232069</v>
      </c>
      <c r="B293" t="s">
        <v>651</v>
      </c>
      <c r="C293" t="s">
        <v>652</v>
      </c>
      <c r="D293">
        <v>11621</v>
      </c>
      <c r="E293" t="s">
        <v>363</v>
      </c>
      <c r="F293" t="s">
        <v>240</v>
      </c>
      <c r="G293" t="s">
        <v>19</v>
      </c>
      <c r="H293" t="s">
        <v>1952</v>
      </c>
      <c r="J293" s="21">
        <v>44896</v>
      </c>
      <c r="K293" s="21">
        <v>44926</v>
      </c>
      <c r="L293" s="21">
        <v>44926</v>
      </c>
      <c r="M293" s="22">
        <v>994593.83</v>
      </c>
      <c r="N293" t="s">
        <v>14</v>
      </c>
      <c r="O293">
        <v>0</v>
      </c>
      <c r="P293" t="s">
        <v>138</v>
      </c>
      <c r="R293" s="21">
        <v>44926</v>
      </c>
      <c r="S293" s="21">
        <v>44896</v>
      </c>
      <c r="T293" s="21">
        <v>44926</v>
      </c>
      <c r="U293" s="21">
        <v>44926</v>
      </c>
      <c r="V293" s="23">
        <v>8.3333333333333329E-2</v>
      </c>
      <c r="W293">
        <v>30</v>
      </c>
      <c r="X293" s="24">
        <v>0</v>
      </c>
      <c r="Y293" s="24">
        <v>0</v>
      </c>
      <c r="Z293" s="24">
        <v>0</v>
      </c>
      <c r="AA293" s="24">
        <v>0</v>
      </c>
      <c r="AB293">
        <v>0.99994719070973792</v>
      </c>
      <c r="AC293">
        <v>0</v>
      </c>
      <c r="AD293" s="38">
        <v>994593.83</v>
      </c>
      <c r="AE293" s="52">
        <v>0</v>
      </c>
      <c r="AF293" s="5">
        <v>0</v>
      </c>
      <c r="AG293" s="24">
        <v>0</v>
      </c>
      <c r="AH293" s="24">
        <v>0</v>
      </c>
      <c r="AI293" s="27">
        <v>0</v>
      </c>
      <c r="AJ293" t="s">
        <v>14</v>
      </c>
      <c r="AK293" s="93">
        <f t="shared" si="39"/>
        <v>0</v>
      </c>
      <c r="AL293" s="27">
        <f t="shared" si="36"/>
        <v>0</v>
      </c>
      <c r="AM293" s="27">
        <f t="shared" si="40"/>
        <v>0</v>
      </c>
    </row>
    <row r="294" spans="1:39" ht="15" customHeight="1" x14ac:dyDescent="0.25">
      <c r="A294">
        <v>240119</v>
      </c>
      <c r="B294" t="s">
        <v>661</v>
      </c>
      <c r="C294" t="s">
        <v>662</v>
      </c>
      <c r="D294">
        <v>11631</v>
      </c>
      <c r="E294" t="s">
        <v>363</v>
      </c>
      <c r="F294" t="s">
        <v>240</v>
      </c>
      <c r="G294" t="s">
        <v>19</v>
      </c>
      <c r="H294" t="s">
        <v>1932</v>
      </c>
      <c r="J294" s="21">
        <v>44620</v>
      </c>
      <c r="K294" s="21">
        <v>44799</v>
      </c>
      <c r="L294" s="21">
        <v>44799</v>
      </c>
      <c r="M294" s="22">
        <v>25000000</v>
      </c>
      <c r="N294" t="s">
        <v>14</v>
      </c>
      <c r="O294">
        <v>1.5299999999999999E-2</v>
      </c>
      <c r="P294" t="s">
        <v>1901</v>
      </c>
      <c r="R294" s="21">
        <v>44799</v>
      </c>
      <c r="S294" s="21">
        <v>44620</v>
      </c>
      <c r="T294" s="21">
        <v>44799</v>
      </c>
      <c r="U294" s="21">
        <v>44799</v>
      </c>
      <c r="V294" s="23">
        <v>0.49041095890410957</v>
      </c>
      <c r="W294">
        <v>179</v>
      </c>
      <c r="X294" s="24">
        <v>0</v>
      </c>
      <c r="Y294" s="24">
        <v>0</v>
      </c>
      <c r="Z294" s="24">
        <v>-187582.19178082192</v>
      </c>
      <c r="AA294" s="24">
        <v>-187582.19178082192</v>
      </c>
      <c r="AB294">
        <v>0</v>
      </c>
      <c r="AC294">
        <v>0</v>
      </c>
      <c r="AD294" s="38">
        <v>25000000</v>
      </c>
      <c r="AE294" s="52">
        <v>1.5299999999999999E-2</v>
      </c>
      <c r="AF294" s="5">
        <v>0</v>
      </c>
      <c r="AG294" s="24">
        <v>0</v>
      </c>
      <c r="AH294" s="24">
        <v>0</v>
      </c>
      <c r="AI294" s="27">
        <v>-187582.19178082192</v>
      </c>
      <c r="AJ294" t="s">
        <v>14</v>
      </c>
      <c r="AK294" s="93">
        <f t="shared" si="39"/>
        <v>-187582.19178082192</v>
      </c>
      <c r="AL294" s="27">
        <f t="shared" si="36"/>
        <v>-187582.19178082192</v>
      </c>
      <c r="AM294" s="27">
        <f t="shared" si="40"/>
        <v>-187582.19178082192</v>
      </c>
    </row>
    <row r="295" spans="1:39" ht="15" customHeight="1" x14ac:dyDescent="0.25">
      <c r="A295">
        <v>277781</v>
      </c>
      <c r="B295" t="s">
        <v>679</v>
      </c>
      <c r="C295" t="s">
        <v>680</v>
      </c>
      <c r="D295">
        <v>11641</v>
      </c>
      <c r="E295" t="s">
        <v>16</v>
      </c>
      <c r="F295" t="s">
        <v>240</v>
      </c>
      <c r="G295" t="s">
        <v>19</v>
      </c>
      <c r="H295" t="s">
        <v>1956</v>
      </c>
      <c r="I295" s="21">
        <v>44720</v>
      </c>
      <c r="J295" s="21">
        <v>44720</v>
      </c>
      <c r="K295" s="21">
        <v>44750</v>
      </c>
      <c r="L295" s="21">
        <v>44750</v>
      </c>
      <c r="M295" s="22">
        <v>7818714.9800000004</v>
      </c>
      <c r="N295" t="s">
        <v>14</v>
      </c>
      <c r="O295" t="s">
        <v>245</v>
      </c>
      <c r="P295" t="s">
        <v>15</v>
      </c>
      <c r="Q295" s="37">
        <v>3.5000000000000003E-2</v>
      </c>
      <c r="R295" s="21">
        <v>44720</v>
      </c>
      <c r="S295" s="21">
        <v>44720</v>
      </c>
      <c r="T295" s="21">
        <v>44750</v>
      </c>
      <c r="U295" s="21">
        <v>44750</v>
      </c>
      <c r="V295" s="23">
        <v>8.3333333333333329E-2</v>
      </c>
      <c r="W295">
        <v>30</v>
      </c>
      <c r="X295" s="24">
        <v>0</v>
      </c>
      <c r="Y295" s="24">
        <v>0</v>
      </c>
      <c r="Z295" s="24">
        <v>1967.7099366333334</v>
      </c>
      <c r="AA295" s="24">
        <v>1967.7099366333334</v>
      </c>
      <c r="AB295">
        <v>0</v>
      </c>
      <c r="AC295">
        <v>0</v>
      </c>
      <c r="AD295" s="38">
        <v>7818714.9800000004</v>
      </c>
      <c r="AE295" s="52">
        <v>-3.0200000000000001E-3</v>
      </c>
      <c r="AF295" s="5">
        <v>3.5000000000000003E-2</v>
      </c>
      <c r="AG295" s="24">
        <v>0</v>
      </c>
      <c r="AH295" s="24">
        <v>-22804.585358333337</v>
      </c>
      <c r="AI295" s="27">
        <v>-20836.875421700002</v>
      </c>
      <c r="AJ295" t="s">
        <v>14</v>
      </c>
      <c r="AK295" s="93">
        <f t="shared" si="37"/>
        <v>-27352.47123836667</v>
      </c>
      <c r="AL295" s="27">
        <f t="shared" si="36"/>
        <v>-20836.875421700002</v>
      </c>
      <c r="AM295" s="27">
        <f t="shared" si="38"/>
        <v>-20185.315840033334</v>
      </c>
    </row>
    <row r="296" spans="1:39" ht="15" customHeight="1" x14ac:dyDescent="0.25">
      <c r="A296">
        <v>277782</v>
      </c>
      <c r="B296" t="s">
        <v>679</v>
      </c>
      <c r="C296" t="s">
        <v>680</v>
      </c>
      <c r="D296">
        <v>11641</v>
      </c>
      <c r="E296" t="s">
        <v>16</v>
      </c>
      <c r="F296" t="s">
        <v>240</v>
      </c>
      <c r="G296" t="s">
        <v>19</v>
      </c>
      <c r="H296" t="s">
        <v>1956</v>
      </c>
      <c r="I296" s="21">
        <v>44720</v>
      </c>
      <c r="J296" s="21">
        <v>44750</v>
      </c>
      <c r="K296" s="21">
        <v>44781</v>
      </c>
      <c r="L296" s="21">
        <v>44781</v>
      </c>
      <c r="M296" s="22">
        <v>7753427.7599999998</v>
      </c>
      <c r="N296" t="s">
        <v>14</v>
      </c>
      <c r="O296" t="s">
        <v>245</v>
      </c>
      <c r="P296" t="s">
        <v>15</v>
      </c>
      <c r="Q296" s="37">
        <v>3.5000000000000003E-2</v>
      </c>
      <c r="R296" s="21">
        <v>44720</v>
      </c>
      <c r="S296" s="21">
        <v>44750</v>
      </c>
      <c r="T296" s="21">
        <v>44781</v>
      </c>
      <c r="U296" s="21">
        <v>44781</v>
      </c>
      <c r="V296" s="23">
        <v>8.611111111111111E-2</v>
      </c>
      <c r="W296">
        <v>31</v>
      </c>
      <c r="X296" s="24">
        <v>0</v>
      </c>
      <c r="Y296" s="24">
        <v>0</v>
      </c>
      <c r="Z296" s="24">
        <v>2016.3219635866665</v>
      </c>
      <c r="AA296" s="24">
        <v>2016.3219635866665</v>
      </c>
      <c r="AB296">
        <v>0</v>
      </c>
      <c r="AC296">
        <v>0</v>
      </c>
      <c r="AD296" s="38">
        <v>7753427.7599999998</v>
      </c>
      <c r="AE296" s="52">
        <v>-3.0200000000000001E-3</v>
      </c>
      <c r="AF296" s="5">
        <v>3.5000000000000003E-2</v>
      </c>
      <c r="AG296" s="24">
        <v>0</v>
      </c>
      <c r="AH296" s="24">
        <v>-23367.969776666665</v>
      </c>
      <c r="AI296" s="27">
        <v>-21351.647813079999</v>
      </c>
      <c r="AJ296" t="s">
        <v>14</v>
      </c>
      <c r="AK296" s="93">
        <f t="shared" si="37"/>
        <v>-28028.210606413337</v>
      </c>
      <c r="AL296" s="27">
        <f t="shared" si="36"/>
        <v>-21351.647813079999</v>
      </c>
      <c r="AM296" s="27">
        <f t="shared" si="38"/>
        <v>-20683.991533746666</v>
      </c>
    </row>
    <row r="297" spans="1:39" ht="15" customHeight="1" x14ac:dyDescent="0.25">
      <c r="A297">
        <v>277783</v>
      </c>
      <c r="B297" t="s">
        <v>679</v>
      </c>
      <c r="C297" t="s">
        <v>680</v>
      </c>
      <c r="D297">
        <v>11641</v>
      </c>
      <c r="E297" t="s">
        <v>16</v>
      </c>
      <c r="F297" t="s">
        <v>240</v>
      </c>
      <c r="G297" t="s">
        <v>19</v>
      </c>
      <c r="H297" t="s">
        <v>1956</v>
      </c>
      <c r="I297" s="21">
        <v>44720</v>
      </c>
      <c r="J297" s="21">
        <v>44781</v>
      </c>
      <c r="K297" s="21">
        <v>44812</v>
      </c>
      <c r="L297" s="21">
        <v>44812</v>
      </c>
      <c r="M297" s="22">
        <v>7688665.5800000001</v>
      </c>
      <c r="N297" t="s">
        <v>14</v>
      </c>
      <c r="O297" t="s">
        <v>245</v>
      </c>
      <c r="P297" t="s">
        <v>15</v>
      </c>
      <c r="Q297" s="37">
        <v>3.5000000000000003E-2</v>
      </c>
      <c r="R297" s="21">
        <v>44720</v>
      </c>
      <c r="S297" s="21">
        <v>44781</v>
      </c>
      <c r="T297" s="21">
        <v>44812</v>
      </c>
      <c r="U297" s="21">
        <v>44812</v>
      </c>
      <c r="V297" s="23">
        <v>8.611111111111111E-2</v>
      </c>
      <c r="W297">
        <v>31</v>
      </c>
      <c r="X297" s="24">
        <v>0</v>
      </c>
      <c r="Y297" s="24">
        <v>0</v>
      </c>
      <c r="Z297" s="24">
        <v>1999.4801988877778</v>
      </c>
      <c r="AA297" s="24">
        <v>1999.4801988877778</v>
      </c>
      <c r="AB297">
        <v>0</v>
      </c>
      <c r="AC297">
        <v>0</v>
      </c>
      <c r="AD297" s="38">
        <v>7688665.5800000001</v>
      </c>
      <c r="AE297" s="52">
        <v>-3.0200000000000001E-3</v>
      </c>
      <c r="AF297" s="5">
        <v>3.5000000000000003E-2</v>
      </c>
      <c r="AG297" s="24">
        <v>0</v>
      </c>
      <c r="AH297" s="24">
        <v>-23172.783761944451</v>
      </c>
      <c r="AI297" s="27">
        <v>-21173.303563056674</v>
      </c>
      <c r="AJ297" t="s">
        <v>14</v>
      </c>
      <c r="AK297" s="93">
        <f t="shared" si="37"/>
        <v>-27794.098923612222</v>
      </c>
      <c r="AL297" s="27">
        <f t="shared" si="36"/>
        <v>-21173.303563056674</v>
      </c>
      <c r="AM297" s="27">
        <f t="shared" si="38"/>
        <v>-20511.224027001113</v>
      </c>
    </row>
    <row r="298" spans="1:39" ht="15" customHeight="1" x14ac:dyDescent="0.25">
      <c r="A298">
        <v>277784</v>
      </c>
      <c r="B298" t="s">
        <v>679</v>
      </c>
      <c r="C298" t="s">
        <v>680</v>
      </c>
      <c r="D298">
        <v>11641</v>
      </c>
      <c r="E298" t="s">
        <v>16</v>
      </c>
      <c r="F298" t="s">
        <v>240</v>
      </c>
      <c r="G298" t="s">
        <v>19</v>
      </c>
      <c r="H298" t="s">
        <v>1956</v>
      </c>
      <c r="I298" s="21">
        <v>44812</v>
      </c>
      <c r="J298" s="21">
        <v>44812</v>
      </c>
      <c r="K298" s="21">
        <v>44842</v>
      </c>
      <c r="L298" s="21">
        <v>44842</v>
      </c>
      <c r="M298" s="22">
        <v>7623721.8300000001</v>
      </c>
      <c r="N298" t="s">
        <v>14</v>
      </c>
      <c r="O298" t="s">
        <v>245</v>
      </c>
      <c r="P298" t="s">
        <v>15</v>
      </c>
      <c r="Q298" s="37">
        <v>3.5000000000000003E-2</v>
      </c>
      <c r="R298" s="21">
        <v>44812</v>
      </c>
      <c r="S298" s="21">
        <v>44812</v>
      </c>
      <c r="T298" s="21">
        <v>44842</v>
      </c>
      <c r="U298" s="21">
        <v>44842</v>
      </c>
      <c r="V298" s="23">
        <v>8.3333333333333329E-2</v>
      </c>
      <c r="W298">
        <v>30</v>
      </c>
      <c r="X298" s="24">
        <v>0</v>
      </c>
      <c r="Y298" s="24">
        <v>0</v>
      </c>
      <c r="Z298" s="24">
        <v>-5311.1928748999999</v>
      </c>
      <c r="AA298" s="24">
        <v>-5311.1928748999999</v>
      </c>
      <c r="AB298">
        <v>0</v>
      </c>
      <c r="AC298">
        <v>0</v>
      </c>
      <c r="AD298" s="38">
        <v>7623721.8300000001</v>
      </c>
      <c r="AE298" s="52">
        <v>8.3599999999999994E-3</v>
      </c>
      <c r="AF298" s="5">
        <v>3.5000000000000003E-2</v>
      </c>
      <c r="AG298" s="24">
        <v>0</v>
      </c>
      <c r="AH298" s="24">
        <v>-22235.855337500005</v>
      </c>
      <c r="AI298" s="27">
        <v>-27547.048212400005</v>
      </c>
      <c r="AJ298" t="s">
        <v>14</v>
      </c>
      <c r="AK298" s="93">
        <f t="shared" si="37"/>
        <v>-33900.149737400003</v>
      </c>
      <c r="AL298" s="27">
        <f t="shared" si="36"/>
        <v>-27547.048212400005</v>
      </c>
      <c r="AM298" s="27">
        <f t="shared" si="38"/>
        <v>-26911.738059900003</v>
      </c>
    </row>
    <row r="299" spans="1:39" ht="15" customHeight="1" x14ac:dyDescent="0.25">
      <c r="A299">
        <v>277785</v>
      </c>
      <c r="B299" t="s">
        <v>679</v>
      </c>
      <c r="C299" t="s">
        <v>680</v>
      </c>
      <c r="D299">
        <v>11641</v>
      </c>
      <c r="E299" t="s">
        <v>16</v>
      </c>
      <c r="F299" t="s">
        <v>240</v>
      </c>
      <c r="G299" t="s">
        <v>19</v>
      </c>
      <c r="H299" t="s">
        <v>1956</v>
      </c>
      <c r="I299" s="21">
        <v>44812</v>
      </c>
      <c r="J299" s="21">
        <v>44842</v>
      </c>
      <c r="K299" s="21">
        <v>44873</v>
      </c>
      <c r="L299" s="21">
        <v>44873</v>
      </c>
      <c r="M299" s="22">
        <v>7557905.5700000003</v>
      </c>
      <c r="N299" t="s">
        <v>14</v>
      </c>
      <c r="O299" t="s">
        <v>245</v>
      </c>
      <c r="P299" t="s">
        <v>15</v>
      </c>
      <c r="Q299" s="37">
        <v>3.5000000000000003E-2</v>
      </c>
      <c r="R299" s="21">
        <v>44812</v>
      </c>
      <c r="S299" s="21">
        <v>44842</v>
      </c>
      <c r="T299" s="21">
        <v>44873</v>
      </c>
      <c r="U299" s="21">
        <v>44873</v>
      </c>
      <c r="V299" s="23">
        <v>8.611111111111111E-2</v>
      </c>
      <c r="W299">
        <v>31</v>
      </c>
      <c r="X299" s="24">
        <v>0</v>
      </c>
      <c r="Y299" s="24">
        <v>0</v>
      </c>
      <c r="Z299" s="24">
        <v>-5440.8522431144447</v>
      </c>
      <c r="AA299" s="24">
        <v>-5440.8522431144447</v>
      </c>
      <c r="AB299">
        <v>0</v>
      </c>
      <c r="AC299">
        <v>0</v>
      </c>
      <c r="AD299" s="38">
        <v>7557905.5700000003</v>
      </c>
      <c r="AE299" s="52">
        <v>8.3599999999999994E-3</v>
      </c>
      <c r="AF299" s="5">
        <v>3.5000000000000003E-2</v>
      </c>
      <c r="AG299" s="24">
        <v>0</v>
      </c>
      <c r="AH299" s="24">
        <v>-22778.687620694447</v>
      </c>
      <c r="AI299" s="27">
        <v>-28219.539863808892</v>
      </c>
      <c r="AJ299" t="s">
        <v>14</v>
      </c>
      <c r="AK299" s="93">
        <f t="shared" si="37"/>
        <v>-34727.736326864448</v>
      </c>
      <c r="AL299" s="27">
        <f t="shared" si="36"/>
        <v>-28219.539863808892</v>
      </c>
      <c r="AM299" s="27">
        <f t="shared" si="38"/>
        <v>-27568.720217503338</v>
      </c>
    </row>
    <row r="300" spans="1:39" ht="15" customHeight="1" x14ac:dyDescent="0.25">
      <c r="A300">
        <v>277786</v>
      </c>
      <c r="B300" t="s">
        <v>679</v>
      </c>
      <c r="C300" t="s">
        <v>680</v>
      </c>
      <c r="D300">
        <v>11641</v>
      </c>
      <c r="E300" t="s">
        <v>16</v>
      </c>
      <c r="F300" t="s">
        <v>240</v>
      </c>
      <c r="G300" t="s">
        <v>19</v>
      </c>
      <c r="H300" t="s">
        <v>1956</v>
      </c>
      <c r="I300" s="21">
        <v>44812</v>
      </c>
      <c r="J300" s="21">
        <v>44873</v>
      </c>
      <c r="K300" s="21">
        <v>44903</v>
      </c>
      <c r="L300" s="21">
        <v>44903</v>
      </c>
      <c r="M300" s="22">
        <v>7492595.21</v>
      </c>
      <c r="N300" t="s">
        <v>14</v>
      </c>
      <c r="O300" t="s">
        <v>245</v>
      </c>
      <c r="P300" t="s">
        <v>15</v>
      </c>
      <c r="Q300" s="37">
        <v>3.5000000000000003E-2</v>
      </c>
      <c r="R300" s="21">
        <v>44812</v>
      </c>
      <c r="S300" s="21">
        <v>44873</v>
      </c>
      <c r="T300" s="21">
        <v>44903</v>
      </c>
      <c r="U300" s="21">
        <v>44903</v>
      </c>
      <c r="V300" s="23">
        <v>8.3333333333333329E-2</v>
      </c>
      <c r="W300">
        <v>30</v>
      </c>
      <c r="X300" s="24">
        <v>0</v>
      </c>
      <c r="Y300" s="24">
        <v>0</v>
      </c>
      <c r="Z300" s="24">
        <v>-5219.8413296333329</v>
      </c>
      <c r="AA300" s="24">
        <v>-5219.8413296333329</v>
      </c>
      <c r="AB300">
        <v>0</v>
      </c>
      <c r="AC300">
        <v>0</v>
      </c>
      <c r="AD300" s="38">
        <v>7492595.21</v>
      </c>
      <c r="AE300" s="52">
        <v>8.3599999999999994E-3</v>
      </c>
      <c r="AF300" s="5">
        <v>3.5000000000000003E-2</v>
      </c>
      <c r="AG300" s="24">
        <v>0</v>
      </c>
      <c r="AH300" s="24">
        <v>-21853.402695833334</v>
      </c>
      <c r="AI300" s="27">
        <v>-27073.244025466665</v>
      </c>
      <c r="AJ300" t="s">
        <v>14</v>
      </c>
      <c r="AK300" s="93">
        <f t="shared" si="37"/>
        <v>-33317.073367133329</v>
      </c>
      <c r="AL300" s="27">
        <f t="shared" si="36"/>
        <v>-27073.244025466665</v>
      </c>
      <c r="AM300" s="27">
        <f t="shared" si="38"/>
        <v>-26448.861091300001</v>
      </c>
    </row>
    <row r="301" spans="1:39" ht="15" customHeight="1" x14ac:dyDescent="0.25">
      <c r="A301">
        <v>263762</v>
      </c>
      <c r="B301" t="s">
        <v>695</v>
      </c>
      <c r="C301" t="s">
        <v>696</v>
      </c>
      <c r="D301">
        <v>11651</v>
      </c>
      <c r="E301" t="s">
        <v>16</v>
      </c>
      <c r="F301" t="s">
        <v>240</v>
      </c>
      <c r="G301" t="s">
        <v>19</v>
      </c>
      <c r="H301" t="s">
        <v>1909</v>
      </c>
      <c r="I301" s="21">
        <v>44713</v>
      </c>
      <c r="J301" s="21">
        <v>44743</v>
      </c>
      <c r="K301" s="21">
        <v>44835</v>
      </c>
      <c r="L301" s="21">
        <v>44743</v>
      </c>
      <c r="M301" s="22">
        <v>2927418.3</v>
      </c>
      <c r="N301" t="s">
        <v>14</v>
      </c>
      <c r="O301" t="s">
        <v>245</v>
      </c>
      <c r="P301" t="s">
        <v>15</v>
      </c>
      <c r="Q301" s="37">
        <v>1.7000000000000001E-2</v>
      </c>
      <c r="R301" s="21">
        <v>44713</v>
      </c>
      <c r="S301" s="21">
        <v>44743</v>
      </c>
      <c r="T301" s="21">
        <v>44835</v>
      </c>
      <c r="U301" s="21">
        <v>44743</v>
      </c>
      <c r="V301" s="23">
        <v>0.25555555555555554</v>
      </c>
      <c r="W301">
        <v>92</v>
      </c>
      <c r="X301" s="24">
        <v>0</v>
      </c>
      <c r="Y301" s="24">
        <v>0</v>
      </c>
      <c r="Z301" s="24">
        <v>2506.1953334999998</v>
      </c>
      <c r="AA301" s="24">
        <v>2506.1953334999998</v>
      </c>
      <c r="AB301">
        <v>0</v>
      </c>
      <c r="AC301">
        <v>0</v>
      </c>
      <c r="AD301" s="38">
        <v>2927418.3</v>
      </c>
      <c r="AE301" s="52">
        <v>-3.3500000000000001E-3</v>
      </c>
      <c r="AF301" s="5">
        <v>1.7000000000000001E-2</v>
      </c>
      <c r="AG301" s="24">
        <v>0</v>
      </c>
      <c r="AH301" s="24">
        <v>-12718.006169999999</v>
      </c>
      <c r="AI301" s="27">
        <v>-10211.810836499999</v>
      </c>
      <c r="AJ301" t="s">
        <v>14</v>
      </c>
      <c r="AK301" s="93">
        <f t="shared" si="37"/>
        <v>-17692.990936499998</v>
      </c>
      <c r="AL301" s="27">
        <f t="shared" si="36"/>
        <v>-10211.810836499999</v>
      </c>
      <c r="AM301" s="27">
        <f t="shared" si="38"/>
        <v>-9463.6928264999988</v>
      </c>
    </row>
    <row r="302" spans="1:39" ht="15" customHeight="1" x14ac:dyDescent="0.25">
      <c r="A302">
        <v>263763</v>
      </c>
      <c r="B302" t="s">
        <v>695</v>
      </c>
      <c r="C302" t="s">
        <v>696</v>
      </c>
      <c r="D302">
        <v>11651</v>
      </c>
      <c r="E302" t="s">
        <v>16</v>
      </c>
      <c r="F302" t="s">
        <v>240</v>
      </c>
      <c r="G302" t="s">
        <v>19</v>
      </c>
      <c r="H302" t="s">
        <v>1909</v>
      </c>
      <c r="I302" s="21">
        <v>44805</v>
      </c>
      <c r="J302" s="21">
        <v>44835</v>
      </c>
      <c r="K302" s="21">
        <v>44927</v>
      </c>
      <c r="L302" s="21">
        <v>44835</v>
      </c>
      <c r="M302" s="22">
        <v>2771497.2</v>
      </c>
      <c r="N302" t="s">
        <v>14</v>
      </c>
      <c r="O302" t="s">
        <v>245</v>
      </c>
      <c r="P302" t="s">
        <v>15</v>
      </c>
      <c r="Q302" s="37">
        <v>1.7000000000000001E-2</v>
      </c>
      <c r="R302" s="21">
        <v>44805</v>
      </c>
      <c r="S302" s="21">
        <v>44835</v>
      </c>
      <c r="T302" s="21">
        <v>44927</v>
      </c>
      <c r="U302" s="21">
        <v>44835</v>
      </c>
      <c r="V302" s="23">
        <v>0.25555555555555554</v>
      </c>
      <c r="W302">
        <v>92</v>
      </c>
      <c r="X302" s="24">
        <v>0</v>
      </c>
      <c r="Y302" s="24">
        <v>0</v>
      </c>
      <c r="Z302" s="24">
        <v>-5042.8931274666666</v>
      </c>
      <c r="AA302" s="24">
        <v>-5042.8931274666666</v>
      </c>
      <c r="AB302">
        <v>0</v>
      </c>
      <c r="AC302">
        <v>-185.69031240000004</v>
      </c>
      <c r="AD302" s="38">
        <v>2771497.2</v>
      </c>
      <c r="AE302" s="52">
        <v>7.1199999999999996E-3</v>
      </c>
      <c r="AF302" s="5">
        <v>1.7000000000000001E-2</v>
      </c>
      <c r="AG302" s="24">
        <v>0</v>
      </c>
      <c r="AH302" s="24">
        <v>-12040.615613333335</v>
      </c>
      <c r="AI302" s="27">
        <v>-17083.508740800004</v>
      </c>
      <c r="AJ302" t="s">
        <v>14</v>
      </c>
      <c r="AK302" s="93">
        <f t="shared" si="37"/>
        <v>-24166.223807466664</v>
      </c>
      <c r="AL302" s="27">
        <f t="shared" si="36"/>
        <v>-17083.508740800004</v>
      </c>
      <c r="AM302" s="27">
        <f t="shared" si="38"/>
        <v>-16375.237234133334</v>
      </c>
    </row>
    <row r="303" spans="1:39" ht="15" customHeight="1" x14ac:dyDescent="0.25">
      <c r="A303">
        <v>238251</v>
      </c>
      <c r="B303" t="s">
        <v>697</v>
      </c>
      <c r="C303" t="s">
        <v>698</v>
      </c>
      <c r="D303">
        <v>11652</v>
      </c>
      <c r="E303" t="s">
        <v>1001</v>
      </c>
      <c r="F303" t="s">
        <v>240</v>
      </c>
      <c r="G303" t="s">
        <v>19</v>
      </c>
      <c r="H303" t="s">
        <v>1957</v>
      </c>
      <c r="I303" s="21">
        <v>44638</v>
      </c>
      <c r="J303" s="21">
        <v>44730</v>
      </c>
      <c r="K303" s="21">
        <v>44760</v>
      </c>
      <c r="L303" s="21">
        <v>44760</v>
      </c>
      <c r="M303" s="22">
        <v>1963636.33</v>
      </c>
      <c r="N303" t="s">
        <v>14</v>
      </c>
      <c r="O303" t="s">
        <v>636</v>
      </c>
      <c r="P303" t="s">
        <v>138</v>
      </c>
      <c r="Q303" s="37">
        <v>1.4999999999999999E-2</v>
      </c>
      <c r="R303" s="21">
        <v>44638</v>
      </c>
      <c r="S303" s="21">
        <v>44730</v>
      </c>
      <c r="T303" s="21">
        <v>44760</v>
      </c>
      <c r="U303" s="21">
        <v>44760</v>
      </c>
      <c r="V303" s="23">
        <v>8.3333333333333329E-2</v>
      </c>
      <c r="W303">
        <v>30</v>
      </c>
      <c r="X303" s="24">
        <v>0</v>
      </c>
      <c r="Y303" s="24">
        <v>0</v>
      </c>
      <c r="Z303" s="24">
        <v>338.72726692499998</v>
      </c>
      <c r="AA303" s="24">
        <v>338.72726692499998</v>
      </c>
      <c r="AB303">
        <v>0</v>
      </c>
      <c r="AC303">
        <v>0</v>
      </c>
      <c r="AD303" s="38">
        <v>1963636.33</v>
      </c>
      <c r="AE303" s="52">
        <v>-2.0699999999999998E-3</v>
      </c>
      <c r="AF303" s="5">
        <v>1.4999999999999999E-2</v>
      </c>
      <c r="AG303" s="24">
        <v>0</v>
      </c>
      <c r="AH303" s="24">
        <v>-2454.5454124999997</v>
      </c>
      <c r="AI303" s="27">
        <v>-2115.8181455749996</v>
      </c>
      <c r="AJ303" t="s">
        <v>14</v>
      </c>
      <c r="AK303" s="93">
        <f t="shared" si="37"/>
        <v>-3752.1817539083331</v>
      </c>
      <c r="AL303" s="27">
        <f t="shared" si="36"/>
        <v>-2115.8181455749996</v>
      </c>
      <c r="AM303" s="27">
        <f t="shared" si="38"/>
        <v>-1952.1817847416664</v>
      </c>
    </row>
    <row r="304" spans="1:39" ht="15" customHeight="1" x14ac:dyDescent="0.25">
      <c r="A304">
        <v>238252</v>
      </c>
      <c r="B304" t="s">
        <v>697</v>
      </c>
      <c r="C304" t="s">
        <v>698</v>
      </c>
      <c r="D304">
        <v>11652</v>
      </c>
      <c r="E304" t="s">
        <v>1001</v>
      </c>
      <c r="F304" t="s">
        <v>240</v>
      </c>
      <c r="G304" t="s">
        <v>19</v>
      </c>
      <c r="H304" t="s">
        <v>1957</v>
      </c>
      <c r="I304" s="21">
        <v>44638</v>
      </c>
      <c r="J304" s="21">
        <v>44760</v>
      </c>
      <c r="K304" s="21">
        <v>44791</v>
      </c>
      <c r="L304" s="21">
        <v>44791</v>
      </c>
      <c r="M304" s="22">
        <v>1905047.49</v>
      </c>
      <c r="N304" t="s">
        <v>14</v>
      </c>
      <c r="O304" t="s">
        <v>636</v>
      </c>
      <c r="P304" t="s">
        <v>138</v>
      </c>
      <c r="Q304" s="37">
        <v>1.4999999999999999E-2</v>
      </c>
      <c r="R304" s="21">
        <v>44638</v>
      </c>
      <c r="S304" s="21">
        <v>44760</v>
      </c>
      <c r="T304" s="21">
        <v>44791</v>
      </c>
      <c r="U304" s="21">
        <v>44791</v>
      </c>
      <c r="V304" s="23">
        <v>8.3333333333333329E-2</v>
      </c>
      <c r="W304">
        <v>30</v>
      </c>
      <c r="X304" s="24">
        <v>0</v>
      </c>
      <c r="Y304" s="24">
        <v>0</v>
      </c>
      <c r="Z304" s="24">
        <v>328.62069202499993</v>
      </c>
      <c r="AA304" s="24">
        <v>328.62069202499993</v>
      </c>
      <c r="AB304">
        <v>0</v>
      </c>
      <c r="AC304">
        <v>0</v>
      </c>
      <c r="AD304" s="38">
        <v>1905047.49</v>
      </c>
      <c r="AE304" s="52">
        <v>-2.0699999999999998E-3</v>
      </c>
      <c r="AF304" s="5">
        <v>1.4999999999999999E-2</v>
      </c>
      <c r="AG304" s="24">
        <v>0</v>
      </c>
      <c r="AH304" s="24">
        <v>-2381.3093624999997</v>
      </c>
      <c r="AI304" s="27">
        <v>-2052.6886704749995</v>
      </c>
      <c r="AJ304" t="s">
        <v>14</v>
      </c>
      <c r="AK304" s="93">
        <f t="shared" si="37"/>
        <v>-3640.2282454749993</v>
      </c>
      <c r="AL304" s="27">
        <f t="shared" si="36"/>
        <v>-2052.6886704749995</v>
      </c>
      <c r="AM304" s="27">
        <f t="shared" si="38"/>
        <v>-1893.9347129749999</v>
      </c>
    </row>
    <row r="305" spans="1:39" ht="15" customHeight="1" x14ac:dyDescent="0.25">
      <c r="A305">
        <v>238253</v>
      </c>
      <c r="B305" t="s">
        <v>697</v>
      </c>
      <c r="C305" t="s">
        <v>698</v>
      </c>
      <c r="D305">
        <v>11652</v>
      </c>
      <c r="E305" t="s">
        <v>1001</v>
      </c>
      <c r="F305" t="s">
        <v>240</v>
      </c>
      <c r="G305" t="s">
        <v>19</v>
      </c>
      <c r="H305" t="s">
        <v>1957</v>
      </c>
      <c r="I305" s="21">
        <v>44638</v>
      </c>
      <c r="J305" s="21">
        <v>44791</v>
      </c>
      <c r="K305" s="21">
        <v>44822</v>
      </c>
      <c r="L305" s="21">
        <v>44822</v>
      </c>
      <c r="M305" s="22">
        <v>1846402.02</v>
      </c>
      <c r="N305" t="s">
        <v>14</v>
      </c>
      <c r="O305" t="s">
        <v>636</v>
      </c>
      <c r="P305" t="s">
        <v>138</v>
      </c>
      <c r="Q305" s="37">
        <v>1.4999999999999999E-2</v>
      </c>
      <c r="R305" s="21">
        <v>44638</v>
      </c>
      <c r="S305" s="21">
        <v>44791</v>
      </c>
      <c r="T305" s="21">
        <v>44822</v>
      </c>
      <c r="U305" s="21">
        <v>44822</v>
      </c>
      <c r="V305" s="23">
        <v>8.3333333333333329E-2</v>
      </c>
      <c r="W305">
        <v>30</v>
      </c>
      <c r="X305" s="24">
        <v>0</v>
      </c>
      <c r="Y305" s="24">
        <v>0</v>
      </c>
      <c r="Z305" s="24">
        <v>318.50434844999995</v>
      </c>
      <c r="AA305" s="24">
        <v>318.50434844999995</v>
      </c>
      <c r="AB305">
        <v>0</v>
      </c>
      <c r="AC305">
        <v>0</v>
      </c>
      <c r="AD305" s="38">
        <v>1846402.02</v>
      </c>
      <c r="AE305" s="52">
        <v>-2.0699999999999998E-3</v>
      </c>
      <c r="AF305" s="5">
        <v>1.4999999999999999E-2</v>
      </c>
      <c r="AG305" s="24">
        <v>0</v>
      </c>
      <c r="AH305" s="24">
        <v>-2308.0025249999999</v>
      </c>
      <c r="AI305" s="27">
        <v>-1989.4981765499999</v>
      </c>
      <c r="AJ305" t="s">
        <v>14</v>
      </c>
      <c r="AK305" s="93">
        <f t="shared" si="37"/>
        <v>-3528.1665265499996</v>
      </c>
      <c r="AL305" s="27">
        <f t="shared" si="36"/>
        <v>-1989.4981765499999</v>
      </c>
      <c r="AM305" s="27">
        <f t="shared" si="38"/>
        <v>-1835.6313415499999</v>
      </c>
    </row>
    <row r="306" spans="1:39" ht="15" customHeight="1" x14ac:dyDescent="0.25">
      <c r="A306">
        <v>238254</v>
      </c>
      <c r="B306" t="s">
        <v>697</v>
      </c>
      <c r="C306" t="s">
        <v>698</v>
      </c>
      <c r="D306">
        <v>11652</v>
      </c>
      <c r="E306" t="s">
        <v>1001</v>
      </c>
      <c r="F306" t="s">
        <v>240</v>
      </c>
      <c r="G306" t="s">
        <v>19</v>
      </c>
      <c r="H306" t="s">
        <v>1957</v>
      </c>
      <c r="I306" s="21">
        <v>44638</v>
      </c>
      <c r="J306" s="21">
        <v>44822</v>
      </c>
      <c r="K306" s="21">
        <v>44852</v>
      </c>
      <c r="L306" s="21">
        <v>44852</v>
      </c>
      <c r="M306" s="22">
        <v>1787699.66</v>
      </c>
      <c r="N306" t="s">
        <v>14</v>
      </c>
      <c r="O306" t="s">
        <v>636</v>
      </c>
      <c r="P306" t="s">
        <v>138</v>
      </c>
      <c r="Q306" s="37">
        <v>1.4999999999999999E-2</v>
      </c>
      <c r="R306" s="21">
        <v>44638</v>
      </c>
      <c r="S306" s="21">
        <v>44822</v>
      </c>
      <c r="T306" s="21">
        <v>44852</v>
      </c>
      <c r="U306" s="21">
        <v>44852</v>
      </c>
      <c r="V306" s="23">
        <v>8.3333333333333329E-2</v>
      </c>
      <c r="W306">
        <v>30</v>
      </c>
      <c r="X306" s="24">
        <v>0</v>
      </c>
      <c r="Y306" s="24">
        <v>0</v>
      </c>
      <c r="Z306" s="24">
        <v>308.37819134999995</v>
      </c>
      <c r="AA306" s="24">
        <v>308.37819134999995</v>
      </c>
      <c r="AB306">
        <v>0</v>
      </c>
      <c r="AC306">
        <v>0</v>
      </c>
      <c r="AD306" s="38">
        <v>1787699.66</v>
      </c>
      <c r="AE306" s="52">
        <v>-2.0699999999999998E-3</v>
      </c>
      <c r="AF306" s="5">
        <v>1.4999999999999999E-2</v>
      </c>
      <c r="AG306" s="24">
        <v>0</v>
      </c>
      <c r="AH306" s="24">
        <v>-2234.6245749999998</v>
      </c>
      <c r="AI306" s="27">
        <v>-1926.2463836499999</v>
      </c>
      <c r="AJ306" t="s">
        <v>14</v>
      </c>
      <c r="AK306" s="93">
        <f t="shared" si="37"/>
        <v>-3415.9961003166663</v>
      </c>
      <c r="AL306" s="27">
        <f t="shared" si="36"/>
        <v>-1926.2463836499999</v>
      </c>
      <c r="AM306" s="27">
        <f t="shared" si="38"/>
        <v>-1777.2714119833331</v>
      </c>
    </row>
    <row r="307" spans="1:39" ht="15" customHeight="1" x14ac:dyDescent="0.25">
      <c r="A307">
        <v>238255</v>
      </c>
      <c r="B307" t="s">
        <v>697</v>
      </c>
      <c r="C307" t="s">
        <v>698</v>
      </c>
      <c r="D307">
        <v>11652</v>
      </c>
      <c r="E307" t="s">
        <v>1001</v>
      </c>
      <c r="F307" t="s">
        <v>240</v>
      </c>
      <c r="G307" t="s">
        <v>19</v>
      </c>
      <c r="H307" t="s">
        <v>1957</v>
      </c>
      <c r="I307" s="21">
        <v>44638</v>
      </c>
      <c r="J307" s="21">
        <v>44852</v>
      </c>
      <c r="K307" s="21">
        <v>44883</v>
      </c>
      <c r="L307" s="21">
        <v>44883</v>
      </c>
      <c r="M307" s="22">
        <v>1728940.95</v>
      </c>
      <c r="N307" t="s">
        <v>14</v>
      </c>
      <c r="O307" t="s">
        <v>636</v>
      </c>
      <c r="P307" t="s">
        <v>138</v>
      </c>
      <c r="Q307" s="37">
        <v>1.4999999999999999E-2</v>
      </c>
      <c r="R307" s="21">
        <v>44638</v>
      </c>
      <c r="S307" s="21">
        <v>44852</v>
      </c>
      <c r="T307" s="21">
        <v>44883</v>
      </c>
      <c r="U307" s="21">
        <v>44883</v>
      </c>
      <c r="V307" s="23">
        <v>8.3333333333333329E-2</v>
      </c>
      <c r="W307">
        <v>30</v>
      </c>
      <c r="X307" s="24">
        <v>0</v>
      </c>
      <c r="Y307" s="24">
        <v>0</v>
      </c>
      <c r="Z307" s="24">
        <v>298.24231387499992</v>
      </c>
      <c r="AA307" s="24">
        <v>298.24231387499992</v>
      </c>
      <c r="AB307">
        <v>0</v>
      </c>
      <c r="AC307">
        <v>0</v>
      </c>
      <c r="AD307" s="38">
        <v>1728940.95</v>
      </c>
      <c r="AE307" s="52">
        <v>-2.0699999999999998E-3</v>
      </c>
      <c r="AF307" s="5">
        <v>1.4999999999999999E-2</v>
      </c>
      <c r="AG307" s="24">
        <v>0</v>
      </c>
      <c r="AH307" s="24">
        <v>-2161.1761874999997</v>
      </c>
      <c r="AI307" s="27">
        <v>-1862.9338736249997</v>
      </c>
      <c r="AJ307" t="s">
        <v>14</v>
      </c>
      <c r="AK307" s="93">
        <f t="shared" si="37"/>
        <v>-3303.7179986249998</v>
      </c>
      <c r="AL307" s="27">
        <f t="shared" si="36"/>
        <v>-1862.9338736249997</v>
      </c>
      <c r="AM307" s="27">
        <f t="shared" si="38"/>
        <v>-1718.8554611249997</v>
      </c>
    </row>
    <row r="308" spans="1:39" ht="15" customHeight="1" x14ac:dyDescent="0.25">
      <c r="A308">
        <v>238256</v>
      </c>
      <c r="B308" t="s">
        <v>697</v>
      </c>
      <c r="C308" t="s">
        <v>698</v>
      </c>
      <c r="D308">
        <v>11652</v>
      </c>
      <c r="E308" t="s">
        <v>1001</v>
      </c>
      <c r="F308" t="s">
        <v>240</v>
      </c>
      <c r="G308" t="s">
        <v>19</v>
      </c>
      <c r="H308" t="s">
        <v>1957</v>
      </c>
      <c r="I308" s="21">
        <v>44638</v>
      </c>
      <c r="J308" s="21">
        <v>44883</v>
      </c>
      <c r="K308" s="21">
        <v>44913</v>
      </c>
      <c r="L308" s="21">
        <v>44913</v>
      </c>
      <c r="M308" s="22">
        <v>1670125.24</v>
      </c>
      <c r="N308" t="s">
        <v>14</v>
      </c>
      <c r="O308" t="s">
        <v>636</v>
      </c>
      <c r="P308" t="s">
        <v>138</v>
      </c>
      <c r="Q308" s="37">
        <v>1.4999999999999999E-2</v>
      </c>
      <c r="R308" s="21">
        <v>44638</v>
      </c>
      <c r="S308" s="21">
        <v>44883</v>
      </c>
      <c r="T308" s="21">
        <v>44913</v>
      </c>
      <c r="U308" s="21">
        <v>44913</v>
      </c>
      <c r="V308" s="23">
        <v>8.3333333333333329E-2</v>
      </c>
      <c r="W308">
        <v>30</v>
      </c>
      <c r="X308" s="24">
        <v>0</v>
      </c>
      <c r="Y308" s="24">
        <v>0</v>
      </c>
      <c r="Z308" s="24">
        <v>288.09660389999993</v>
      </c>
      <c r="AA308" s="24">
        <v>288.09660389999993</v>
      </c>
      <c r="AB308">
        <v>0</v>
      </c>
      <c r="AC308">
        <v>0</v>
      </c>
      <c r="AD308" s="38">
        <v>1670125.24</v>
      </c>
      <c r="AE308" s="52">
        <v>-2.0699999999999998E-3</v>
      </c>
      <c r="AF308" s="5">
        <v>1.4999999999999999E-2</v>
      </c>
      <c r="AG308" s="24">
        <v>0</v>
      </c>
      <c r="AH308" s="24">
        <v>-2087.6565499999997</v>
      </c>
      <c r="AI308" s="27">
        <v>-1799.5599460999997</v>
      </c>
      <c r="AJ308" t="s">
        <v>14</v>
      </c>
      <c r="AK308" s="93">
        <f t="shared" si="37"/>
        <v>-3191.3309794333331</v>
      </c>
      <c r="AL308" s="27">
        <f t="shared" si="36"/>
        <v>-1799.5599460999997</v>
      </c>
      <c r="AM308" s="27">
        <f t="shared" si="38"/>
        <v>-1660.3828427666667</v>
      </c>
    </row>
    <row r="309" spans="1:39" ht="15" customHeight="1" x14ac:dyDescent="0.25">
      <c r="A309">
        <v>226120</v>
      </c>
      <c r="B309" t="s">
        <v>699</v>
      </c>
      <c r="C309" t="s">
        <v>700</v>
      </c>
      <c r="D309">
        <v>11653</v>
      </c>
      <c r="E309" t="s">
        <v>16</v>
      </c>
      <c r="F309" t="s">
        <v>240</v>
      </c>
      <c r="G309" t="s">
        <v>19</v>
      </c>
      <c r="H309" t="s">
        <v>1713</v>
      </c>
      <c r="I309" s="21">
        <v>44731</v>
      </c>
      <c r="J309" s="21">
        <v>44731</v>
      </c>
      <c r="K309" s="21">
        <v>44823</v>
      </c>
      <c r="L309" s="21">
        <v>44823</v>
      </c>
      <c r="M309" s="22">
        <v>2572501.0299999998</v>
      </c>
      <c r="N309" t="s">
        <v>14</v>
      </c>
      <c r="O309" t="s">
        <v>245</v>
      </c>
      <c r="P309" t="s">
        <v>15</v>
      </c>
      <c r="Q309" s="37">
        <v>1.95E-2</v>
      </c>
      <c r="R309" s="21">
        <v>44731</v>
      </c>
      <c r="S309" s="21">
        <v>44731</v>
      </c>
      <c r="T309" s="21">
        <v>44823</v>
      </c>
      <c r="U309" s="21">
        <v>44823</v>
      </c>
      <c r="V309" s="23">
        <v>0.25555555555555554</v>
      </c>
      <c r="W309">
        <v>92</v>
      </c>
      <c r="X309" s="24">
        <v>0</v>
      </c>
      <c r="Y309" s="24">
        <v>0</v>
      </c>
      <c r="Z309" s="24">
        <v>1111.0346115122222</v>
      </c>
      <c r="AA309" s="24">
        <v>1111.0346115122222</v>
      </c>
      <c r="AB309">
        <v>0</v>
      </c>
      <c r="AC309">
        <v>0</v>
      </c>
      <c r="AD309" s="38">
        <v>2572501.0299999998</v>
      </c>
      <c r="AE309" s="52">
        <v>-1.6900000000000001E-3</v>
      </c>
      <c r="AF309" s="5">
        <v>1.95E-2</v>
      </c>
      <c r="AG309" s="24">
        <v>0</v>
      </c>
      <c r="AH309" s="24">
        <v>-12819.630132833332</v>
      </c>
      <c r="AI309" s="27">
        <v>-11708.595521321109</v>
      </c>
      <c r="AJ309" t="s">
        <v>14</v>
      </c>
      <c r="AK309" s="93">
        <f t="shared" si="37"/>
        <v>-18282.764820209999</v>
      </c>
      <c r="AL309" s="27">
        <f t="shared" si="36"/>
        <v>-11708.595521321109</v>
      </c>
      <c r="AM309" s="27">
        <f t="shared" si="38"/>
        <v>-11051.178591432219</v>
      </c>
    </row>
    <row r="310" spans="1:39" ht="15" customHeight="1" x14ac:dyDescent="0.25">
      <c r="A310">
        <v>226121</v>
      </c>
      <c r="B310" t="s">
        <v>699</v>
      </c>
      <c r="C310" t="s">
        <v>700</v>
      </c>
      <c r="D310">
        <v>11653</v>
      </c>
      <c r="E310" t="s">
        <v>16</v>
      </c>
      <c r="F310" t="s">
        <v>240</v>
      </c>
      <c r="G310" t="s">
        <v>19</v>
      </c>
      <c r="H310" t="s">
        <v>1713</v>
      </c>
      <c r="I310" s="21">
        <v>44823</v>
      </c>
      <c r="J310" s="21">
        <v>44823</v>
      </c>
      <c r="K310" s="21">
        <v>44914</v>
      </c>
      <c r="L310" s="21">
        <v>44914</v>
      </c>
      <c r="M310" s="22">
        <v>2468515.2200000002</v>
      </c>
      <c r="N310" t="s">
        <v>14</v>
      </c>
      <c r="O310" t="s">
        <v>245</v>
      </c>
      <c r="P310" t="s">
        <v>15</v>
      </c>
      <c r="Q310" s="37">
        <v>1.95E-2</v>
      </c>
      <c r="R310" s="21">
        <v>44823</v>
      </c>
      <c r="S310" s="21">
        <v>44823</v>
      </c>
      <c r="T310" s="21">
        <v>44914</v>
      </c>
      <c r="U310" s="21">
        <v>44914</v>
      </c>
      <c r="V310" s="23">
        <v>0.25277777777777777</v>
      </c>
      <c r="W310">
        <v>91</v>
      </c>
      <c r="X310" s="24">
        <v>0</v>
      </c>
      <c r="Y310" s="24">
        <v>0</v>
      </c>
      <c r="Z310" s="24">
        <v>-6651.6885397588894</v>
      </c>
      <c r="AA310" s="24">
        <v>-6651.6885397588894</v>
      </c>
      <c r="AB310">
        <v>0</v>
      </c>
      <c r="AC310">
        <v>0</v>
      </c>
      <c r="AD310" s="38">
        <v>2468515.2200000002</v>
      </c>
      <c r="AE310" s="52">
        <v>1.0660000000000001E-2</v>
      </c>
      <c r="AF310" s="5">
        <v>1.95E-2</v>
      </c>
      <c r="AG310" s="24">
        <v>0</v>
      </c>
      <c r="AH310" s="24">
        <v>-12167.722938583333</v>
      </c>
      <c r="AI310" s="27">
        <v>-18819.411478342223</v>
      </c>
      <c r="AJ310" t="s">
        <v>14</v>
      </c>
      <c r="AK310" s="93">
        <f t="shared" si="37"/>
        <v>-25059.269395564446</v>
      </c>
      <c r="AL310" s="27">
        <f t="shared" si="36"/>
        <v>-18819.411478342223</v>
      </c>
      <c r="AM310" s="27">
        <f t="shared" si="38"/>
        <v>-18195.425686620001</v>
      </c>
    </row>
    <row r="311" spans="1:39" ht="15" customHeight="1" x14ac:dyDescent="0.25">
      <c r="A311">
        <v>226089</v>
      </c>
      <c r="B311" t="s">
        <v>701</v>
      </c>
      <c r="C311" t="s">
        <v>702</v>
      </c>
      <c r="D311">
        <v>11654</v>
      </c>
      <c r="E311" t="s">
        <v>16</v>
      </c>
      <c r="F311" t="s">
        <v>240</v>
      </c>
      <c r="G311" t="s">
        <v>19</v>
      </c>
      <c r="H311" t="s">
        <v>1713</v>
      </c>
      <c r="I311" s="21">
        <v>44731</v>
      </c>
      <c r="J311" s="21">
        <v>44731</v>
      </c>
      <c r="K311" s="21">
        <v>44823</v>
      </c>
      <c r="L311" s="21">
        <v>44823</v>
      </c>
      <c r="M311" s="22">
        <v>2572328.79</v>
      </c>
      <c r="N311" t="s">
        <v>14</v>
      </c>
      <c r="O311" t="s">
        <v>245</v>
      </c>
      <c r="P311" t="s">
        <v>15</v>
      </c>
      <c r="Q311" s="37">
        <v>1.95E-2</v>
      </c>
      <c r="R311" s="21">
        <v>44731</v>
      </c>
      <c r="S311" s="21">
        <v>44731</v>
      </c>
      <c r="T311" s="21">
        <v>44823</v>
      </c>
      <c r="U311" s="21">
        <v>44823</v>
      </c>
      <c r="V311" s="23">
        <v>0.25555555555555554</v>
      </c>
      <c r="W311">
        <v>92</v>
      </c>
      <c r="X311" s="24">
        <v>0</v>
      </c>
      <c r="Y311" s="24">
        <v>0</v>
      </c>
      <c r="Z311" s="24">
        <v>1110.9602229699999</v>
      </c>
      <c r="AA311" s="24">
        <v>1110.9602229699999</v>
      </c>
      <c r="AB311">
        <v>0</v>
      </c>
      <c r="AC311">
        <v>0</v>
      </c>
      <c r="AD311" s="38">
        <v>2572328.79</v>
      </c>
      <c r="AE311" s="52">
        <v>-1.6900000000000001E-3</v>
      </c>
      <c r="AF311" s="5">
        <v>1.95E-2</v>
      </c>
      <c r="AG311" s="24">
        <v>0</v>
      </c>
      <c r="AH311" s="24">
        <v>-12818.771803499998</v>
      </c>
      <c r="AI311" s="27">
        <v>-11707.811580529999</v>
      </c>
      <c r="AJ311" t="s">
        <v>14</v>
      </c>
      <c r="AK311" s="93">
        <f t="shared" si="37"/>
        <v>-18281.54071053</v>
      </c>
      <c r="AL311" s="27">
        <f t="shared" si="36"/>
        <v>-11707.811580529999</v>
      </c>
      <c r="AM311" s="27">
        <f t="shared" si="38"/>
        <v>-11050.438667529997</v>
      </c>
    </row>
    <row r="312" spans="1:39" ht="15" customHeight="1" x14ac:dyDescent="0.25">
      <c r="A312">
        <v>226090</v>
      </c>
      <c r="B312" t="s">
        <v>701</v>
      </c>
      <c r="C312" t="s">
        <v>702</v>
      </c>
      <c r="D312">
        <v>11654</v>
      </c>
      <c r="E312" t="s">
        <v>16</v>
      </c>
      <c r="F312" t="s">
        <v>240</v>
      </c>
      <c r="G312" t="s">
        <v>19</v>
      </c>
      <c r="H312" t="s">
        <v>1713</v>
      </c>
      <c r="I312" s="21">
        <v>44823</v>
      </c>
      <c r="J312" s="21">
        <v>44823</v>
      </c>
      <c r="K312" s="21">
        <v>44914</v>
      </c>
      <c r="L312" s="21">
        <v>44914</v>
      </c>
      <c r="M312" s="22">
        <v>2468351.09</v>
      </c>
      <c r="N312" t="s">
        <v>14</v>
      </c>
      <c r="O312" t="s">
        <v>245</v>
      </c>
      <c r="P312" t="s">
        <v>15</v>
      </c>
      <c r="Q312" s="37">
        <v>1.95E-2</v>
      </c>
      <c r="R312" s="21">
        <v>44823</v>
      </c>
      <c r="S312" s="21">
        <v>44823</v>
      </c>
      <c r="T312" s="21">
        <v>44914</v>
      </c>
      <c r="U312" s="21">
        <v>44914</v>
      </c>
      <c r="V312" s="23">
        <v>0.25277777777777777</v>
      </c>
      <c r="W312">
        <v>91</v>
      </c>
      <c r="X312" s="24">
        <v>0</v>
      </c>
      <c r="Y312" s="24">
        <v>0</v>
      </c>
      <c r="Z312" s="24">
        <v>-6651.2462732372223</v>
      </c>
      <c r="AA312" s="24">
        <v>-6651.2462732372223</v>
      </c>
      <c r="AB312">
        <v>0</v>
      </c>
      <c r="AC312">
        <v>0</v>
      </c>
      <c r="AD312" s="38">
        <v>2468351.09</v>
      </c>
      <c r="AE312" s="52">
        <v>1.0660000000000001E-2</v>
      </c>
      <c r="AF312" s="5">
        <v>1.95E-2</v>
      </c>
      <c r="AG312" s="24">
        <v>0</v>
      </c>
      <c r="AH312" s="24">
        <v>-12166.913914458331</v>
      </c>
      <c r="AI312" s="27">
        <v>-18818.160187695554</v>
      </c>
      <c r="AJ312" t="s">
        <v>14</v>
      </c>
      <c r="AK312" s="93">
        <f t="shared" si="37"/>
        <v>-25057.603220751109</v>
      </c>
      <c r="AL312" s="27">
        <f t="shared" si="36"/>
        <v>-18818.160187695554</v>
      </c>
      <c r="AM312" s="27">
        <f t="shared" si="38"/>
        <v>-18194.21588439</v>
      </c>
    </row>
    <row r="313" spans="1:39" ht="15" customHeight="1" x14ac:dyDescent="0.25">
      <c r="A313">
        <v>226460</v>
      </c>
      <c r="B313" t="s">
        <v>705</v>
      </c>
      <c r="C313" t="s">
        <v>706</v>
      </c>
      <c r="D313">
        <v>11660</v>
      </c>
      <c r="E313" t="s">
        <v>16</v>
      </c>
      <c r="F313" t="s">
        <v>240</v>
      </c>
      <c r="G313" t="s">
        <v>19</v>
      </c>
      <c r="H313" t="s">
        <v>1906</v>
      </c>
      <c r="I313" s="21">
        <v>44712</v>
      </c>
      <c r="J313" s="21">
        <v>44743</v>
      </c>
      <c r="K313" s="21">
        <v>44835</v>
      </c>
      <c r="L313" s="21">
        <v>44743</v>
      </c>
      <c r="M313" s="22">
        <v>1602175.37</v>
      </c>
      <c r="N313" t="s">
        <v>14</v>
      </c>
      <c r="O313" s="32" t="s">
        <v>245</v>
      </c>
      <c r="P313" t="s">
        <v>15</v>
      </c>
      <c r="Q313" s="37">
        <v>1.9E-2</v>
      </c>
      <c r="R313" s="21">
        <v>44712</v>
      </c>
      <c r="S313" s="21">
        <v>44743</v>
      </c>
      <c r="T313" s="21">
        <v>44835</v>
      </c>
      <c r="U313" s="21">
        <v>44743</v>
      </c>
      <c r="V313" s="23">
        <v>0.25555555555555554</v>
      </c>
      <c r="W313">
        <v>92</v>
      </c>
      <c r="X313" s="24">
        <v>0</v>
      </c>
      <c r="Y313" s="24">
        <v>0</v>
      </c>
      <c r="Z313" s="24">
        <v>1383.923480708889</v>
      </c>
      <c r="AA313" s="24">
        <v>1383.923480708889</v>
      </c>
      <c r="AB313">
        <v>0</v>
      </c>
      <c r="AC313">
        <v>0</v>
      </c>
      <c r="AD313" s="38">
        <v>1602175.37</v>
      </c>
      <c r="AE313" s="52">
        <v>-3.3800000000000002E-3</v>
      </c>
      <c r="AF313" s="5">
        <v>1.9E-2</v>
      </c>
      <c r="AG313" s="24">
        <v>0</v>
      </c>
      <c r="AH313" s="24">
        <v>-7779.4515187777779</v>
      </c>
      <c r="AI313" s="27">
        <v>-6395.5280380688891</v>
      </c>
      <c r="AJ313" t="s">
        <v>14</v>
      </c>
      <c r="AK313" s="93">
        <f t="shared" si="37"/>
        <v>-10489.976205846666</v>
      </c>
      <c r="AL313" s="27">
        <f t="shared" si="36"/>
        <v>-6395.5280380688891</v>
      </c>
      <c r="AM313" s="27">
        <f t="shared" si="38"/>
        <v>-5986.0832212911109</v>
      </c>
    </row>
    <row r="314" spans="1:39" ht="15" customHeight="1" x14ac:dyDescent="0.25">
      <c r="A314">
        <v>226461</v>
      </c>
      <c r="B314" t="s">
        <v>705</v>
      </c>
      <c r="C314" t="s">
        <v>706</v>
      </c>
      <c r="D314">
        <v>11660</v>
      </c>
      <c r="E314" t="s">
        <v>16</v>
      </c>
      <c r="F314" t="s">
        <v>240</v>
      </c>
      <c r="G314" t="s">
        <v>19</v>
      </c>
      <c r="H314" t="s">
        <v>1906</v>
      </c>
      <c r="I314" s="21">
        <v>44804</v>
      </c>
      <c r="J314" s="21">
        <v>44835</v>
      </c>
      <c r="K314" s="21">
        <v>44927</v>
      </c>
      <c r="L314" s="21">
        <v>44835</v>
      </c>
      <c r="M314" s="22">
        <v>1493918.07</v>
      </c>
      <c r="N314" t="s">
        <v>14</v>
      </c>
      <c r="O314" s="32" t="s">
        <v>245</v>
      </c>
      <c r="P314" t="s">
        <v>15</v>
      </c>
      <c r="Q314" s="37">
        <v>1.9E-2</v>
      </c>
      <c r="R314" s="21">
        <v>44804</v>
      </c>
      <c r="S314" s="21">
        <v>44835</v>
      </c>
      <c r="T314" s="21">
        <v>44927</v>
      </c>
      <c r="U314" s="21">
        <v>44835</v>
      </c>
      <c r="V314" s="23">
        <v>0.25555555555555554</v>
      </c>
      <c r="W314">
        <v>92</v>
      </c>
      <c r="X314" s="24">
        <v>0</v>
      </c>
      <c r="Y314" s="24">
        <v>0</v>
      </c>
      <c r="Z314" s="24">
        <v>-2496.8350676599998</v>
      </c>
      <c r="AA314" s="24">
        <v>-2496.8350676599998</v>
      </c>
      <c r="AB314">
        <v>0</v>
      </c>
      <c r="AC314">
        <v>-105.98518752166667</v>
      </c>
      <c r="AD314" s="38">
        <v>1493918.07</v>
      </c>
      <c r="AE314" s="52">
        <v>6.5400000000000007E-3</v>
      </c>
      <c r="AF314" s="5">
        <v>1.9E-2</v>
      </c>
      <c r="AG314" s="24">
        <v>0</v>
      </c>
      <c r="AH314" s="24">
        <v>-7253.8021843333336</v>
      </c>
      <c r="AI314" s="27">
        <v>-9750.6372519933338</v>
      </c>
      <c r="AJ314" t="s">
        <v>14</v>
      </c>
      <c r="AK314" s="93">
        <f t="shared" si="37"/>
        <v>-13568.427875326668</v>
      </c>
      <c r="AL314" s="27">
        <f t="shared" si="36"/>
        <v>-9750.6372519933338</v>
      </c>
      <c r="AM314" s="27">
        <f t="shared" si="38"/>
        <v>-9368.858189659999</v>
      </c>
    </row>
    <row r="315" spans="1:39" ht="15" customHeight="1" x14ac:dyDescent="0.25">
      <c r="A315">
        <v>261697</v>
      </c>
      <c r="B315" t="s">
        <v>707</v>
      </c>
      <c r="C315" t="s">
        <v>708</v>
      </c>
      <c r="D315">
        <v>11661</v>
      </c>
      <c r="E315" t="s">
        <v>16</v>
      </c>
      <c r="F315" t="s">
        <v>240</v>
      </c>
      <c r="G315" t="s">
        <v>19</v>
      </c>
      <c r="H315" t="s">
        <v>1906</v>
      </c>
      <c r="I315" s="21">
        <v>44712</v>
      </c>
      <c r="J315" s="21">
        <v>44743</v>
      </c>
      <c r="K315" s="21">
        <v>44835</v>
      </c>
      <c r="L315" s="21">
        <v>44743</v>
      </c>
      <c r="M315" s="22">
        <v>1039419.57</v>
      </c>
      <c r="N315" t="s">
        <v>14</v>
      </c>
      <c r="O315" t="s">
        <v>245</v>
      </c>
      <c r="P315" t="s">
        <v>15</v>
      </c>
      <c r="Q315" s="37">
        <v>1.7500000000000002E-2</v>
      </c>
      <c r="R315" s="21">
        <v>44712</v>
      </c>
      <c r="S315" s="21">
        <v>44743</v>
      </c>
      <c r="T315" s="21">
        <v>44835</v>
      </c>
      <c r="U315" s="21">
        <v>44743</v>
      </c>
      <c r="V315" s="23">
        <v>0.25555555555555554</v>
      </c>
      <c r="W315">
        <v>92</v>
      </c>
      <c r="X315" s="24">
        <v>0</v>
      </c>
      <c r="Y315" s="24">
        <v>0</v>
      </c>
      <c r="Z315" s="24">
        <v>897.82752635333327</v>
      </c>
      <c r="AA315" s="24">
        <v>897.82752635333327</v>
      </c>
      <c r="AB315">
        <v>0</v>
      </c>
      <c r="AC315">
        <v>0</v>
      </c>
      <c r="AD315" s="38">
        <v>1039419.57</v>
      </c>
      <c r="AE315" s="52">
        <v>-3.3800000000000002E-3</v>
      </c>
      <c r="AF315" s="5">
        <v>1.7500000000000002E-2</v>
      </c>
      <c r="AG315" s="24">
        <v>0</v>
      </c>
      <c r="AH315" s="24">
        <v>-4648.5152991666664</v>
      </c>
      <c r="AI315" s="27">
        <v>-3750.6877728133331</v>
      </c>
      <c r="AJ315" t="s">
        <v>14</v>
      </c>
      <c r="AK315" s="93">
        <f t="shared" si="37"/>
        <v>-6406.9822294799997</v>
      </c>
      <c r="AL315" s="27">
        <f t="shared" si="36"/>
        <v>-3750.6877728133331</v>
      </c>
      <c r="AM315" s="27">
        <f t="shared" si="38"/>
        <v>-3485.0583271466667</v>
      </c>
    </row>
    <row r="316" spans="1:39" ht="15" customHeight="1" x14ac:dyDescent="0.25">
      <c r="A316">
        <v>261698</v>
      </c>
      <c r="B316" t="s">
        <v>707</v>
      </c>
      <c r="C316" t="s">
        <v>708</v>
      </c>
      <c r="D316">
        <v>11661</v>
      </c>
      <c r="E316" t="s">
        <v>16</v>
      </c>
      <c r="F316" t="s">
        <v>240</v>
      </c>
      <c r="G316" t="s">
        <v>19</v>
      </c>
      <c r="H316" t="s">
        <v>1906</v>
      </c>
      <c r="I316" s="21">
        <v>44804</v>
      </c>
      <c r="J316" s="21">
        <v>44835</v>
      </c>
      <c r="K316" s="21">
        <v>44927</v>
      </c>
      <c r="L316" s="21">
        <v>44835</v>
      </c>
      <c r="M316" s="22">
        <v>881756.89</v>
      </c>
      <c r="N316" t="s">
        <v>14</v>
      </c>
      <c r="O316" t="s">
        <v>245</v>
      </c>
      <c r="P316" t="s">
        <v>15</v>
      </c>
      <c r="Q316" s="37">
        <v>1.7500000000000002E-2</v>
      </c>
      <c r="R316" s="21">
        <v>44804</v>
      </c>
      <c r="S316" s="21">
        <v>44835</v>
      </c>
      <c r="T316" s="21">
        <v>44927</v>
      </c>
      <c r="U316" s="21">
        <v>44835</v>
      </c>
      <c r="V316" s="23">
        <v>0.25555555555555554</v>
      </c>
      <c r="W316">
        <v>92</v>
      </c>
      <c r="X316" s="24">
        <v>0</v>
      </c>
      <c r="Y316" s="24">
        <v>0</v>
      </c>
      <c r="Z316" s="24">
        <v>-1473.7096821533335</v>
      </c>
      <c r="AA316" s="24">
        <v>-1473.7096821533335</v>
      </c>
      <c r="AB316">
        <v>0</v>
      </c>
      <c r="AC316">
        <v>-58.88176565444445</v>
      </c>
      <c r="AD316" s="38">
        <v>881756.89</v>
      </c>
      <c r="AE316" s="52">
        <v>6.5400000000000007E-3</v>
      </c>
      <c r="AF316" s="5">
        <v>1.7500000000000002E-2</v>
      </c>
      <c r="AG316" s="24">
        <v>0</v>
      </c>
      <c r="AH316" s="24">
        <v>-3943.4127580555555</v>
      </c>
      <c r="AI316" s="27">
        <v>-5417.1224402088892</v>
      </c>
      <c r="AJ316" t="s">
        <v>14</v>
      </c>
      <c r="AK316" s="93">
        <f t="shared" si="37"/>
        <v>-7670.5011590977774</v>
      </c>
      <c r="AL316" s="27">
        <f t="shared" si="36"/>
        <v>-5417.1224402088892</v>
      </c>
      <c r="AM316" s="27">
        <f t="shared" si="38"/>
        <v>-5191.7845683200003</v>
      </c>
    </row>
    <row r="317" spans="1:39" ht="15" customHeight="1" x14ac:dyDescent="0.25">
      <c r="A317">
        <v>277097</v>
      </c>
      <c r="B317" t="s">
        <v>709</v>
      </c>
      <c r="C317" t="s">
        <v>710</v>
      </c>
      <c r="D317">
        <v>11663</v>
      </c>
      <c r="E317" t="s">
        <v>16</v>
      </c>
      <c r="F317" t="s">
        <v>240</v>
      </c>
      <c r="G317" t="s">
        <v>19</v>
      </c>
      <c r="H317" t="s">
        <v>1002</v>
      </c>
      <c r="I317" s="21">
        <v>44741</v>
      </c>
      <c r="J317" s="21">
        <v>44743</v>
      </c>
      <c r="K317" s="21">
        <v>44835</v>
      </c>
      <c r="L317" s="21">
        <v>44743</v>
      </c>
      <c r="M317" s="22">
        <v>2002200.19</v>
      </c>
      <c r="N317" t="s">
        <v>14</v>
      </c>
      <c r="O317" s="32" t="s">
        <v>245</v>
      </c>
      <c r="P317" t="s">
        <v>15</v>
      </c>
      <c r="Q317" s="37">
        <v>2.8000000000000001E-2</v>
      </c>
      <c r="R317" s="21">
        <v>44741</v>
      </c>
      <c r="S317" s="21">
        <v>44743</v>
      </c>
      <c r="T317" s="21">
        <v>44835</v>
      </c>
      <c r="U317" s="21">
        <v>44743</v>
      </c>
      <c r="V317" s="23">
        <v>0.25555555555555554</v>
      </c>
      <c r="W317">
        <v>92</v>
      </c>
      <c r="X317" s="24">
        <v>0</v>
      </c>
      <c r="Y317" s="24">
        <v>0</v>
      </c>
      <c r="Z317" s="24">
        <v>977.29615940777774</v>
      </c>
      <c r="AA317" s="24">
        <v>977.29615940777774</v>
      </c>
      <c r="AB317">
        <v>0</v>
      </c>
      <c r="AC317">
        <v>0</v>
      </c>
      <c r="AD317" s="38">
        <v>2002200.19</v>
      </c>
      <c r="AE317" s="52">
        <v>-1.91E-3</v>
      </c>
      <c r="AF317" s="5">
        <v>2.8000000000000001E-2</v>
      </c>
      <c r="AG317" s="24">
        <v>0</v>
      </c>
      <c r="AH317" s="24">
        <v>-14326.854692888888</v>
      </c>
      <c r="AI317" s="27">
        <v>-13349.558533481111</v>
      </c>
      <c r="AJ317" t="s">
        <v>14</v>
      </c>
      <c r="AK317" s="93">
        <f t="shared" si="37"/>
        <v>-18466.292352369994</v>
      </c>
      <c r="AL317" s="27">
        <f t="shared" si="36"/>
        <v>-13349.558533481111</v>
      </c>
      <c r="AM317" s="27">
        <f t="shared" si="38"/>
        <v>-12837.885151592222</v>
      </c>
    </row>
    <row r="318" spans="1:39" ht="15" customHeight="1" x14ac:dyDescent="0.25">
      <c r="A318">
        <v>277098</v>
      </c>
      <c r="B318" t="s">
        <v>709</v>
      </c>
      <c r="C318" t="s">
        <v>710</v>
      </c>
      <c r="D318">
        <v>11663</v>
      </c>
      <c r="E318" t="s">
        <v>16</v>
      </c>
      <c r="F318" t="s">
        <v>240</v>
      </c>
      <c r="G318" t="s">
        <v>19</v>
      </c>
      <c r="H318" t="s">
        <v>1002</v>
      </c>
      <c r="I318" s="21">
        <v>44833</v>
      </c>
      <c r="J318" s="21">
        <v>44835</v>
      </c>
      <c r="K318" s="21">
        <v>44927</v>
      </c>
      <c r="L318" s="21">
        <v>44835</v>
      </c>
      <c r="M318" s="22">
        <v>1943119.42</v>
      </c>
      <c r="N318" t="s">
        <v>14</v>
      </c>
      <c r="O318" s="32" t="s">
        <v>245</v>
      </c>
      <c r="P318" t="s">
        <v>15</v>
      </c>
      <c r="Q318" s="37">
        <v>2.8000000000000001E-2</v>
      </c>
      <c r="R318" s="21">
        <v>44833</v>
      </c>
      <c r="S318" s="21">
        <v>44835</v>
      </c>
      <c r="T318" s="21">
        <v>44927</v>
      </c>
      <c r="U318" s="21">
        <v>44835</v>
      </c>
      <c r="V318" s="23">
        <v>0.25555555555555554</v>
      </c>
      <c r="W318">
        <v>92</v>
      </c>
      <c r="X318" s="24">
        <v>0</v>
      </c>
      <c r="Y318" s="24">
        <v>0</v>
      </c>
      <c r="Z318" s="24">
        <v>-5760.2695695111106</v>
      </c>
      <c r="AA318" s="24">
        <v>-5760.2695695111106</v>
      </c>
      <c r="AB318">
        <v>0</v>
      </c>
      <c r="AC318">
        <v>-213.74313619999995</v>
      </c>
      <c r="AD318" s="38">
        <v>1943119.42</v>
      </c>
      <c r="AE318" s="52">
        <v>1.1599999999999999E-2</v>
      </c>
      <c r="AF318" s="5">
        <v>2.8000000000000001E-2</v>
      </c>
      <c r="AG318" s="24">
        <v>0</v>
      </c>
      <c r="AH318" s="24">
        <v>-13904.098960888887</v>
      </c>
      <c r="AI318" s="27">
        <v>-19664.368530399996</v>
      </c>
      <c r="AJ318" t="s">
        <v>14</v>
      </c>
      <c r="AK318" s="93">
        <f t="shared" si="37"/>
        <v>-24630.11815928889</v>
      </c>
      <c r="AL318" s="27">
        <f t="shared" si="36"/>
        <v>-19664.368530399996</v>
      </c>
      <c r="AM318" s="27">
        <f t="shared" si="38"/>
        <v>-19167.793567511108</v>
      </c>
    </row>
    <row r="319" spans="1:39" ht="15" customHeight="1" x14ac:dyDescent="0.25">
      <c r="A319">
        <v>261540</v>
      </c>
      <c r="B319" t="s">
        <v>711</v>
      </c>
      <c r="C319" t="s">
        <v>712</v>
      </c>
      <c r="D319">
        <v>11664</v>
      </c>
      <c r="E319" t="s">
        <v>16</v>
      </c>
      <c r="F319" t="s">
        <v>240</v>
      </c>
      <c r="G319" t="s">
        <v>19</v>
      </c>
      <c r="H319" t="s">
        <v>1906</v>
      </c>
      <c r="I319" s="21">
        <v>44712</v>
      </c>
      <c r="J319" s="21">
        <v>44743</v>
      </c>
      <c r="K319" s="21">
        <v>44835</v>
      </c>
      <c r="L319" s="21">
        <v>44743</v>
      </c>
      <c r="M319" s="22">
        <v>973287.7</v>
      </c>
      <c r="N319" t="s">
        <v>14</v>
      </c>
      <c r="O319" s="32" t="s">
        <v>245</v>
      </c>
      <c r="P319" t="s">
        <v>15</v>
      </c>
      <c r="Q319" s="37">
        <v>1.7500000000000002E-2</v>
      </c>
      <c r="R319" s="21">
        <v>44712</v>
      </c>
      <c r="S319" s="21">
        <v>44743</v>
      </c>
      <c r="T319" s="21">
        <v>44835</v>
      </c>
      <c r="U319" s="21">
        <v>44743</v>
      </c>
      <c r="V319" s="23">
        <v>0.25555555555555554</v>
      </c>
      <c r="W319">
        <v>92</v>
      </c>
      <c r="X319" s="24">
        <v>0</v>
      </c>
      <c r="Y319" s="24">
        <v>0</v>
      </c>
      <c r="Z319" s="24">
        <v>840.70428664444444</v>
      </c>
      <c r="AA319" s="24">
        <v>840.70428664444444</v>
      </c>
      <c r="AB319">
        <v>0</v>
      </c>
      <c r="AC319">
        <v>0</v>
      </c>
      <c r="AD319" s="38">
        <v>973287.7</v>
      </c>
      <c r="AE319" s="52">
        <v>-3.3800000000000002E-3</v>
      </c>
      <c r="AF319" s="5">
        <v>1.7500000000000002E-2</v>
      </c>
      <c r="AG319" s="24">
        <v>0</v>
      </c>
      <c r="AH319" s="24">
        <v>-4352.7588805555561</v>
      </c>
      <c r="AI319" s="27">
        <v>-3512.0545939111116</v>
      </c>
      <c r="AJ319" t="s">
        <v>14</v>
      </c>
      <c r="AK319" s="93">
        <f t="shared" si="37"/>
        <v>-5999.3453828000002</v>
      </c>
      <c r="AL319" s="27">
        <f t="shared" si="36"/>
        <v>-3512.0545939111116</v>
      </c>
      <c r="AM319" s="27">
        <f t="shared" si="38"/>
        <v>-3263.3255150222221</v>
      </c>
    </row>
    <row r="320" spans="1:39" ht="15" customHeight="1" x14ac:dyDescent="0.25">
      <c r="A320">
        <v>261541</v>
      </c>
      <c r="B320" t="s">
        <v>711</v>
      </c>
      <c r="C320" t="s">
        <v>712</v>
      </c>
      <c r="D320">
        <v>11664</v>
      </c>
      <c r="E320" t="s">
        <v>16</v>
      </c>
      <c r="F320" t="s">
        <v>240</v>
      </c>
      <c r="G320" t="s">
        <v>19</v>
      </c>
      <c r="H320" t="s">
        <v>1906</v>
      </c>
      <c r="I320" s="21">
        <v>44804</v>
      </c>
      <c r="J320" s="21">
        <v>44835</v>
      </c>
      <c r="K320" s="21">
        <v>44927</v>
      </c>
      <c r="L320" s="21">
        <v>44835</v>
      </c>
      <c r="M320" s="22">
        <v>825656.12</v>
      </c>
      <c r="N320" t="s">
        <v>14</v>
      </c>
      <c r="O320" t="s">
        <v>245</v>
      </c>
      <c r="P320" t="s">
        <v>15</v>
      </c>
      <c r="Q320" s="37">
        <v>1.7500000000000002E-2</v>
      </c>
      <c r="R320" s="21">
        <v>44804</v>
      </c>
      <c r="S320" s="21">
        <v>44835</v>
      </c>
      <c r="T320" s="21">
        <v>44927</v>
      </c>
      <c r="U320" s="21">
        <v>44835</v>
      </c>
      <c r="V320" s="23">
        <v>0.25555555555555554</v>
      </c>
      <c r="W320">
        <v>92</v>
      </c>
      <c r="X320" s="24">
        <v>0</v>
      </c>
      <c r="Y320" s="24">
        <v>0</v>
      </c>
      <c r="Z320" s="24">
        <v>-1379.9465952266667</v>
      </c>
      <c r="AA320" s="24">
        <v>-1379.9465952266667</v>
      </c>
      <c r="AB320">
        <v>0</v>
      </c>
      <c r="AC320">
        <v>-55.13548090222222</v>
      </c>
      <c r="AD320" s="38">
        <v>825656.12</v>
      </c>
      <c r="AE320" s="52">
        <v>6.5400000000000007E-3</v>
      </c>
      <c r="AF320" s="5">
        <v>1.7500000000000002E-2</v>
      </c>
      <c r="AG320" s="24">
        <v>0</v>
      </c>
      <c r="AH320" s="24">
        <v>-3692.5176477777777</v>
      </c>
      <c r="AI320" s="27">
        <v>-5072.4642430044441</v>
      </c>
      <c r="AJ320" t="s">
        <v>14</v>
      </c>
      <c r="AK320" s="93">
        <f t="shared" si="37"/>
        <v>-7182.4743274488892</v>
      </c>
      <c r="AL320" s="27">
        <f t="shared" si="36"/>
        <v>-5072.4642430044441</v>
      </c>
      <c r="AM320" s="27">
        <f t="shared" si="38"/>
        <v>-4861.4632345600003</v>
      </c>
    </row>
    <row r="321" spans="1:39" ht="15" customHeight="1" x14ac:dyDescent="0.25">
      <c r="A321">
        <v>227614</v>
      </c>
      <c r="B321" t="s">
        <v>713</v>
      </c>
      <c r="C321" t="s">
        <v>714</v>
      </c>
      <c r="D321">
        <v>11665</v>
      </c>
      <c r="E321" t="s">
        <v>16</v>
      </c>
      <c r="F321" t="s">
        <v>240</v>
      </c>
      <c r="G321" t="s">
        <v>19</v>
      </c>
      <c r="H321" t="s">
        <v>1713</v>
      </c>
      <c r="I321" s="21">
        <v>44698</v>
      </c>
      <c r="J321" s="21">
        <v>44769</v>
      </c>
      <c r="K321" s="21">
        <v>44861</v>
      </c>
      <c r="L321" s="21">
        <v>44769</v>
      </c>
      <c r="M321" s="22">
        <v>1686694.09</v>
      </c>
      <c r="N321" t="s">
        <v>14</v>
      </c>
      <c r="O321" t="s">
        <v>245</v>
      </c>
      <c r="P321" t="s">
        <v>15</v>
      </c>
      <c r="Q321" s="37">
        <v>2.1000000000000001E-2</v>
      </c>
      <c r="R321" s="21">
        <v>44698</v>
      </c>
      <c r="S321" s="21">
        <v>44769</v>
      </c>
      <c r="T321" s="21">
        <v>44861</v>
      </c>
      <c r="U321" s="21">
        <v>44769</v>
      </c>
      <c r="V321" s="23">
        <v>0.25555555555555554</v>
      </c>
      <c r="W321">
        <v>92</v>
      </c>
      <c r="X321" s="24">
        <v>0</v>
      </c>
      <c r="Y321" s="24">
        <v>0</v>
      </c>
      <c r="Z321" s="24">
        <v>1637.9673718444444</v>
      </c>
      <c r="AA321" s="24">
        <v>1637.9673718444444</v>
      </c>
      <c r="AB321">
        <v>0</v>
      </c>
      <c r="AC321">
        <v>0</v>
      </c>
      <c r="AD321" s="38">
        <v>1686694.09</v>
      </c>
      <c r="AE321" s="52">
        <v>-3.8E-3</v>
      </c>
      <c r="AF321" s="5">
        <v>2.1000000000000001E-2</v>
      </c>
      <c r="AG321" s="24">
        <v>0</v>
      </c>
      <c r="AH321" s="24">
        <v>-9051.9249496666671</v>
      </c>
      <c r="AI321" s="27">
        <v>-7413.9575778222224</v>
      </c>
      <c r="AJ321" t="s">
        <v>14</v>
      </c>
      <c r="AK321" s="93">
        <f t="shared" si="37"/>
        <v>-11724.398030044445</v>
      </c>
      <c r="AL321" s="27">
        <f t="shared" si="36"/>
        <v>-7413.9575778222224</v>
      </c>
      <c r="AM321" s="27">
        <f t="shared" si="38"/>
        <v>-6982.9135325999996</v>
      </c>
    </row>
    <row r="322" spans="1:39" ht="15" customHeight="1" x14ac:dyDescent="0.25">
      <c r="A322">
        <v>227615</v>
      </c>
      <c r="B322" t="s">
        <v>713</v>
      </c>
      <c r="C322" t="s">
        <v>714</v>
      </c>
      <c r="D322">
        <v>11665</v>
      </c>
      <c r="E322" t="s">
        <v>16</v>
      </c>
      <c r="F322" t="s">
        <v>240</v>
      </c>
      <c r="G322" t="s">
        <v>19</v>
      </c>
      <c r="H322" t="s">
        <v>1713</v>
      </c>
      <c r="I322" s="21">
        <v>44790</v>
      </c>
      <c r="J322" s="21">
        <v>44861</v>
      </c>
      <c r="K322" s="21">
        <v>44953</v>
      </c>
      <c r="L322" s="21">
        <v>44861</v>
      </c>
      <c r="M322" s="22">
        <v>1616868.61</v>
      </c>
      <c r="N322" t="s">
        <v>14</v>
      </c>
      <c r="O322" t="s">
        <v>245</v>
      </c>
      <c r="P322" t="s">
        <v>15</v>
      </c>
      <c r="Q322" s="37">
        <v>2.1000000000000001E-2</v>
      </c>
      <c r="R322" s="21">
        <v>44790</v>
      </c>
      <c r="S322" s="21">
        <v>44861</v>
      </c>
      <c r="T322" s="21">
        <v>44953</v>
      </c>
      <c r="U322" s="21">
        <v>44861</v>
      </c>
      <c r="V322" s="23">
        <v>0.25555555555555554</v>
      </c>
      <c r="W322">
        <v>92</v>
      </c>
      <c r="X322" s="24">
        <v>0</v>
      </c>
      <c r="Y322" s="24">
        <v>0</v>
      </c>
      <c r="Z322" s="24">
        <v>-1450.3311431699999</v>
      </c>
      <c r="AA322" s="24">
        <v>-1450.3311431699999</v>
      </c>
      <c r="AB322">
        <v>0</v>
      </c>
      <c r="AC322">
        <v>-110.08180453083334</v>
      </c>
      <c r="AD322" s="38">
        <v>1616868.61</v>
      </c>
      <c r="AE322" s="52">
        <v>3.5099999999999997E-3</v>
      </c>
      <c r="AF322" s="5">
        <v>2.1000000000000001E-2</v>
      </c>
      <c r="AG322" s="24">
        <v>0</v>
      </c>
      <c r="AH322" s="24">
        <v>-8677.1948736666673</v>
      </c>
      <c r="AI322" s="27">
        <v>-10127.526016836668</v>
      </c>
      <c r="AJ322" t="s">
        <v>14</v>
      </c>
      <c r="AK322" s="93">
        <f t="shared" si="37"/>
        <v>-14259.523575725556</v>
      </c>
      <c r="AL322" s="27">
        <f t="shared" si="36"/>
        <v>-10127.526016836668</v>
      </c>
      <c r="AM322" s="27">
        <f t="shared" si="38"/>
        <v>-9714.326260947777</v>
      </c>
    </row>
    <row r="323" spans="1:39" ht="15" customHeight="1" x14ac:dyDescent="0.25">
      <c r="A323">
        <v>263812</v>
      </c>
      <c r="B323" t="s">
        <v>715</v>
      </c>
      <c r="C323" t="s">
        <v>716</v>
      </c>
      <c r="D323">
        <v>11666</v>
      </c>
      <c r="E323" t="s">
        <v>16</v>
      </c>
      <c r="F323" t="s">
        <v>240</v>
      </c>
      <c r="G323" t="s">
        <v>19</v>
      </c>
      <c r="H323" t="s">
        <v>1909</v>
      </c>
      <c r="I323" s="21">
        <v>44701</v>
      </c>
      <c r="J323" s="21">
        <v>44743</v>
      </c>
      <c r="K323" s="21">
        <v>44835</v>
      </c>
      <c r="L323" s="21">
        <v>44743</v>
      </c>
      <c r="M323" s="22">
        <v>1431377.62</v>
      </c>
      <c r="N323" t="s">
        <v>14</v>
      </c>
      <c r="O323" t="s">
        <v>245</v>
      </c>
      <c r="P323" t="s">
        <v>15</v>
      </c>
      <c r="Q323" s="37">
        <v>1.95E-2</v>
      </c>
      <c r="R323" s="21">
        <v>44701</v>
      </c>
      <c r="S323" s="21">
        <v>44743</v>
      </c>
      <c r="T323" s="21">
        <v>44835</v>
      </c>
      <c r="U323" s="21">
        <v>44743</v>
      </c>
      <c r="V323" s="23">
        <v>0.25555555555555554</v>
      </c>
      <c r="W323">
        <v>92</v>
      </c>
      <c r="X323" s="24">
        <v>0</v>
      </c>
      <c r="Y323" s="24">
        <v>0</v>
      </c>
      <c r="Z323" s="24">
        <v>1272.9718300533332</v>
      </c>
      <c r="AA323" s="24">
        <v>1272.9718300533332</v>
      </c>
      <c r="AB323">
        <v>0</v>
      </c>
      <c r="AC323">
        <v>0</v>
      </c>
      <c r="AD323" s="38">
        <v>1431377.62</v>
      </c>
      <c r="AE323" s="52">
        <v>-3.4799999999999996E-3</v>
      </c>
      <c r="AF323" s="5">
        <v>1.95E-2</v>
      </c>
      <c r="AG323" s="24">
        <v>0</v>
      </c>
      <c r="AH323" s="24">
        <v>-7133.0318063333334</v>
      </c>
      <c r="AI323" s="27">
        <v>-5860.0599762800002</v>
      </c>
      <c r="AJ323" t="s">
        <v>14</v>
      </c>
      <c r="AK323" s="93">
        <f t="shared" ref="AK323:AK356" si="41">-(AE323+1%+AF323)*M323*V323</f>
        <v>-9518.025005168889</v>
      </c>
      <c r="AL323" s="27">
        <f t="shared" ref="AL323:AL386" si="42">AI323</f>
        <v>-5860.0599762800002</v>
      </c>
      <c r="AM323" s="27">
        <f t="shared" ref="AM323:AM356" si="43">-(AE323-0.1%+AF323)*M323*V323</f>
        <v>-5494.2634733911109</v>
      </c>
    </row>
    <row r="324" spans="1:39" ht="15" customHeight="1" x14ac:dyDescent="0.25">
      <c r="A324">
        <v>263813</v>
      </c>
      <c r="B324" t="s">
        <v>715</v>
      </c>
      <c r="C324" t="s">
        <v>716</v>
      </c>
      <c r="D324">
        <v>11666</v>
      </c>
      <c r="E324" t="s">
        <v>16</v>
      </c>
      <c r="F324" t="s">
        <v>240</v>
      </c>
      <c r="G324" t="s">
        <v>19</v>
      </c>
      <c r="H324" t="s">
        <v>1909</v>
      </c>
      <c r="I324" s="21">
        <v>44795</v>
      </c>
      <c r="J324" s="21">
        <v>44835</v>
      </c>
      <c r="K324" s="21">
        <v>44927</v>
      </c>
      <c r="L324" s="21">
        <v>44835</v>
      </c>
      <c r="M324" s="22">
        <v>1342980.82</v>
      </c>
      <c r="N324" t="s">
        <v>14</v>
      </c>
      <c r="O324" t="s">
        <v>245</v>
      </c>
      <c r="P324" t="s">
        <v>15</v>
      </c>
      <c r="Q324" s="37">
        <v>1.95E-2</v>
      </c>
      <c r="R324" s="21">
        <v>44795</v>
      </c>
      <c r="S324" s="21">
        <v>44835</v>
      </c>
      <c r="T324" s="21">
        <v>44927</v>
      </c>
      <c r="U324" s="21">
        <v>44835</v>
      </c>
      <c r="V324" s="23">
        <v>0.25555555555555554</v>
      </c>
      <c r="W324">
        <v>92</v>
      </c>
      <c r="X324" s="24">
        <v>0</v>
      </c>
      <c r="Y324" s="24">
        <v>0</v>
      </c>
      <c r="Z324" s="24">
        <v>-1554.7241292866668</v>
      </c>
      <c r="AA324" s="24">
        <v>-1554.7241292866668</v>
      </c>
      <c r="AB324">
        <v>0</v>
      </c>
      <c r="AC324">
        <v>-89.643969734999999</v>
      </c>
      <c r="AD324" s="38">
        <v>1342980.82</v>
      </c>
      <c r="AE324" s="52">
        <v>4.5300000000000002E-3</v>
      </c>
      <c r="AF324" s="5">
        <v>1.95E-2</v>
      </c>
      <c r="AG324" s="24">
        <v>0</v>
      </c>
      <c r="AH324" s="24">
        <v>-6692.5210863333332</v>
      </c>
      <c r="AI324" s="27">
        <v>-8247.2452156199997</v>
      </c>
      <c r="AJ324" t="s">
        <v>14</v>
      </c>
      <c r="AK324" s="93">
        <f t="shared" si="41"/>
        <v>-11679.307311175557</v>
      </c>
      <c r="AL324" s="27">
        <f t="shared" si="42"/>
        <v>-8247.2452156199997</v>
      </c>
      <c r="AM324" s="27">
        <f t="shared" si="43"/>
        <v>-7904.0390060644449</v>
      </c>
    </row>
    <row r="325" spans="1:39" ht="15" customHeight="1" x14ac:dyDescent="0.25">
      <c r="A325">
        <v>262143</v>
      </c>
      <c r="B325" t="s">
        <v>719</v>
      </c>
      <c r="C325" t="s">
        <v>720</v>
      </c>
      <c r="D325">
        <v>11668</v>
      </c>
      <c r="E325" t="s">
        <v>16</v>
      </c>
      <c r="F325" t="s">
        <v>240</v>
      </c>
      <c r="G325" t="s">
        <v>19</v>
      </c>
      <c r="H325" t="s">
        <v>1713</v>
      </c>
      <c r="I325" s="21">
        <v>44713</v>
      </c>
      <c r="J325" s="21">
        <v>44743</v>
      </c>
      <c r="K325" s="21">
        <v>44835</v>
      </c>
      <c r="L325" s="21">
        <v>44743</v>
      </c>
      <c r="M325" s="22">
        <v>1537529.14</v>
      </c>
      <c r="N325" t="s">
        <v>14</v>
      </c>
      <c r="O325" t="s">
        <v>245</v>
      </c>
      <c r="P325" t="s">
        <v>15</v>
      </c>
      <c r="Q325" s="37">
        <v>2.3E-2</v>
      </c>
      <c r="R325" s="21">
        <v>44713</v>
      </c>
      <c r="S325" s="21">
        <v>44743</v>
      </c>
      <c r="T325" s="21">
        <v>44835</v>
      </c>
      <c r="U325" s="21">
        <v>44743</v>
      </c>
      <c r="V325" s="23">
        <v>0.25555555555555554</v>
      </c>
      <c r="W325">
        <v>92</v>
      </c>
      <c r="X325" s="24">
        <v>0</v>
      </c>
      <c r="Y325" s="24">
        <v>0</v>
      </c>
      <c r="Z325" s="24">
        <v>1316.2957804111111</v>
      </c>
      <c r="AA325" s="24">
        <v>1316.2957804111111</v>
      </c>
      <c r="AB325">
        <v>0</v>
      </c>
      <c r="AC325">
        <v>0</v>
      </c>
      <c r="AD325" s="38">
        <v>1537529.14</v>
      </c>
      <c r="AE325" s="52">
        <v>-3.3500000000000001E-3</v>
      </c>
      <c r="AF325" s="5">
        <v>2.3E-2</v>
      </c>
      <c r="AG325" s="24">
        <v>0</v>
      </c>
      <c r="AH325" s="24">
        <v>-9037.2546117777765</v>
      </c>
      <c r="AI325" s="27">
        <v>-7720.9588313666654</v>
      </c>
      <c r="AJ325" t="s">
        <v>14</v>
      </c>
      <c r="AK325" s="93">
        <f t="shared" si="41"/>
        <v>-11650.19996692222</v>
      </c>
      <c r="AL325" s="27">
        <f t="shared" si="42"/>
        <v>-7720.9588313666654</v>
      </c>
      <c r="AM325" s="27">
        <f t="shared" si="43"/>
        <v>-7328.0347178111097</v>
      </c>
    </row>
    <row r="326" spans="1:39" ht="15" customHeight="1" x14ac:dyDescent="0.25">
      <c r="A326">
        <v>262145</v>
      </c>
      <c r="B326" t="s">
        <v>719</v>
      </c>
      <c r="C326" t="s">
        <v>720</v>
      </c>
      <c r="D326">
        <v>11668</v>
      </c>
      <c r="E326" t="s">
        <v>16</v>
      </c>
      <c r="F326" t="s">
        <v>240</v>
      </c>
      <c r="G326" t="s">
        <v>19</v>
      </c>
      <c r="H326" t="s">
        <v>1713</v>
      </c>
      <c r="I326" s="21">
        <v>44833</v>
      </c>
      <c r="J326" s="21">
        <v>44835</v>
      </c>
      <c r="K326" s="21">
        <v>44927</v>
      </c>
      <c r="L326" s="21">
        <v>44927</v>
      </c>
      <c r="M326" s="22">
        <v>1425000</v>
      </c>
      <c r="N326" t="s">
        <v>14</v>
      </c>
      <c r="O326" t="s">
        <v>245</v>
      </c>
      <c r="P326" t="s">
        <v>15</v>
      </c>
      <c r="R326" s="21">
        <v>44805</v>
      </c>
      <c r="S326" s="21">
        <v>44835</v>
      </c>
      <c r="T326" s="21">
        <v>44927</v>
      </c>
      <c r="U326" s="21">
        <v>44835</v>
      </c>
      <c r="V326" s="23">
        <v>0.25555555555555554</v>
      </c>
      <c r="W326">
        <v>92</v>
      </c>
      <c r="X326" s="24">
        <v>0</v>
      </c>
      <c r="Y326" s="24">
        <v>0</v>
      </c>
      <c r="Z326" s="24">
        <v>-2673.7330468533328</v>
      </c>
      <c r="AA326" s="24">
        <v>-2673.7330468533328</v>
      </c>
      <c r="AB326">
        <v>0</v>
      </c>
      <c r="AC326">
        <v>-29.062315726666661</v>
      </c>
      <c r="AD326" s="38">
        <v>1469442.93</v>
      </c>
      <c r="AE326" s="52">
        <v>7.1199999999999996E-3</v>
      </c>
      <c r="AF326" s="5">
        <v>0</v>
      </c>
      <c r="AG326" s="24">
        <v>0</v>
      </c>
      <c r="AH326" s="24">
        <v>0</v>
      </c>
      <c r="AI326" s="27">
        <v>-2673.7330468533328</v>
      </c>
      <c r="AJ326" t="s">
        <v>14</v>
      </c>
      <c r="AK326" s="93">
        <f t="shared" si="41"/>
        <v>-6234.5333333333328</v>
      </c>
      <c r="AL326" s="27">
        <f t="shared" si="42"/>
        <v>-2673.7330468533328</v>
      </c>
      <c r="AM326" s="27">
        <f t="shared" si="43"/>
        <v>-2228.6999999999998</v>
      </c>
    </row>
    <row r="327" spans="1:39" ht="15" customHeight="1" x14ac:dyDescent="0.25">
      <c r="A327">
        <v>277499</v>
      </c>
      <c r="B327" t="s">
        <v>721</v>
      </c>
      <c r="C327" t="s">
        <v>722</v>
      </c>
      <c r="D327">
        <v>11670</v>
      </c>
      <c r="E327" t="s">
        <v>1001</v>
      </c>
      <c r="F327" t="s">
        <v>240</v>
      </c>
      <c r="G327" t="s">
        <v>19</v>
      </c>
      <c r="H327" t="s">
        <v>1002</v>
      </c>
      <c r="I327" s="21">
        <v>44727</v>
      </c>
      <c r="J327" s="21">
        <v>44730</v>
      </c>
      <c r="K327" s="21">
        <v>44760</v>
      </c>
      <c r="L327" s="21">
        <v>44760</v>
      </c>
      <c r="M327" s="22">
        <v>948841.3</v>
      </c>
      <c r="N327" t="s">
        <v>14</v>
      </c>
      <c r="O327" t="s">
        <v>259</v>
      </c>
      <c r="P327" t="s">
        <v>15</v>
      </c>
      <c r="Q327" s="37">
        <v>1.8700000000000001E-2</v>
      </c>
      <c r="R327" s="21">
        <v>44727</v>
      </c>
      <c r="S327" s="21">
        <v>44730</v>
      </c>
      <c r="T327" s="21">
        <v>44760</v>
      </c>
      <c r="U327" s="21">
        <v>44760</v>
      </c>
      <c r="V327" s="23">
        <v>8.3333333333333329E-2</v>
      </c>
      <c r="W327">
        <v>30</v>
      </c>
      <c r="X327" s="24">
        <v>0</v>
      </c>
      <c r="Y327" s="24">
        <v>0</v>
      </c>
      <c r="Z327" s="24">
        <v>390.60633516666667</v>
      </c>
      <c r="AA327" s="24">
        <v>390.60633516666667</v>
      </c>
      <c r="AB327">
        <v>0</v>
      </c>
      <c r="AC327">
        <v>0</v>
      </c>
      <c r="AD327" s="38">
        <v>948841.3</v>
      </c>
      <c r="AE327" s="52">
        <v>-4.9399999999999999E-3</v>
      </c>
      <c r="AF327" s="5">
        <v>1.8700000000000001E-2</v>
      </c>
      <c r="AG327" s="24">
        <v>0</v>
      </c>
      <c r="AH327" s="24">
        <v>-1478.6110258333333</v>
      </c>
      <c r="AI327" s="27">
        <v>-1088.0046906666666</v>
      </c>
      <c r="AJ327" t="s">
        <v>14</v>
      </c>
      <c r="AK327" s="93">
        <f t="shared" si="41"/>
        <v>-1878.7057740000002</v>
      </c>
      <c r="AL327" s="27">
        <f t="shared" si="42"/>
        <v>-1088.0046906666666</v>
      </c>
      <c r="AM327" s="27">
        <f t="shared" si="43"/>
        <v>-1008.9345823333334</v>
      </c>
    </row>
    <row r="328" spans="1:39" ht="15" customHeight="1" x14ac:dyDescent="0.25">
      <c r="A328">
        <v>277500</v>
      </c>
      <c r="B328" t="s">
        <v>721</v>
      </c>
      <c r="C328" t="s">
        <v>722</v>
      </c>
      <c r="D328">
        <v>11670</v>
      </c>
      <c r="E328" t="s">
        <v>1001</v>
      </c>
      <c r="F328" t="s">
        <v>240</v>
      </c>
      <c r="G328" t="s">
        <v>19</v>
      </c>
      <c r="H328" t="s">
        <v>1002</v>
      </c>
      <c r="I328" s="21">
        <v>44757</v>
      </c>
      <c r="J328" s="21">
        <v>44760</v>
      </c>
      <c r="K328" s="21">
        <v>44791</v>
      </c>
      <c r="L328" s="21">
        <v>44791</v>
      </c>
      <c r="M328" s="22">
        <v>917718.45</v>
      </c>
      <c r="N328" t="s">
        <v>14</v>
      </c>
      <c r="O328" t="s">
        <v>259</v>
      </c>
      <c r="P328" t="s">
        <v>15</v>
      </c>
      <c r="Q328" s="37">
        <v>1.8700000000000001E-2</v>
      </c>
      <c r="R328" s="21">
        <v>44757</v>
      </c>
      <c r="S328" s="21">
        <v>44760</v>
      </c>
      <c r="T328" s="21">
        <v>44791</v>
      </c>
      <c r="U328" s="21">
        <v>44791</v>
      </c>
      <c r="V328" s="23">
        <v>8.611111111111111E-2</v>
      </c>
      <c r="W328">
        <v>31</v>
      </c>
      <c r="X328" s="24">
        <v>0</v>
      </c>
      <c r="Y328" s="24">
        <v>0</v>
      </c>
      <c r="Z328" s="24">
        <v>250.51164467083333</v>
      </c>
      <c r="AA328" s="24">
        <v>250.51164467083333</v>
      </c>
      <c r="AB328">
        <v>0</v>
      </c>
      <c r="AC328">
        <v>0</v>
      </c>
      <c r="AD328" s="38">
        <v>917718.45</v>
      </c>
      <c r="AE328" s="52">
        <v>-3.1700000000000001E-3</v>
      </c>
      <c r="AF328" s="5">
        <v>1.8700000000000001E-2</v>
      </c>
      <c r="AG328" s="24">
        <v>0</v>
      </c>
      <c r="AH328" s="24">
        <v>-1477.7816262916667</v>
      </c>
      <c r="AI328" s="27">
        <v>-1227.2699816208333</v>
      </c>
      <c r="AJ328" t="s">
        <v>14</v>
      </c>
      <c r="AK328" s="93">
        <f t="shared" si="41"/>
        <v>-2017.5275357874998</v>
      </c>
      <c r="AL328" s="27">
        <f t="shared" si="42"/>
        <v>-1227.2699816208333</v>
      </c>
      <c r="AM328" s="27">
        <f t="shared" si="43"/>
        <v>-1148.2442262041666</v>
      </c>
    </row>
    <row r="329" spans="1:39" ht="15" customHeight="1" x14ac:dyDescent="0.25">
      <c r="A329">
        <v>277501</v>
      </c>
      <c r="B329" t="s">
        <v>721</v>
      </c>
      <c r="C329" t="s">
        <v>722</v>
      </c>
      <c r="D329">
        <v>11670</v>
      </c>
      <c r="E329" t="s">
        <v>1001</v>
      </c>
      <c r="F329" t="s">
        <v>240</v>
      </c>
      <c r="G329" t="s">
        <v>19</v>
      </c>
      <c r="H329" t="s">
        <v>1002</v>
      </c>
      <c r="I329" s="21">
        <v>44788</v>
      </c>
      <c r="J329" s="21">
        <v>44791</v>
      </c>
      <c r="K329" s="21">
        <v>44822</v>
      </c>
      <c r="L329" s="21">
        <v>44822</v>
      </c>
      <c r="M329" s="22">
        <v>886535.38</v>
      </c>
      <c r="N329" t="s">
        <v>14</v>
      </c>
      <c r="O329" t="s">
        <v>259</v>
      </c>
      <c r="P329" t="s">
        <v>15</v>
      </c>
      <c r="Q329" s="37">
        <v>1.8700000000000001E-2</v>
      </c>
      <c r="R329" s="21">
        <v>44788</v>
      </c>
      <c r="S329" s="21">
        <v>44791</v>
      </c>
      <c r="T329" s="21">
        <v>44822</v>
      </c>
      <c r="U329" s="21">
        <v>44822</v>
      </c>
      <c r="V329" s="23">
        <v>8.611111111111111E-2</v>
      </c>
      <c r="W329">
        <v>31</v>
      </c>
      <c r="X329" s="24">
        <v>0</v>
      </c>
      <c r="Y329" s="24">
        <v>0</v>
      </c>
      <c r="Z329" s="24">
        <v>12.214487457777778</v>
      </c>
      <c r="AA329" s="24">
        <v>12.214487457777778</v>
      </c>
      <c r="AB329">
        <v>0</v>
      </c>
      <c r="AC329">
        <v>0</v>
      </c>
      <c r="AD329" s="38">
        <v>886535.38</v>
      </c>
      <c r="AE329" s="52">
        <v>-1.6000000000000001E-4</v>
      </c>
      <c r="AF329" s="5">
        <v>1.8700000000000001E-2</v>
      </c>
      <c r="AG329" s="24">
        <v>0</v>
      </c>
      <c r="AH329" s="24">
        <v>-1427.5682216277778</v>
      </c>
      <c r="AI329" s="27">
        <v>-1415.3537341700001</v>
      </c>
      <c r="AJ329" t="s">
        <v>14</v>
      </c>
      <c r="AK329" s="93">
        <f t="shared" si="41"/>
        <v>-2178.7592002811116</v>
      </c>
      <c r="AL329" s="27">
        <f t="shared" si="42"/>
        <v>-1415.3537341700001</v>
      </c>
      <c r="AM329" s="27">
        <f t="shared" si="43"/>
        <v>-1339.0131875588888</v>
      </c>
    </row>
    <row r="330" spans="1:39" ht="15" customHeight="1" x14ac:dyDescent="0.25">
      <c r="A330">
        <v>277502</v>
      </c>
      <c r="B330" t="s">
        <v>721</v>
      </c>
      <c r="C330" t="s">
        <v>722</v>
      </c>
      <c r="D330">
        <v>11670</v>
      </c>
      <c r="E330" t="s">
        <v>1001</v>
      </c>
      <c r="F330" t="s">
        <v>240</v>
      </c>
      <c r="G330" t="s">
        <v>19</v>
      </c>
      <c r="H330" t="s">
        <v>1002</v>
      </c>
      <c r="I330" s="21">
        <v>44819</v>
      </c>
      <c r="J330" s="21">
        <v>44822</v>
      </c>
      <c r="K330" s="21">
        <v>44852</v>
      </c>
      <c r="L330" s="21">
        <v>44852</v>
      </c>
      <c r="M330" s="22">
        <v>855291.97</v>
      </c>
      <c r="N330" t="s">
        <v>14</v>
      </c>
      <c r="O330" t="s">
        <v>259</v>
      </c>
      <c r="P330" t="s">
        <v>15</v>
      </c>
      <c r="Q330" s="37">
        <v>1.8700000000000001E-2</v>
      </c>
      <c r="R330" s="21">
        <v>44819</v>
      </c>
      <c r="S330" s="21">
        <v>44822</v>
      </c>
      <c r="T330" s="21">
        <v>44852</v>
      </c>
      <c r="U330" s="21">
        <v>44852</v>
      </c>
      <c r="V330" s="23">
        <v>8.3333333333333329E-2</v>
      </c>
      <c r="W330">
        <v>30</v>
      </c>
      <c r="X330" s="24">
        <v>0</v>
      </c>
      <c r="Y330" s="24">
        <v>0</v>
      </c>
      <c r="Z330" s="24">
        <v>-484.66544966666663</v>
      </c>
      <c r="AA330" s="24">
        <v>-484.66544966666663</v>
      </c>
      <c r="AB330">
        <v>0</v>
      </c>
      <c r="AC330">
        <v>0</v>
      </c>
      <c r="AD330" s="38">
        <v>855291.97</v>
      </c>
      <c r="AE330" s="52">
        <v>6.8000000000000005E-3</v>
      </c>
      <c r="AF330" s="5">
        <v>1.8700000000000001E-2</v>
      </c>
      <c r="AG330" s="24">
        <v>0</v>
      </c>
      <c r="AH330" s="24">
        <v>-1332.8299865833333</v>
      </c>
      <c r="AI330" s="27">
        <v>-1817.4954362499998</v>
      </c>
      <c r="AJ330" t="s">
        <v>14</v>
      </c>
      <c r="AK330" s="93">
        <f t="shared" si="41"/>
        <v>-2530.2387445833333</v>
      </c>
      <c r="AL330" s="27">
        <f t="shared" si="42"/>
        <v>-1817.4954362499998</v>
      </c>
      <c r="AM330" s="27">
        <f t="shared" si="43"/>
        <v>-1746.2211054166667</v>
      </c>
    </row>
    <row r="331" spans="1:39" ht="15" customHeight="1" x14ac:dyDescent="0.25">
      <c r="A331">
        <v>277503</v>
      </c>
      <c r="B331" t="s">
        <v>721</v>
      </c>
      <c r="C331" t="s">
        <v>722</v>
      </c>
      <c r="D331">
        <v>11670</v>
      </c>
      <c r="E331" t="s">
        <v>1001</v>
      </c>
      <c r="F331" t="s">
        <v>240</v>
      </c>
      <c r="G331" t="s">
        <v>19</v>
      </c>
      <c r="H331" t="s">
        <v>1002</v>
      </c>
      <c r="I331" s="21">
        <v>44849</v>
      </c>
      <c r="J331" s="21">
        <v>44852</v>
      </c>
      <c r="K331" s="21">
        <v>44883</v>
      </c>
      <c r="L331" s="21">
        <v>44883</v>
      </c>
      <c r="M331" s="22">
        <v>823988.1</v>
      </c>
      <c r="N331" t="s">
        <v>14</v>
      </c>
      <c r="O331" t="s">
        <v>259</v>
      </c>
      <c r="P331" t="s">
        <v>15</v>
      </c>
      <c r="Q331" s="37">
        <v>1.8700000000000001E-2</v>
      </c>
      <c r="R331" s="21">
        <v>44849</v>
      </c>
      <c r="S331" s="21">
        <v>44852</v>
      </c>
      <c r="T331" s="21">
        <v>44883</v>
      </c>
      <c r="U331" s="21">
        <v>44883</v>
      </c>
      <c r="V331" s="23">
        <v>8.611111111111111E-2</v>
      </c>
      <c r="W331">
        <v>31</v>
      </c>
      <c r="X331" s="24">
        <v>0</v>
      </c>
      <c r="Y331" s="24">
        <v>0</v>
      </c>
      <c r="Z331" s="24">
        <v>-632.91441503333328</v>
      </c>
      <c r="AA331" s="24">
        <v>-632.91441503333328</v>
      </c>
      <c r="AB331">
        <v>0</v>
      </c>
      <c r="AC331">
        <v>0</v>
      </c>
      <c r="AD331" s="38">
        <v>823988.1</v>
      </c>
      <c r="AE331" s="52">
        <v>8.9200000000000008E-3</v>
      </c>
      <c r="AF331" s="5">
        <v>1.8700000000000001E-2</v>
      </c>
      <c r="AG331" s="24">
        <v>0</v>
      </c>
      <c r="AH331" s="24">
        <v>-1326.8497265833334</v>
      </c>
      <c r="AI331" s="27">
        <v>-1959.7641416166666</v>
      </c>
      <c r="AJ331" t="s">
        <v>14</v>
      </c>
      <c r="AK331" s="93">
        <f t="shared" si="41"/>
        <v>-2669.3094499499998</v>
      </c>
      <c r="AL331" s="27">
        <f t="shared" si="42"/>
        <v>-1959.7641416166666</v>
      </c>
      <c r="AM331" s="27">
        <f t="shared" si="43"/>
        <v>-1888.8096107833335</v>
      </c>
    </row>
    <row r="332" spans="1:39" ht="15" customHeight="1" x14ac:dyDescent="0.25">
      <c r="A332">
        <v>277504</v>
      </c>
      <c r="B332" t="s">
        <v>721</v>
      </c>
      <c r="C332" t="s">
        <v>722</v>
      </c>
      <c r="D332">
        <v>11670</v>
      </c>
      <c r="E332" t="s">
        <v>1001</v>
      </c>
      <c r="F332" t="s">
        <v>240</v>
      </c>
      <c r="G332" t="s">
        <v>19</v>
      </c>
      <c r="H332" t="s">
        <v>1002</v>
      </c>
      <c r="I332" s="21">
        <v>44880</v>
      </c>
      <c r="J332" s="21">
        <v>44883</v>
      </c>
      <c r="K332" s="21">
        <v>44913</v>
      </c>
      <c r="L332" s="21">
        <v>44913</v>
      </c>
      <c r="M332" s="22">
        <v>792623.66</v>
      </c>
      <c r="N332" t="s">
        <v>14</v>
      </c>
      <c r="O332" t="s">
        <v>259</v>
      </c>
      <c r="P332" t="s">
        <v>15</v>
      </c>
      <c r="Q332" s="37">
        <v>1.8700000000000001E-2</v>
      </c>
      <c r="R332" s="21">
        <v>44880</v>
      </c>
      <c r="S332" s="21">
        <v>44883</v>
      </c>
      <c r="T332" s="21">
        <v>44913</v>
      </c>
      <c r="U332" s="21">
        <v>44913</v>
      </c>
      <c r="V332" s="23">
        <v>8.3333333333333329E-2</v>
      </c>
      <c r="W332">
        <v>30</v>
      </c>
      <c r="X332" s="24">
        <v>0</v>
      </c>
      <c r="Y332" s="24">
        <v>0</v>
      </c>
      <c r="Z332" s="24">
        <v>-933.97487936666676</v>
      </c>
      <c r="AA332" s="24">
        <v>-933.97487936666676</v>
      </c>
      <c r="AB332">
        <v>0</v>
      </c>
      <c r="AC332">
        <v>0</v>
      </c>
      <c r="AD332" s="38">
        <v>792623.66</v>
      </c>
      <c r="AE332" s="52">
        <v>1.414E-2</v>
      </c>
      <c r="AF332" s="5">
        <v>1.8700000000000001E-2</v>
      </c>
      <c r="AG332" s="24">
        <v>0</v>
      </c>
      <c r="AH332" s="24">
        <v>-1235.1718701666668</v>
      </c>
      <c r="AI332" s="27">
        <v>-2169.1467495333336</v>
      </c>
      <c r="AJ332" t="s">
        <v>14</v>
      </c>
      <c r="AK332" s="93">
        <f t="shared" si="41"/>
        <v>-2829.6664662000003</v>
      </c>
      <c r="AL332" s="27">
        <f t="shared" si="42"/>
        <v>-2169.1467495333336</v>
      </c>
      <c r="AM332" s="27">
        <f t="shared" si="43"/>
        <v>-2103.0947778666668</v>
      </c>
    </row>
    <row r="333" spans="1:39" ht="15" customHeight="1" x14ac:dyDescent="0.25">
      <c r="A333">
        <v>226058</v>
      </c>
      <c r="B333" t="s">
        <v>723</v>
      </c>
      <c r="C333" t="s">
        <v>724</v>
      </c>
      <c r="D333">
        <v>11671</v>
      </c>
      <c r="E333" t="s">
        <v>16</v>
      </c>
      <c r="F333" t="s">
        <v>240</v>
      </c>
      <c r="G333" t="s">
        <v>19</v>
      </c>
      <c r="H333" t="s">
        <v>1713</v>
      </c>
      <c r="I333" s="21">
        <v>44731</v>
      </c>
      <c r="J333" s="21">
        <v>44731</v>
      </c>
      <c r="K333" s="21">
        <v>44823</v>
      </c>
      <c r="L333" s="21">
        <v>44823</v>
      </c>
      <c r="M333" s="22">
        <v>1310339.1399999999</v>
      </c>
      <c r="N333" t="s">
        <v>14</v>
      </c>
      <c r="O333" t="s">
        <v>245</v>
      </c>
      <c r="P333" t="s">
        <v>15</v>
      </c>
      <c r="Q333" s="37">
        <v>1.95E-2</v>
      </c>
      <c r="R333" s="21">
        <v>44731</v>
      </c>
      <c r="S333" s="21">
        <v>44731</v>
      </c>
      <c r="T333" s="21">
        <v>44823</v>
      </c>
      <c r="U333" s="21">
        <v>44823</v>
      </c>
      <c r="V333" s="23">
        <v>0.25555555555555554</v>
      </c>
      <c r="W333">
        <v>92</v>
      </c>
      <c r="X333" s="24">
        <v>0</v>
      </c>
      <c r="Y333" s="24">
        <v>0</v>
      </c>
      <c r="Z333" s="24">
        <v>565.92091524222212</v>
      </c>
      <c r="AA333" s="24">
        <v>565.92091524222212</v>
      </c>
      <c r="AB333">
        <v>0</v>
      </c>
      <c r="AC333">
        <v>0</v>
      </c>
      <c r="AD333" s="38">
        <v>1310339.1399999999</v>
      </c>
      <c r="AE333" s="52">
        <v>-1.6900000000000001E-3</v>
      </c>
      <c r="AF333" s="5">
        <v>1.95E-2</v>
      </c>
      <c r="AG333" s="24">
        <v>0</v>
      </c>
      <c r="AH333" s="24">
        <v>-6529.856714333333</v>
      </c>
      <c r="AI333" s="27">
        <v>-5963.9357990911112</v>
      </c>
      <c r="AJ333" t="s">
        <v>14</v>
      </c>
      <c r="AK333" s="93">
        <f t="shared" si="41"/>
        <v>-9312.5802679799999</v>
      </c>
      <c r="AL333" s="27">
        <f t="shared" si="42"/>
        <v>-5963.9357990911112</v>
      </c>
      <c r="AM333" s="27">
        <f t="shared" si="43"/>
        <v>-5629.0713522022215</v>
      </c>
    </row>
    <row r="334" spans="1:39" ht="15" customHeight="1" x14ac:dyDescent="0.25">
      <c r="A334">
        <v>226059</v>
      </c>
      <c r="B334" t="s">
        <v>723</v>
      </c>
      <c r="C334" t="s">
        <v>724</v>
      </c>
      <c r="D334">
        <v>11671</v>
      </c>
      <c r="E334" t="s">
        <v>16</v>
      </c>
      <c r="F334" t="s">
        <v>240</v>
      </c>
      <c r="G334" t="s">
        <v>19</v>
      </c>
      <c r="H334" t="s">
        <v>1713</v>
      </c>
      <c r="I334" s="21">
        <v>44823</v>
      </c>
      <c r="J334" s="21">
        <v>44823</v>
      </c>
      <c r="K334" s="21">
        <v>44914</v>
      </c>
      <c r="L334" s="21">
        <v>44914</v>
      </c>
      <c r="M334" s="22">
        <v>1250567.97</v>
      </c>
      <c r="N334" t="s">
        <v>14</v>
      </c>
      <c r="O334" t="s">
        <v>245</v>
      </c>
      <c r="P334" t="s">
        <v>15</v>
      </c>
      <c r="Q334" s="37">
        <v>1.95E-2</v>
      </c>
      <c r="R334" s="21">
        <v>44823</v>
      </c>
      <c r="S334" s="21">
        <v>44823</v>
      </c>
      <c r="T334" s="21">
        <v>44914</v>
      </c>
      <c r="U334" s="21">
        <v>44914</v>
      </c>
      <c r="V334" s="23">
        <v>0.25277777777777777</v>
      </c>
      <c r="W334">
        <v>91</v>
      </c>
      <c r="X334" s="24">
        <v>0</v>
      </c>
      <c r="Y334" s="24">
        <v>0</v>
      </c>
      <c r="Z334" s="24">
        <v>-3369.7943471616668</v>
      </c>
      <c r="AA334" s="24">
        <v>-3369.7943471616668</v>
      </c>
      <c r="AB334">
        <v>0</v>
      </c>
      <c r="AC334">
        <v>0</v>
      </c>
      <c r="AD334" s="38">
        <v>1250567.97</v>
      </c>
      <c r="AE334" s="52">
        <v>1.0660000000000001E-2</v>
      </c>
      <c r="AF334" s="5">
        <v>1.95E-2</v>
      </c>
      <c r="AG334" s="24">
        <v>0</v>
      </c>
      <c r="AH334" s="24">
        <v>-6164.257952125</v>
      </c>
      <c r="AI334" s="27">
        <v>-9534.0522992866663</v>
      </c>
      <c r="AJ334" t="s">
        <v>14</v>
      </c>
      <c r="AK334" s="93">
        <f t="shared" si="41"/>
        <v>-12695.210223453332</v>
      </c>
      <c r="AL334" s="27">
        <f t="shared" si="42"/>
        <v>-9534.0522992866663</v>
      </c>
      <c r="AM334" s="27">
        <f t="shared" si="43"/>
        <v>-9217.9365068700008</v>
      </c>
    </row>
    <row r="335" spans="1:39" ht="15" customHeight="1" x14ac:dyDescent="0.25">
      <c r="A335">
        <v>265492</v>
      </c>
      <c r="B335" t="s">
        <v>725</v>
      </c>
      <c r="C335" t="s">
        <v>726</v>
      </c>
      <c r="D335">
        <v>11672</v>
      </c>
      <c r="E335" t="s">
        <v>1001</v>
      </c>
      <c r="F335" t="s">
        <v>240</v>
      </c>
      <c r="G335" t="s">
        <v>19</v>
      </c>
      <c r="H335" t="s">
        <v>1942</v>
      </c>
      <c r="I335" s="21">
        <v>44740</v>
      </c>
      <c r="J335" s="21">
        <v>44742</v>
      </c>
      <c r="K335" s="21">
        <v>44743</v>
      </c>
      <c r="L335" s="21">
        <v>44743</v>
      </c>
      <c r="M335" s="22">
        <v>1400506.48</v>
      </c>
      <c r="N335" t="s">
        <v>14</v>
      </c>
      <c r="O335">
        <v>0</v>
      </c>
      <c r="P335" t="s">
        <v>138</v>
      </c>
      <c r="R335" s="21">
        <v>44740</v>
      </c>
      <c r="S335" s="21">
        <v>44742</v>
      </c>
      <c r="T335" s="21">
        <v>44743</v>
      </c>
      <c r="U335" s="21">
        <v>44743</v>
      </c>
      <c r="V335" s="23">
        <v>2.7777777777777779E-3</v>
      </c>
      <c r="W335">
        <v>1</v>
      </c>
      <c r="X335" s="24">
        <v>0</v>
      </c>
      <c r="Y335" s="24">
        <v>0</v>
      </c>
      <c r="Z335" s="24">
        <v>0</v>
      </c>
      <c r="AA335" s="24">
        <v>0</v>
      </c>
      <c r="AB335">
        <v>0</v>
      </c>
      <c r="AC335">
        <v>0</v>
      </c>
      <c r="AD335" s="38">
        <v>1400506.48</v>
      </c>
      <c r="AE335" s="52">
        <v>0</v>
      </c>
      <c r="AF335" s="5">
        <v>0</v>
      </c>
      <c r="AG335" s="24">
        <v>0</v>
      </c>
      <c r="AH335" s="24">
        <v>0</v>
      </c>
      <c r="AI335" s="27">
        <v>0</v>
      </c>
      <c r="AJ335" t="s">
        <v>14</v>
      </c>
      <c r="AK335" s="93">
        <f t="shared" ref="AK335:AK342" si="44">AL335</f>
        <v>0</v>
      </c>
      <c r="AL335" s="27">
        <f t="shared" si="42"/>
        <v>0</v>
      </c>
      <c r="AM335" s="27">
        <f t="shared" ref="AM335:AM342" si="45">AL335</f>
        <v>0</v>
      </c>
    </row>
    <row r="336" spans="1:39" ht="15" customHeight="1" x14ac:dyDescent="0.25">
      <c r="A336">
        <v>265493</v>
      </c>
      <c r="B336" t="s">
        <v>725</v>
      </c>
      <c r="C336" t="s">
        <v>726</v>
      </c>
      <c r="D336">
        <v>11672</v>
      </c>
      <c r="E336" t="s">
        <v>1001</v>
      </c>
      <c r="F336" t="s">
        <v>240</v>
      </c>
      <c r="G336" t="s">
        <v>19</v>
      </c>
      <c r="H336" t="s">
        <v>1942</v>
      </c>
      <c r="I336" s="21">
        <v>44741</v>
      </c>
      <c r="J336" s="21">
        <v>44743</v>
      </c>
      <c r="K336" s="21">
        <v>44774</v>
      </c>
      <c r="L336" s="21">
        <v>44774</v>
      </c>
      <c r="M336" s="22">
        <v>1385719.72</v>
      </c>
      <c r="N336" t="s">
        <v>14</v>
      </c>
      <c r="O336">
        <v>0</v>
      </c>
      <c r="P336" t="s">
        <v>138</v>
      </c>
      <c r="R336" s="21">
        <v>44741</v>
      </c>
      <c r="S336" s="21">
        <v>44743</v>
      </c>
      <c r="T336" s="21">
        <v>44774</v>
      </c>
      <c r="U336" s="21">
        <v>44774</v>
      </c>
      <c r="V336" s="23">
        <v>8.3333333333333329E-2</v>
      </c>
      <c r="W336">
        <v>30</v>
      </c>
      <c r="X336" s="24">
        <v>0</v>
      </c>
      <c r="Y336" s="24">
        <v>0</v>
      </c>
      <c r="Z336" s="24">
        <v>0</v>
      </c>
      <c r="AA336" s="24">
        <v>0</v>
      </c>
      <c r="AB336">
        <v>0</v>
      </c>
      <c r="AC336">
        <v>0</v>
      </c>
      <c r="AD336" s="38">
        <v>1385719.72</v>
      </c>
      <c r="AE336" s="52">
        <v>0</v>
      </c>
      <c r="AF336" s="5">
        <v>0</v>
      </c>
      <c r="AG336" s="24">
        <v>0</v>
      </c>
      <c r="AH336" s="24">
        <v>0</v>
      </c>
      <c r="AI336" s="27">
        <v>0</v>
      </c>
      <c r="AJ336" t="s">
        <v>14</v>
      </c>
      <c r="AK336" s="93">
        <f t="shared" si="44"/>
        <v>0</v>
      </c>
      <c r="AL336" s="27">
        <f t="shared" si="42"/>
        <v>0</v>
      </c>
      <c r="AM336" s="27">
        <f t="shared" si="45"/>
        <v>0</v>
      </c>
    </row>
    <row r="337" spans="1:39" ht="15" customHeight="1" x14ac:dyDescent="0.25">
      <c r="A337">
        <v>265494</v>
      </c>
      <c r="B337" t="s">
        <v>725</v>
      </c>
      <c r="C337" t="s">
        <v>726</v>
      </c>
      <c r="D337">
        <v>11672</v>
      </c>
      <c r="E337" t="s">
        <v>1001</v>
      </c>
      <c r="F337" t="s">
        <v>240</v>
      </c>
      <c r="G337" t="s">
        <v>19</v>
      </c>
      <c r="H337" t="s">
        <v>1942</v>
      </c>
      <c r="I337" s="21">
        <v>44770</v>
      </c>
      <c r="J337" s="21">
        <v>44774</v>
      </c>
      <c r="K337" s="21">
        <v>44805</v>
      </c>
      <c r="L337" s="21">
        <v>44805</v>
      </c>
      <c r="M337" s="22">
        <v>1370932.96</v>
      </c>
      <c r="N337" t="s">
        <v>14</v>
      </c>
      <c r="O337">
        <v>0</v>
      </c>
      <c r="P337" t="s">
        <v>138</v>
      </c>
      <c r="R337" s="21">
        <v>44770</v>
      </c>
      <c r="S337" s="21">
        <v>44774</v>
      </c>
      <c r="T337" s="21">
        <v>44805</v>
      </c>
      <c r="U337" s="21">
        <v>44805</v>
      </c>
      <c r="V337" s="23">
        <v>8.3333333333333329E-2</v>
      </c>
      <c r="W337">
        <v>30</v>
      </c>
      <c r="X337" s="24">
        <v>0</v>
      </c>
      <c r="Y337" s="24">
        <v>0</v>
      </c>
      <c r="Z337" s="24">
        <v>0</v>
      </c>
      <c r="AA337" s="24">
        <v>0</v>
      </c>
      <c r="AB337">
        <v>0</v>
      </c>
      <c r="AC337">
        <v>0</v>
      </c>
      <c r="AD337" s="38">
        <v>1370932.96</v>
      </c>
      <c r="AE337" s="52">
        <v>0</v>
      </c>
      <c r="AF337" s="5">
        <v>0</v>
      </c>
      <c r="AG337" s="24">
        <v>0</v>
      </c>
      <c r="AH337" s="24">
        <v>0</v>
      </c>
      <c r="AI337" s="27">
        <v>0</v>
      </c>
      <c r="AJ337" t="s">
        <v>14</v>
      </c>
      <c r="AK337" s="93">
        <f t="shared" si="44"/>
        <v>0</v>
      </c>
      <c r="AL337" s="27">
        <f t="shared" si="42"/>
        <v>0</v>
      </c>
      <c r="AM337" s="27">
        <f t="shared" si="45"/>
        <v>0</v>
      </c>
    </row>
    <row r="338" spans="1:39" ht="15" customHeight="1" x14ac:dyDescent="0.25">
      <c r="A338">
        <v>265495</v>
      </c>
      <c r="B338" t="s">
        <v>725</v>
      </c>
      <c r="C338" t="s">
        <v>726</v>
      </c>
      <c r="D338">
        <v>11672</v>
      </c>
      <c r="E338" t="s">
        <v>1001</v>
      </c>
      <c r="F338" t="s">
        <v>240</v>
      </c>
      <c r="G338" t="s">
        <v>19</v>
      </c>
      <c r="H338" t="s">
        <v>1942</v>
      </c>
      <c r="I338" s="21">
        <v>44803</v>
      </c>
      <c r="J338" s="21">
        <v>44805</v>
      </c>
      <c r="K338" s="21">
        <v>44834</v>
      </c>
      <c r="L338" s="21">
        <v>44834</v>
      </c>
      <c r="M338" s="22">
        <v>1356146.2</v>
      </c>
      <c r="N338" t="s">
        <v>14</v>
      </c>
      <c r="O338">
        <v>0</v>
      </c>
      <c r="P338" t="s">
        <v>138</v>
      </c>
      <c r="R338" s="21">
        <v>44803</v>
      </c>
      <c r="S338" s="21">
        <v>44805</v>
      </c>
      <c r="T338" s="21">
        <v>44834</v>
      </c>
      <c r="U338" s="21">
        <v>44834</v>
      </c>
      <c r="V338" s="23">
        <v>8.0555555555555561E-2</v>
      </c>
      <c r="W338">
        <v>29</v>
      </c>
      <c r="X338" s="24">
        <v>0</v>
      </c>
      <c r="Y338" s="24">
        <v>0</v>
      </c>
      <c r="Z338" s="24">
        <v>0</v>
      </c>
      <c r="AA338" s="24">
        <v>0</v>
      </c>
      <c r="AB338">
        <v>0</v>
      </c>
      <c r="AC338">
        <v>0</v>
      </c>
      <c r="AD338" s="38">
        <v>1356146.2</v>
      </c>
      <c r="AE338" s="52">
        <v>0</v>
      </c>
      <c r="AF338" s="5">
        <v>0</v>
      </c>
      <c r="AG338" s="24">
        <v>0</v>
      </c>
      <c r="AH338" s="24">
        <v>0</v>
      </c>
      <c r="AI338" s="27">
        <v>0</v>
      </c>
      <c r="AJ338" t="s">
        <v>14</v>
      </c>
      <c r="AK338" s="93">
        <f t="shared" si="44"/>
        <v>0</v>
      </c>
      <c r="AL338" s="27">
        <f t="shared" si="42"/>
        <v>0</v>
      </c>
      <c r="AM338" s="27">
        <f t="shared" si="45"/>
        <v>0</v>
      </c>
    </row>
    <row r="339" spans="1:39" ht="15" customHeight="1" x14ac:dyDescent="0.25">
      <c r="A339">
        <v>265496</v>
      </c>
      <c r="B339" t="s">
        <v>725</v>
      </c>
      <c r="C339" t="s">
        <v>726</v>
      </c>
      <c r="D339">
        <v>11672</v>
      </c>
      <c r="E339" t="s">
        <v>1001</v>
      </c>
      <c r="F339" t="s">
        <v>240</v>
      </c>
      <c r="G339" t="s">
        <v>19</v>
      </c>
      <c r="H339" t="s">
        <v>1942</v>
      </c>
      <c r="I339" s="21">
        <v>44832</v>
      </c>
      <c r="J339" s="21">
        <v>44834</v>
      </c>
      <c r="K339" s="21">
        <v>44835</v>
      </c>
      <c r="L339" s="21">
        <v>44835</v>
      </c>
      <c r="M339" s="22">
        <v>1356146.2</v>
      </c>
      <c r="N339" t="s">
        <v>14</v>
      </c>
      <c r="O339">
        <v>0</v>
      </c>
      <c r="P339" t="s">
        <v>138</v>
      </c>
      <c r="R339" s="21">
        <v>44832</v>
      </c>
      <c r="S339" s="21">
        <v>44834</v>
      </c>
      <c r="T339" s="21">
        <v>44835</v>
      </c>
      <c r="U339" s="21">
        <v>44835</v>
      </c>
      <c r="V339" s="23">
        <v>2.7777777777777779E-3</v>
      </c>
      <c r="W339">
        <v>1</v>
      </c>
      <c r="X339" s="24">
        <v>0</v>
      </c>
      <c r="Y339" s="24">
        <v>0</v>
      </c>
      <c r="Z339" s="24">
        <v>0</v>
      </c>
      <c r="AA339" s="24">
        <v>0</v>
      </c>
      <c r="AB339">
        <v>0</v>
      </c>
      <c r="AC339">
        <v>0</v>
      </c>
      <c r="AD339" s="38">
        <v>1356146.2</v>
      </c>
      <c r="AE339" s="52">
        <v>0</v>
      </c>
      <c r="AF339" s="5">
        <v>0</v>
      </c>
      <c r="AG339" s="24">
        <v>0</v>
      </c>
      <c r="AH339" s="24">
        <v>0</v>
      </c>
      <c r="AI339" s="27">
        <v>0</v>
      </c>
      <c r="AJ339" t="s">
        <v>14</v>
      </c>
      <c r="AK339" s="93">
        <f t="shared" si="44"/>
        <v>0</v>
      </c>
      <c r="AL339" s="27">
        <f t="shared" si="42"/>
        <v>0</v>
      </c>
      <c r="AM339" s="27">
        <f t="shared" si="45"/>
        <v>0</v>
      </c>
    </row>
    <row r="340" spans="1:39" ht="15" customHeight="1" x14ac:dyDescent="0.25">
      <c r="A340">
        <v>265497</v>
      </c>
      <c r="B340" t="s">
        <v>725</v>
      </c>
      <c r="C340" t="s">
        <v>726</v>
      </c>
      <c r="D340">
        <v>11672</v>
      </c>
      <c r="E340" t="s">
        <v>1001</v>
      </c>
      <c r="F340" t="s">
        <v>240</v>
      </c>
      <c r="G340" t="s">
        <v>19</v>
      </c>
      <c r="H340" t="s">
        <v>1942</v>
      </c>
      <c r="I340" s="21">
        <v>44833</v>
      </c>
      <c r="J340" s="21">
        <v>44835</v>
      </c>
      <c r="K340" s="21">
        <v>44866</v>
      </c>
      <c r="L340" s="21">
        <v>44866</v>
      </c>
      <c r="M340" s="22">
        <v>1341359.44</v>
      </c>
      <c r="N340" t="s">
        <v>14</v>
      </c>
      <c r="O340">
        <v>0</v>
      </c>
      <c r="P340" t="s">
        <v>138</v>
      </c>
      <c r="R340" s="21">
        <v>44833</v>
      </c>
      <c r="S340" s="21">
        <v>44835</v>
      </c>
      <c r="T340" s="21">
        <v>44866</v>
      </c>
      <c r="U340" s="21">
        <v>44866</v>
      </c>
      <c r="V340" s="23">
        <v>8.3333333333333329E-2</v>
      </c>
      <c r="W340">
        <v>30</v>
      </c>
      <c r="X340" s="24">
        <v>0</v>
      </c>
      <c r="Y340" s="24">
        <v>0</v>
      </c>
      <c r="Z340" s="24">
        <v>0</v>
      </c>
      <c r="AA340" s="24">
        <v>0</v>
      </c>
      <c r="AB340">
        <v>0</v>
      </c>
      <c r="AC340">
        <v>0</v>
      </c>
      <c r="AD340" s="38">
        <v>1341359.44</v>
      </c>
      <c r="AE340" s="52">
        <v>0</v>
      </c>
      <c r="AF340" s="5">
        <v>0</v>
      </c>
      <c r="AG340" s="24">
        <v>0</v>
      </c>
      <c r="AH340" s="24">
        <v>0</v>
      </c>
      <c r="AI340" s="27">
        <v>0</v>
      </c>
      <c r="AJ340" t="s">
        <v>14</v>
      </c>
      <c r="AK340" s="93">
        <f t="shared" si="44"/>
        <v>0</v>
      </c>
      <c r="AL340" s="27">
        <f t="shared" si="42"/>
        <v>0</v>
      </c>
      <c r="AM340" s="27">
        <f t="shared" si="45"/>
        <v>0</v>
      </c>
    </row>
    <row r="341" spans="1:39" ht="15" customHeight="1" x14ac:dyDescent="0.25">
      <c r="A341">
        <v>265498</v>
      </c>
      <c r="B341" t="s">
        <v>725</v>
      </c>
      <c r="C341" t="s">
        <v>726</v>
      </c>
      <c r="D341">
        <v>11672</v>
      </c>
      <c r="E341" t="s">
        <v>1001</v>
      </c>
      <c r="F341" t="s">
        <v>240</v>
      </c>
      <c r="G341" t="s">
        <v>19</v>
      </c>
      <c r="H341" t="s">
        <v>1942</v>
      </c>
      <c r="I341" s="21">
        <v>44862</v>
      </c>
      <c r="J341" s="21">
        <v>44866</v>
      </c>
      <c r="K341" s="21">
        <v>44896</v>
      </c>
      <c r="L341" s="21">
        <v>44896</v>
      </c>
      <c r="M341" s="22">
        <v>1326572.68</v>
      </c>
      <c r="N341" t="s">
        <v>14</v>
      </c>
      <c r="O341">
        <v>0</v>
      </c>
      <c r="P341" t="s">
        <v>138</v>
      </c>
      <c r="R341" s="21">
        <v>44862</v>
      </c>
      <c r="S341" s="21">
        <v>44866</v>
      </c>
      <c r="T341" s="21">
        <v>44896</v>
      </c>
      <c r="U341" s="21">
        <v>44896</v>
      </c>
      <c r="V341" s="23">
        <v>8.3333333333333329E-2</v>
      </c>
      <c r="W341">
        <v>30</v>
      </c>
      <c r="X341" s="24">
        <v>0</v>
      </c>
      <c r="Y341" s="24">
        <v>0</v>
      </c>
      <c r="Z341" s="24">
        <v>0</v>
      </c>
      <c r="AA341" s="24">
        <v>0</v>
      </c>
      <c r="AB341">
        <v>0</v>
      </c>
      <c r="AC341">
        <v>0</v>
      </c>
      <c r="AD341" s="38">
        <v>1326572.68</v>
      </c>
      <c r="AE341" s="52">
        <v>0</v>
      </c>
      <c r="AF341" s="5">
        <v>0</v>
      </c>
      <c r="AG341" s="24">
        <v>0</v>
      </c>
      <c r="AH341" s="24">
        <v>0</v>
      </c>
      <c r="AI341" s="27">
        <v>0</v>
      </c>
      <c r="AJ341" t="s">
        <v>14</v>
      </c>
      <c r="AK341" s="93">
        <f t="shared" si="44"/>
        <v>0</v>
      </c>
      <c r="AL341" s="27">
        <f t="shared" si="42"/>
        <v>0</v>
      </c>
      <c r="AM341" s="27">
        <f t="shared" si="45"/>
        <v>0</v>
      </c>
    </row>
    <row r="342" spans="1:39" ht="15" customHeight="1" x14ac:dyDescent="0.25">
      <c r="A342">
        <v>265499</v>
      </c>
      <c r="B342" t="s">
        <v>725</v>
      </c>
      <c r="C342" t="s">
        <v>726</v>
      </c>
      <c r="D342">
        <v>11672</v>
      </c>
      <c r="E342" t="s">
        <v>1001</v>
      </c>
      <c r="F342" t="s">
        <v>240</v>
      </c>
      <c r="G342" t="s">
        <v>19</v>
      </c>
      <c r="H342" t="s">
        <v>1942</v>
      </c>
      <c r="I342" s="21">
        <v>44894</v>
      </c>
      <c r="J342" s="21">
        <v>44896</v>
      </c>
      <c r="K342" s="21">
        <v>44926</v>
      </c>
      <c r="L342" s="21">
        <v>44926</v>
      </c>
      <c r="M342" s="22">
        <v>1311785.92</v>
      </c>
      <c r="N342" t="s">
        <v>14</v>
      </c>
      <c r="O342">
        <v>0</v>
      </c>
      <c r="P342" t="s">
        <v>138</v>
      </c>
      <c r="R342" s="21">
        <v>44894</v>
      </c>
      <c r="S342" s="21">
        <v>44896</v>
      </c>
      <c r="T342" s="21">
        <v>44926</v>
      </c>
      <c r="U342" s="21">
        <v>44926</v>
      </c>
      <c r="V342" s="23">
        <v>8.3333333333333329E-2</v>
      </c>
      <c r="W342">
        <v>30</v>
      </c>
      <c r="X342" s="24">
        <v>0</v>
      </c>
      <c r="Y342" s="24">
        <v>0</v>
      </c>
      <c r="Z342" s="24">
        <v>0</v>
      </c>
      <c r="AA342" s="24">
        <v>0</v>
      </c>
      <c r="AB342">
        <v>0.99994719070973792</v>
      </c>
      <c r="AC342">
        <v>0</v>
      </c>
      <c r="AD342" s="38">
        <v>1311785.92</v>
      </c>
      <c r="AE342" s="52">
        <v>0</v>
      </c>
      <c r="AF342" s="5">
        <v>0</v>
      </c>
      <c r="AG342" s="24">
        <v>0</v>
      </c>
      <c r="AH342" s="24">
        <v>0</v>
      </c>
      <c r="AI342" s="27">
        <v>0</v>
      </c>
      <c r="AJ342" t="s">
        <v>14</v>
      </c>
      <c r="AK342" s="93">
        <f t="shared" si="44"/>
        <v>0</v>
      </c>
      <c r="AL342" s="27">
        <f t="shared" si="42"/>
        <v>0</v>
      </c>
      <c r="AM342" s="27">
        <f t="shared" si="45"/>
        <v>0</v>
      </c>
    </row>
    <row r="343" spans="1:39" ht="15" customHeight="1" x14ac:dyDescent="0.25">
      <c r="A343">
        <v>257691</v>
      </c>
      <c r="B343" t="s">
        <v>727</v>
      </c>
      <c r="C343" t="s">
        <v>728</v>
      </c>
      <c r="D343">
        <v>11675</v>
      </c>
      <c r="E343" t="s">
        <v>16</v>
      </c>
      <c r="F343" t="s">
        <v>240</v>
      </c>
      <c r="G343" t="s">
        <v>19</v>
      </c>
      <c r="H343" t="s">
        <v>320</v>
      </c>
      <c r="I343" s="21">
        <v>44740</v>
      </c>
      <c r="J343" s="21">
        <v>44742</v>
      </c>
      <c r="K343" s="21">
        <v>44834</v>
      </c>
      <c r="L343" s="21">
        <v>44834</v>
      </c>
      <c r="M343" s="22">
        <v>348865.46</v>
      </c>
      <c r="N343" t="s">
        <v>14</v>
      </c>
      <c r="O343" t="s">
        <v>245</v>
      </c>
      <c r="P343" t="s">
        <v>15</v>
      </c>
      <c r="Q343" s="37">
        <v>4.0000000000000001E-3</v>
      </c>
      <c r="R343" s="21">
        <v>44740</v>
      </c>
      <c r="S343" s="21">
        <v>44742</v>
      </c>
      <c r="T343" s="21">
        <v>44834</v>
      </c>
      <c r="U343" s="21">
        <v>44834</v>
      </c>
      <c r="V343" s="23">
        <v>0.25555555555555554</v>
      </c>
      <c r="W343">
        <v>92</v>
      </c>
      <c r="X343" s="24">
        <v>0</v>
      </c>
      <c r="Y343" s="24">
        <v>0</v>
      </c>
      <c r="Z343" s="24">
        <v>188.11600859777778</v>
      </c>
      <c r="AA343" s="24">
        <v>188.11600859777778</v>
      </c>
      <c r="AB343">
        <v>0</v>
      </c>
      <c r="AC343">
        <v>0</v>
      </c>
      <c r="AD343" s="38">
        <v>348865.46</v>
      </c>
      <c r="AE343" s="52">
        <v>-2.1099999999999999E-3</v>
      </c>
      <c r="AF343" s="5">
        <v>4.0000000000000001E-3</v>
      </c>
      <c r="AG343" s="24">
        <v>0</v>
      </c>
      <c r="AH343" s="24">
        <v>-356.6180257777778</v>
      </c>
      <c r="AI343" s="27">
        <v>-168.50201718000002</v>
      </c>
      <c r="AJ343" t="s">
        <v>14</v>
      </c>
      <c r="AK343" s="93">
        <f t="shared" si="41"/>
        <v>-1060.0470816244444</v>
      </c>
      <c r="AL343" s="27">
        <f t="shared" si="42"/>
        <v>-168.50201718000002</v>
      </c>
      <c r="AM343" s="27">
        <f t="shared" si="43"/>
        <v>-79.347510735555574</v>
      </c>
    </row>
    <row r="344" spans="1:39" ht="15" customHeight="1" x14ac:dyDescent="0.25">
      <c r="A344">
        <v>257692</v>
      </c>
      <c r="B344" t="s">
        <v>727</v>
      </c>
      <c r="C344" t="s">
        <v>728</v>
      </c>
      <c r="D344">
        <v>11675</v>
      </c>
      <c r="E344" t="s">
        <v>16</v>
      </c>
      <c r="F344" t="s">
        <v>240</v>
      </c>
      <c r="G344" t="s">
        <v>19</v>
      </c>
      <c r="H344" t="s">
        <v>320</v>
      </c>
      <c r="I344" s="21">
        <v>44832</v>
      </c>
      <c r="J344" s="21">
        <v>44834</v>
      </c>
      <c r="K344" s="21">
        <v>44926</v>
      </c>
      <c r="L344" s="21">
        <v>44926</v>
      </c>
      <c r="M344" s="22">
        <v>232577</v>
      </c>
      <c r="N344" t="s">
        <v>14</v>
      </c>
      <c r="O344" t="s">
        <v>245</v>
      </c>
      <c r="P344" t="s">
        <v>15</v>
      </c>
      <c r="Q344" s="37">
        <v>4.0000000000000001E-3</v>
      </c>
      <c r="R344" s="21">
        <v>44832</v>
      </c>
      <c r="S344" s="21">
        <v>44834</v>
      </c>
      <c r="T344" s="21">
        <v>44926</v>
      </c>
      <c r="U344" s="21">
        <v>44926</v>
      </c>
      <c r="V344" s="23">
        <v>0.25555555555555554</v>
      </c>
      <c r="W344">
        <v>92</v>
      </c>
      <c r="X344" s="24">
        <v>-709.03814344361331</v>
      </c>
      <c r="Y344" s="24">
        <v>-709.03814344361331</v>
      </c>
      <c r="Z344" s="24">
        <v>-709.07558922222233</v>
      </c>
      <c r="AA344" s="24">
        <v>-709.07558922222233</v>
      </c>
      <c r="AB344">
        <v>0.99994719070973792</v>
      </c>
      <c r="AC344">
        <v>-10.291532250000001</v>
      </c>
      <c r="AD344" s="38">
        <v>232577</v>
      </c>
      <c r="AE344" s="52">
        <v>1.1930000000000001E-2</v>
      </c>
      <c r="AF344" s="5">
        <v>4.0000000000000001E-3</v>
      </c>
      <c r="AG344" s="24">
        <v>-237.73282261311422</v>
      </c>
      <c r="AH344" s="24">
        <v>-237.74537777777775</v>
      </c>
      <c r="AI344" s="27">
        <v>-946.7709660567275</v>
      </c>
      <c r="AJ344" t="s">
        <v>14</v>
      </c>
      <c r="AK344" s="93">
        <f t="shared" si="41"/>
        <v>-1541.1844114444445</v>
      </c>
      <c r="AL344" s="27">
        <f t="shared" si="42"/>
        <v>-946.7709660567275</v>
      </c>
      <c r="AM344" s="27">
        <f t="shared" si="43"/>
        <v>-887.38462255555567</v>
      </c>
    </row>
    <row r="345" spans="1:39" ht="15" customHeight="1" x14ac:dyDescent="0.25">
      <c r="A345">
        <v>257711</v>
      </c>
      <c r="B345" t="s">
        <v>729</v>
      </c>
      <c r="C345" t="s">
        <v>730</v>
      </c>
      <c r="D345">
        <v>11677</v>
      </c>
      <c r="E345" t="s">
        <v>16</v>
      </c>
      <c r="F345" t="s">
        <v>240</v>
      </c>
      <c r="G345" t="s">
        <v>19</v>
      </c>
      <c r="H345" t="s">
        <v>320</v>
      </c>
      <c r="I345" s="21">
        <v>44740</v>
      </c>
      <c r="J345" s="21">
        <v>44742</v>
      </c>
      <c r="K345" s="21">
        <v>44834</v>
      </c>
      <c r="L345" s="21">
        <v>44834</v>
      </c>
      <c r="M345" s="22">
        <v>286673.19</v>
      </c>
      <c r="N345" t="s">
        <v>14</v>
      </c>
      <c r="O345" t="s">
        <v>245</v>
      </c>
      <c r="P345" t="s">
        <v>15</v>
      </c>
      <c r="Q345" s="37">
        <v>4.0000000000000001E-3</v>
      </c>
      <c r="R345" s="21">
        <v>44740</v>
      </c>
      <c r="S345" s="21">
        <v>44742</v>
      </c>
      <c r="T345" s="21">
        <v>44834</v>
      </c>
      <c r="U345" s="21">
        <v>44834</v>
      </c>
      <c r="V345" s="23">
        <v>0.25555555555555554</v>
      </c>
      <c r="W345">
        <v>92</v>
      </c>
      <c r="X345" s="24">
        <v>0</v>
      </c>
      <c r="Y345" s="24">
        <v>0</v>
      </c>
      <c r="Z345" s="24">
        <v>154.58055456333332</v>
      </c>
      <c r="AA345" s="24">
        <v>154.58055456333332</v>
      </c>
      <c r="AB345">
        <v>0</v>
      </c>
      <c r="AC345">
        <v>0</v>
      </c>
      <c r="AD345" s="38">
        <v>286673.19</v>
      </c>
      <c r="AE345" s="52">
        <v>-2.1099999999999999E-3</v>
      </c>
      <c r="AF345" s="5">
        <v>4.0000000000000001E-3</v>
      </c>
      <c r="AG345" s="24">
        <v>0</v>
      </c>
      <c r="AH345" s="24">
        <v>-293.04370533333332</v>
      </c>
      <c r="AI345" s="27">
        <v>-138.46315077</v>
      </c>
      <c r="AJ345" t="s">
        <v>14</v>
      </c>
      <c r="AK345" s="93">
        <f t="shared" si="41"/>
        <v>-871.07241410333336</v>
      </c>
      <c r="AL345" s="27">
        <f t="shared" si="42"/>
        <v>-138.46315077</v>
      </c>
      <c r="AM345" s="27">
        <f t="shared" si="43"/>
        <v>-65.202224436666668</v>
      </c>
    </row>
    <row r="346" spans="1:39" ht="15" customHeight="1" x14ac:dyDescent="0.25">
      <c r="A346">
        <v>257712</v>
      </c>
      <c r="B346" t="s">
        <v>729</v>
      </c>
      <c r="C346" t="s">
        <v>730</v>
      </c>
      <c r="D346">
        <v>11677</v>
      </c>
      <c r="E346" t="s">
        <v>16</v>
      </c>
      <c r="F346" t="s">
        <v>240</v>
      </c>
      <c r="G346" t="s">
        <v>19</v>
      </c>
      <c r="H346" t="s">
        <v>320</v>
      </c>
      <c r="I346" s="21">
        <v>44832</v>
      </c>
      <c r="J346" s="21">
        <v>44834</v>
      </c>
      <c r="K346" s="21">
        <v>44926</v>
      </c>
      <c r="L346" s="21">
        <v>44926</v>
      </c>
      <c r="M346" s="22">
        <v>191115.5</v>
      </c>
      <c r="N346" t="s">
        <v>14</v>
      </c>
      <c r="O346" t="s">
        <v>245</v>
      </c>
      <c r="P346" t="s">
        <v>15</v>
      </c>
      <c r="Q346" s="37">
        <v>4.0000000000000001E-3</v>
      </c>
      <c r="R346" s="21">
        <v>44832</v>
      </c>
      <c r="S346" s="21">
        <v>44834</v>
      </c>
      <c r="T346" s="21">
        <v>44926</v>
      </c>
      <c r="U346" s="21">
        <v>44926</v>
      </c>
      <c r="V346" s="23">
        <v>0.25555555555555554</v>
      </c>
      <c r="W346">
        <v>92</v>
      </c>
      <c r="X346" s="24">
        <v>-582.63791906894437</v>
      </c>
      <c r="Y346" s="24">
        <v>-582.63791906894437</v>
      </c>
      <c r="Z346" s="24">
        <v>-582.66868938888888</v>
      </c>
      <c r="AA346" s="24">
        <v>-582.66868938888888</v>
      </c>
      <c r="AB346">
        <v>0.99994719070973792</v>
      </c>
      <c r="AC346">
        <v>-8.4568608750000003</v>
      </c>
      <c r="AD346" s="38">
        <v>191115.5</v>
      </c>
      <c r="AE346" s="52">
        <v>1.1930000000000001E-2</v>
      </c>
      <c r="AF346" s="5">
        <v>4.0000000000000001E-3</v>
      </c>
      <c r="AG346" s="24">
        <v>-195.35219415555551</v>
      </c>
      <c r="AH346" s="24">
        <v>-195.3625111111111</v>
      </c>
      <c r="AI346" s="27">
        <v>-777.99011322449985</v>
      </c>
      <c r="AJ346" t="s">
        <v>14</v>
      </c>
      <c r="AK346" s="93">
        <f t="shared" si="41"/>
        <v>-1266.4374782777777</v>
      </c>
      <c r="AL346" s="27">
        <f t="shared" si="42"/>
        <v>-777.99011322449985</v>
      </c>
      <c r="AM346" s="27">
        <f t="shared" si="43"/>
        <v>-729.19057272222221</v>
      </c>
    </row>
    <row r="347" spans="1:39" ht="15" customHeight="1" x14ac:dyDescent="0.25">
      <c r="A347">
        <v>263787</v>
      </c>
      <c r="B347" t="s">
        <v>731</v>
      </c>
      <c r="C347" t="s">
        <v>732</v>
      </c>
      <c r="D347">
        <v>11678</v>
      </c>
      <c r="E347" t="s">
        <v>16</v>
      </c>
      <c r="F347" t="s">
        <v>240</v>
      </c>
      <c r="G347" t="s">
        <v>19</v>
      </c>
      <c r="H347" t="s">
        <v>1909</v>
      </c>
      <c r="I347" s="21">
        <v>44743</v>
      </c>
      <c r="J347" s="21">
        <v>44743</v>
      </c>
      <c r="K347" s="21">
        <v>44835</v>
      </c>
      <c r="L347" s="21">
        <v>44743</v>
      </c>
      <c r="M347" s="22">
        <v>778174.49</v>
      </c>
      <c r="N347" t="s">
        <v>14</v>
      </c>
      <c r="O347" t="s">
        <v>245</v>
      </c>
      <c r="P347" t="s">
        <v>15</v>
      </c>
      <c r="Q347" s="37">
        <v>1.7000000000000001E-2</v>
      </c>
      <c r="R347" s="21">
        <v>44743</v>
      </c>
      <c r="S347" s="21">
        <v>44743</v>
      </c>
      <c r="T347" s="21">
        <v>44835</v>
      </c>
      <c r="U347" s="21">
        <v>44743</v>
      </c>
      <c r="V347" s="23">
        <v>0.25555555555555554</v>
      </c>
      <c r="W347">
        <v>92</v>
      </c>
      <c r="X347" s="24">
        <v>0</v>
      </c>
      <c r="Y347" s="24">
        <v>0</v>
      </c>
      <c r="Z347" s="24">
        <v>350.00559283555549</v>
      </c>
      <c r="AA347" s="24">
        <v>350.00559283555549</v>
      </c>
      <c r="AB347">
        <v>0</v>
      </c>
      <c r="AC347">
        <v>0</v>
      </c>
      <c r="AD347" s="38">
        <v>778174.49</v>
      </c>
      <c r="AE347" s="52">
        <v>-1.7599999999999998E-3</v>
      </c>
      <c r="AF347" s="5">
        <v>1.7000000000000001E-2</v>
      </c>
      <c r="AG347" s="24">
        <v>0</v>
      </c>
      <c r="AH347" s="24">
        <v>-3380.7358398888891</v>
      </c>
      <c r="AI347" s="27">
        <v>-3030.7302470533336</v>
      </c>
      <c r="AJ347" t="s">
        <v>14</v>
      </c>
      <c r="AK347" s="93">
        <f t="shared" si="41"/>
        <v>-5019.3983881644444</v>
      </c>
      <c r="AL347" s="27">
        <f t="shared" si="42"/>
        <v>-3030.7302470533336</v>
      </c>
      <c r="AM347" s="27">
        <f t="shared" si="43"/>
        <v>-2831.8634329422221</v>
      </c>
    </row>
    <row r="348" spans="1:39" ht="15" customHeight="1" x14ac:dyDescent="0.25">
      <c r="A348">
        <v>263788</v>
      </c>
      <c r="B348" t="s">
        <v>731</v>
      </c>
      <c r="C348" t="s">
        <v>732</v>
      </c>
      <c r="D348">
        <v>11678</v>
      </c>
      <c r="E348" t="s">
        <v>16</v>
      </c>
      <c r="F348" t="s">
        <v>240</v>
      </c>
      <c r="G348" t="s">
        <v>19</v>
      </c>
      <c r="H348" t="s">
        <v>1909</v>
      </c>
      <c r="I348" s="21">
        <v>44835</v>
      </c>
      <c r="J348" s="21">
        <v>44835</v>
      </c>
      <c r="K348" s="21">
        <v>44927</v>
      </c>
      <c r="L348" s="21">
        <v>44835</v>
      </c>
      <c r="M348" s="22">
        <v>736727.11</v>
      </c>
      <c r="N348" t="s">
        <v>14</v>
      </c>
      <c r="O348" t="s">
        <v>245</v>
      </c>
      <c r="P348" t="s">
        <v>15</v>
      </c>
      <c r="Q348" s="37">
        <v>1.7000000000000001E-2</v>
      </c>
      <c r="R348" s="21">
        <v>44835</v>
      </c>
      <c r="S348" s="21">
        <v>44835</v>
      </c>
      <c r="T348" s="21">
        <v>44927</v>
      </c>
      <c r="U348" s="21">
        <v>44835</v>
      </c>
      <c r="V348" s="23">
        <v>0.25555555555555554</v>
      </c>
      <c r="W348">
        <v>92</v>
      </c>
      <c r="X348" s="24">
        <v>0</v>
      </c>
      <c r="Y348" s="24">
        <v>0</v>
      </c>
      <c r="Z348" s="24">
        <v>-2208.4623000766665</v>
      </c>
      <c r="AA348" s="24">
        <v>-2208.4623000766665</v>
      </c>
      <c r="AB348">
        <v>0</v>
      </c>
      <c r="AC348">
        <v>-58.794916306388885</v>
      </c>
      <c r="AD348" s="38">
        <v>736727.11</v>
      </c>
      <c r="AE348" s="52">
        <v>1.1730000000000001E-2</v>
      </c>
      <c r="AF348" s="5">
        <v>1.7000000000000001E-2</v>
      </c>
      <c r="AG348" s="24">
        <v>0</v>
      </c>
      <c r="AH348" s="24">
        <v>-3200.6700001111108</v>
      </c>
      <c r="AI348" s="27">
        <v>-5409.1323001877772</v>
      </c>
      <c r="AJ348" t="s">
        <v>14</v>
      </c>
      <c r="AK348" s="93">
        <f t="shared" si="41"/>
        <v>-7291.8793590766654</v>
      </c>
      <c r="AL348" s="27">
        <f t="shared" si="42"/>
        <v>-5409.1323001877772</v>
      </c>
      <c r="AM348" s="27">
        <f t="shared" si="43"/>
        <v>-5220.8575942988882</v>
      </c>
    </row>
    <row r="349" spans="1:39" ht="15" customHeight="1" x14ac:dyDescent="0.25">
      <c r="A349">
        <v>264870</v>
      </c>
      <c r="B349" t="s">
        <v>733</v>
      </c>
      <c r="C349" t="s">
        <v>734</v>
      </c>
      <c r="D349">
        <v>11679</v>
      </c>
      <c r="E349" t="s">
        <v>1001</v>
      </c>
      <c r="F349" t="s">
        <v>240</v>
      </c>
      <c r="G349" t="s">
        <v>19</v>
      </c>
      <c r="H349" t="s">
        <v>1958</v>
      </c>
      <c r="I349" s="21">
        <v>44740</v>
      </c>
      <c r="J349" s="21">
        <v>44742</v>
      </c>
      <c r="K349" s="21">
        <v>44772</v>
      </c>
      <c r="L349" s="21">
        <v>44772</v>
      </c>
      <c r="M349" s="22">
        <v>500665.75</v>
      </c>
      <c r="N349" t="s">
        <v>14</v>
      </c>
      <c r="O349" s="50">
        <v>0</v>
      </c>
      <c r="P349" t="s">
        <v>138</v>
      </c>
      <c r="R349" s="21">
        <v>44740</v>
      </c>
      <c r="S349" s="21">
        <v>44742</v>
      </c>
      <c r="T349" s="21">
        <v>44772</v>
      </c>
      <c r="U349" s="21">
        <v>44772</v>
      </c>
      <c r="V349" s="23">
        <v>8.3333333333333329E-2</v>
      </c>
      <c r="W349">
        <v>30</v>
      </c>
      <c r="X349" s="24">
        <v>0</v>
      </c>
      <c r="Y349" s="24">
        <v>0</v>
      </c>
      <c r="Z349" s="24">
        <v>0</v>
      </c>
      <c r="AA349" s="24">
        <v>0</v>
      </c>
      <c r="AB349">
        <v>0</v>
      </c>
      <c r="AC349">
        <v>0</v>
      </c>
      <c r="AD349" s="38">
        <v>500665.75</v>
      </c>
      <c r="AE349" s="52">
        <v>0</v>
      </c>
      <c r="AF349" s="5">
        <v>0</v>
      </c>
      <c r="AG349" s="24">
        <v>0</v>
      </c>
      <c r="AH349" s="24">
        <v>0</v>
      </c>
      <c r="AI349" s="27">
        <v>0</v>
      </c>
      <c r="AJ349" t="s">
        <v>14</v>
      </c>
      <c r="AK349" s="93">
        <f t="shared" ref="AK349:AK354" si="46">AL349</f>
        <v>0</v>
      </c>
      <c r="AL349" s="27">
        <f t="shared" si="42"/>
        <v>0</v>
      </c>
      <c r="AM349" s="27">
        <f t="shared" ref="AM349:AM354" si="47">AL349</f>
        <v>0</v>
      </c>
    </row>
    <row r="350" spans="1:39" ht="15" customHeight="1" x14ac:dyDescent="0.25">
      <c r="A350">
        <v>264871</v>
      </c>
      <c r="B350" t="s">
        <v>733</v>
      </c>
      <c r="C350" t="s">
        <v>734</v>
      </c>
      <c r="D350">
        <v>11679</v>
      </c>
      <c r="E350" t="s">
        <v>1001</v>
      </c>
      <c r="F350" t="s">
        <v>240</v>
      </c>
      <c r="G350" t="s">
        <v>19</v>
      </c>
      <c r="H350" t="s">
        <v>1958</v>
      </c>
      <c r="I350" s="21">
        <v>44770</v>
      </c>
      <c r="J350" s="21">
        <v>44772</v>
      </c>
      <c r="K350" s="21">
        <v>44803</v>
      </c>
      <c r="L350" s="21">
        <v>44803</v>
      </c>
      <c r="M350" s="22">
        <v>483684.75</v>
      </c>
      <c r="N350" t="s">
        <v>14</v>
      </c>
      <c r="O350" s="50">
        <v>0</v>
      </c>
      <c r="P350" t="s">
        <v>138</v>
      </c>
      <c r="R350" s="21">
        <v>44770</v>
      </c>
      <c r="S350" s="21">
        <v>44772</v>
      </c>
      <c r="T350" s="21">
        <v>44803</v>
      </c>
      <c r="U350" s="21">
        <v>44803</v>
      </c>
      <c r="V350" s="23">
        <v>8.3333333333333329E-2</v>
      </c>
      <c r="W350">
        <v>30</v>
      </c>
      <c r="X350" s="24">
        <v>0</v>
      </c>
      <c r="Y350" s="24">
        <v>0</v>
      </c>
      <c r="Z350" s="24">
        <v>0</v>
      </c>
      <c r="AA350" s="24">
        <v>0</v>
      </c>
      <c r="AB350">
        <v>0</v>
      </c>
      <c r="AC350">
        <v>0</v>
      </c>
      <c r="AD350" s="38">
        <v>483684.75</v>
      </c>
      <c r="AE350" s="52">
        <v>0</v>
      </c>
      <c r="AF350" s="5">
        <v>0</v>
      </c>
      <c r="AG350" s="24">
        <v>0</v>
      </c>
      <c r="AH350" s="24">
        <v>0</v>
      </c>
      <c r="AI350" s="27">
        <v>0</v>
      </c>
      <c r="AJ350" t="s">
        <v>14</v>
      </c>
      <c r="AK350" s="93">
        <f t="shared" si="46"/>
        <v>0</v>
      </c>
      <c r="AL350" s="27">
        <f t="shared" si="42"/>
        <v>0</v>
      </c>
      <c r="AM350" s="27">
        <f t="shared" si="47"/>
        <v>0</v>
      </c>
    </row>
    <row r="351" spans="1:39" ht="15" customHeight="1" x14ac:dyDescent="0.25">
      <c r="A351">
        <v>264872</v>
      </c>
      <c r="B351" t="s">
        <v>733</v>
      </c>
      <c r="C351" t="s">
        <v>734</v>
      </c>
      <c r="D351">
        <v>11679</v>
      </c>
      <c r="E351" t="s">
        <v>1001</v>
      </c>
      <c r="F351" t="s">
        <v>240</v>
      </c>
      <c r="G351" t="s">
        <v>19</v>
      </c>
      <c r="H351" t="s">
        <v>1958</v>
      </c>
      <c r="I351" s="21">
        <v>44799</v>
      </c>
      <c r="J351" s="21">
        <v>44803</v>
      </c>
      <c r="K351" s="21">
        <v>44834</v>
      </c>
      <c r="L351" s="21">
        <v>44834</v>
      </c>
      <c r="M351" s="22">
        <v>466703.75</v>
      </c>
      <c r="N351" t="s">
        <v>14</v>
      </c>
      <c r="O351" s="50">
        <v>0</v>
      </c>
      <c r="P351" t="s">
        <v>138</v>
      </c>
      <c r="R351" s="21">
        <v>44799</v>
      </c>
      <c r="S351" s="21">
        <v>44803</v>
      </c>
      <c r="T351" s="21">
        <v>44834</v>
      </c>
      <c r="U351" s="21">
        <v>44834</v>
      </c>
      <c r="V351" s="23">
        <v>8.3333333333333329E-2</v>
      </c>
      <c r="W351">
        <v>30</v>
      </c>
      <c r="X351" s="24">
        <v>0</v>
      </c>
      <c r="Y351" s="24">
        <v>0</v>
      </c>
      <c r="Z351" s="24">
        <v>0</v>
      </c>
      <c r="AA351" s="24">
        <v>0</v>
      </c>
      <c r="AB351">
        <v>0</v>
      </c>
      <c r="AC351">
        <v>0</v>
      </c>
      <c r="AD351" s="38">
        <v>466703.75</v>
      </c>
      <c r="AE351" s="52">
        <v>0</v>
      </c>
      <c r="AF351" s="5">
        <v>0</v>
      </c>
      <c r="AG351" s="24">
        <v>0</v>
      </c>
      <c r="AH351" s="24">
        <v>0</v>
      </c>
      <c r="AI351" s="27">
        <v>0</v>
      </c>
      <c r="AJ351" t="s">
        <v>14</v>
      </c>
      <c r="AK351" s="93">
        <f t="shared" si="46"/>
        <v>0</v>
      </c>
      <c r="AL351" s="27">
        <f t="shared" si="42"/>
        <v>0</v>
      </c>
      <c r="AM351" s="27">
        <f t="shared" si="47"/>
        <v>0</v>
      </c>
    </row>
    <row r="352" spans="1:39" ht="15" customHeight="1" x14ac:dyDescent="0.25">
      <c r="A352">
        <v>264873</v>
      </c>
      <c r="B352" t="s">
        <v>733</v>
      </c>
      <c r="C352" t="s">
        <v>734</v>
      </c>
      <c r="D352">
        <v>11679</v>
      </c>
      <c r="E352" t="s">
        <v>1001</v>
      </c>
      <c r="F352" t="s">
        <v>240</v>
      </c>
      <c r="G352" t="s">
        <v>19</v>
      </c>
      <c r="H352" t="s">
        <v>1958</v>
      </c>
      <c r="I352" s="21">
        <v>44832</v>
      </c>
      <c r="J352" s="21">
        <v>44834</v>
      </c>
      <c r="K352" s="21">
        <v>44864</v>
      </c>
      <c r="L352" s="21">
        <v>44864</v>
      </c>
      <c r="M352" s="22">
        <v>451273.26</v>
      </c>
      <c r="N352" t="s">
        <v>14</v>
      </c>
      <c r="O352" s="50">
        <v>0</v>
      </c>
      <c r="P352" t="s">
        <v>138</v>
      </c>
      <c r="R352" s="21">
        <v>44832</v>
      </c>
      <c r="S352" s="21">
        <v>44834</v>
      </c>
      <c r="T352" s="21">
        <v>44864</v>
      </c>
      <c r="U352" s="21">
        <v>44864</v>
      </c>
      <c r="V352" s="23">
        <v>8.3333333333333329E-2</v>
      </c>
      <c r="W352">
        <v>30</v>
      </c>
      <c r="X352" s="24">
        <v>0</v>
      </c>
      <c r="Y352" s="24">
        <v>0</v>
      </c>
      <c r="Z352" s="24">
        <v>0</v>
      </c>
      <c r="AA352" s="24">
        <v>0</v>
      </c>
      <c r="AB352">
        <v>0</v>
      </c>
      <c r="AC352">
        <v>0</v>
      </c>
      <c r="AD352" s="38">
        <v>451273.26</v>
      </c>
      <c r="AE352" s="52">
        <v>0</v>
      </c>
      <c r="AF352" s="5">
        <v>0</v>
      </c>
      <c r="AG352" s="24">
        <v>0</v>
      </c>
      <c r="AH352" s="24">
        <v>0</v>
      </c>
      <c r="AI352" s="27">
        <v>0</v>
      </c>
      <c r="AJ352" t="s">
        <v>14</v>
      </c>
      <c r="AK352" s="93">
        <f t="shared" si="46"/>
        <v>0</v>
      </c>
      <c r="AL352" s="27">
        <f t="shared" si="42"/>
        <v>0</v>
      </c>
      <c r="AM352" s="27">
        <f t="shared" si="47"/>
        <v>0</v>
      </c>
    </row>
    <row r="353" spans="1:39" ht="15" customHeight="1" x14ac:dyDescent="0.25">
      <c r="A353">
        <v>264874</v>
      </c>
      <c r="B353" t="s">
        <v>733</v>
      </c>
      <c r="C353" t="s">
        <v>734</v>
      </c>
      <c r="D353">
        <v>11679</v>
      </c>
      <c r="E353" t="s">
        <v>1001</v>
      </c>
      <c r="F353" t="s">
        <v>240</v>
      </c>
      <c r="G353" t="s">
        <v>19</v>
      </c>
      <c r="H353" t="s">
        <v>1958</v>
      </c>
      <c r="I353" s="21">
        <v>44861</v>
      </c>
      <c r="J353" s="21">
        <v>44864</v>
      </c>
      <c r="K353" s="21">
        <v>44895</v>
      </c>
      <c r="L353" s="21">
        <v>44895</v>
      </c>
      <c r="M353" s="22">
        <v>434292.26</v>
      </c>
      <c r="N353" t="s">
        <v>14</v>
      </c>
      <c r="O353" s="50">
        <v>0</v>
      </c>
      <c r="P353" t="s">
        <v>138</v>
      </c>
      <c r="R353" s="21">
        <v>44861</v>
      </c>
      <c r="S353" s="21">
        <v>44864</v>
      </c>
      <c r="T353" s="21">
        <v>44895</v>
      </c>
      <c r="U353" s="21">
        <v>44895</v>
      </c>
      <c r="V353" s="23">
        <v>8.3333333333333329E-2</v>
      </c>
      <c r="W353">
        <v>30</v>
      </c>
      <c r="X353" s="24">
        <v>0</v>
      </c>
      <c r="Y353" s="24">
        <v>0</v>
      </c>
      <c r="Z353" s="24">
        <v>0</v>
      </c>
      <c r="AA353" s="24">
        <v>0</v>
      </c>
      <c r="AB353">
        <v>0</v>
      </c>
      <c r="AC353">
        <v>0</v>
      </c>
      <c r="AD353" s="38">
        <v>434292.26</v>
      </c>
      <c r="AE353" s="52">
        <v>0</v>
      </c>
      <c r="AF353" s="5">
        <v>0</v>
      </c>
      <c r="AG353" s="24">
        <v>0</v>
      </c>
      <c r="AH353" s="24">
        <v>0</v>
      </c>
      <c r="AI353" s="27">
        <v>0</v>
      </c>
      <c r="AJ353" t="s">
        <v>14</v>
      </c>
      <c r="AK353" s="93">
        <f t="shared" si="46"/>
        <v>0</v>
      </c>
      <c r="AL353" s="27">
        <f t="shared" si="42"/>
        <v>0</v>
      </c>
      <c r="AM353" s="27">
        <f t="shared" si="47"/>
        <v>0</v>
      </c>
    </row>
    <row r="354" spans="1:39" ht="15" customHeight="1" x14ac:dyDescent="0.25">
      <c r="A354">
        <v>264875</v>
      </c>
      <c r="B354" t="s">
        <v>733</v>
      </c>
      <c r="C354" t="s">
        <v>734</v>
      </c>
      <c r="D354">
        <v>11679</v>
      </c>
      <c r="E354" t="s">
        <v>1001</v>
      </c>
      <c r="F354" t="s">
        <v>240</v>
      </c>
      <c r="G354" t="s">
        <v>19</v>
      </c>
      <c r="H354" t="s">
        <v>1958</v>
      </c>
      <c r="I354" s="21">
        <v>44893</v>
      </c>
      <c r="J354" s="21">
        <v>44895</v>
      </c>
      <c r="K354" s="21">
        <v>44925</v>
      </c>
      <c r="L354" s="21">
        <v>44925</v>
      </c>
      <c r="M354" s="22">
        <v>417311.26</v>
      </c>
      <c r="N354" t="s">
        <v>14</v>
      </c>
      <c r="O354" s="50">
        <v>0</v>
      </c>
      <c r="P354" t="s">
        <v>138</v>
      </c>
      <c r="R354" s="21">
        <v>44893</v>
      </c>
      <c r="S354" s="21">
        <v>44895</v>
      </c>
      <c r="T354" s="21">
        <v>44925</v>
      </c>
      <c r="U354" s="21">
        <v>44925</v>
      </c>
      <c r="V354" s="23">
        <v>8.3333333333333329E-2</v>
      </c>
      <c r="W354">
        <v>30</v>
      </c>
      <c r="X354" s="24">
        <v>0</v>
      </c>
      <c r="Y354" s="24">
        <v>0</v>
      </c>
      <c r="Z354" s="24">
        <v>0</v>
      </c>
      <c r="AA354" s="24">
        <v>0</v>
      </c>
      <c r="AB354">
        <v>0</v>
      </c>
      <c r="AC354">
        <v>0</v>
      </c>
      <c r="AD354" s="38">
        <v>417311.26</v>
      </c>
      <c r="AE354" s="52">
        <v>0</v>
      </c>
      <c r="AF354" s="5">
        <v>0</v>
      </c>
      <c r="AG354" s="24">
        <v>0</v>
      </c>
      <c r="AH354" s="24">
        <v>0</v>
      </c>
      <c r="AI354" s="27">
        <v>0</v>
      </c>
      <c r="AJ354" t="s">
        <v>14</v>
      </c>
      <c r="AK354" s="93">
        <f t="shared" si="46"/>
        <v>0</v>
      </c>
      <c r="AL354" s="27">
        <f t="shared" si="42"/>
        <v>0</v>
      </c>
      <c r="AM354" s="27">
        <f t="shared" si="47"/>
        <v>0</v>
      </c>
    </row>
    <row r="355" spans="1:39" ht="15" customHeight="1" x14ac:dyDescent="0.25">
      <c r="A355">
        <v>257671</v>
      </c>
      <c r="B355" t="s">
        <v>735</v>
      </c>
      <c r="C355" t="s">
        <v>736</v>
      </c>
      <c r="D355">
        <v>11680</v>
      </c>
      <c r="E355" t="s">
        <v>16</v>
      </c>
      <c r="F355" t="s">
        <v>240</v>
      </c>
      <c r="G355" t="s">
        <v>19</v>
      </c>
      <c r="H355" t="s">
        <v>320</v>
      </c>
      <c r="I355" s="21">
        <v>44679</v>
      </c>
      <c r="J355" s="21">
        <v>44681</v>
      </c>
      <c r="K355" s="21">
        <v>44773</v>
      </c>
      <c r="L355" s="21">
        <v>44773</v>
      </c>
      <c r="M355" s="22">
        <v>196153.98</v>
      </c>
      <c r="N355" t="s">
        <v>14</v>
      </c>
      <c r="O355" s="50" t="s">
        <v>245</v>
      </c>
      <c r="P355" t="s">
        <v>15</v>
      </c>
      <c r="Q355" s="37">
        <v>4.0000000000000001E-3</v>
      </c>
      <c r="R355" s="21">
        <v>44679</v>
      </c>
      <c r="S355" s="21">
        <v>44681</v>
      </c>
      <c r="T355" s="21">
        <v>44773</v>
      </c>
      <c r="U355" s="21">
        <v>44773</v>
      </c>
      <c r="V355" s="23">
        <v>0.25555555555555554</v>
      </c>
      <c r="W355">
        <v>92</v>
      </c>
      <c r="X355" s="24">
        <v>0</v>
      </c>
      <c r="Y355" s="24">
        <v>0</v>
      </c>
      <c r="Z355" s="24">
        <v>219.56168828000003</v>
      </c>
      <c r="AA355" s="24">
        <v>219.56168828000003</v>
      </c>
      <c r="AB355">
        <v>0</v>
      </c>
      <c r="AC355">
        <v>0</v>
      </c>
      <c r="AD355" s="38">
        <v>196153.98</v>
      </c>
      <c r="AE355" s="52">
        <v>-4.3800000000000002E-3</v>
      </c>
      <c r="AF355" s="5">
        <v>4.0000000000000001E-3</v>
      </c>
      <c r="AG355" s="24">
        <v>0</v>
      </c>
      <c r="AH355" s="24">
        <v>-200.51295733333333</v>
      </c>
      <c r="AI355" s="27">
        <v>19.048730946666694</v>
      </c>
      <c r="AJ355" t="s">
        <v>14</v>
      </c>
      <c r="AK355" s="93">
        <f t="shared" si="41"/>
        <v>-482.23366238666665</v>
      </c>
      <c r="AL355" s="27">
        <f t="shared" si="42"/>
        <v>19.048730946666694</v>
      </c>
      <c r="AM355" s="27">
        <f t="shared" si="43"/>
        <v>69.176970280000006</v>
      </c>
    </row>
    <row r="356" spans="1:39" ht="15" customHeight="1" x14ac:dyDescent="0.25">
      <c r="A356">
        <v>257672</v>
      </c>
      <c r="B356" t="s">
        <v>735</v>
      </c>
      <c r="C356" t="s">
        <v>736</v>
      </c>
      <c r="D356">
        <v>11680</v>
      </c>
      <c r="E356" t="s">
        <v>16</v>
      </c>
      <c r="F356" t="s">
        <v>240</v>
      </c>
      <c r="G356" t="s">
        <v>19</v>
      </c>
      <c r="H356" t="s">
        <v>320</v>
      </c>
      <c r="I356" s="21">
        <v>44770</v>
      </c>
      <c r="J356" s="21">
        <v>44773</v>
      </c>
      <c r="K356" s="21">
        <v>44865</v>
      </c>
      <c r="L356" s="21">
        <v>44865</v>
      </c>
      <c r="M356" s="22">
        <v>130769.38</v>
      </c>
      <c r="N356" t="s">
        <v>14</v>
      </c>
      <c r="O356" s="50" t="s">
        <v>245</v>
      </c>
      <c r="P356" t="s">
        <v>15</v>
      </c>
      <c r="Q356" s="37">
        <v>4.0000000000000001E-3</v>
      </c>
      <c r="R356" s="21">
        <v>44770</v>
      </c>
      <c r="S356" s="21">
        <v>44773</v>
      </c>
      <c r="T356" s="21">
        <v>44865</v>
      </c>
      <c r="U356" s="21">
        <v>44865</v>
      </c>
      <c r="V356" s="23">
        <v>0.25555555555555554</v>
      </c>
      <c r="W356">
        <v>92</v>
      </c>
      <c r="X356" s="24">
        <v>0</v>
      </c>
      <c r="Y356" s="24">
        <v>0</v>
      </c>
      <c r="Z356" s="24">
        <v>-89.22830695333333</v>
      </c>
      <c r="AA356" s="24">
        <v>-89.22830695333333</v>
      </c>
      <c r="AB356">
        <v>0</v>
      </c>
      <c r="AC356">
        <v>0</v>
      </c>
      <c r="AD356" s="38">
        <v>130769.38</v>
      </c>
      <c r="AE356" s="52">
        <v>2.6700000000000001E-3</v>
      </c>
      <c r="AF356" s="5">
        <v>4.0000000000000001E-3</v>
      </c>
      <c r="AG356" s="24">
        <v>0</v>
      </c>
      <c r="AH356" s="24">
        <v>-133.67536622222224</v>
      </c>
      <c r="AI356" s="27">
        <v>-222.90367317555558</v>
      </c>
      <c r="AJ356" t="s">
        <v>14</v>
      </c>
      <c r="AK356" s="93">
        <f t="shared" si="41"/>
        <v>-557.09208873111106</v>
      </c>
      <c r="AL356" s="27">
        <f t="shared" si="42"/>
        <v>-222.90367317555558</v>
      </c>
      <c r="AM356" s="27">
        <f t="shared" si="43"/>
        <v>-189.48483161999997</v>
      </c>
    </row>
    <row r="357" spans="1:39" ht="15" customHeight="1" x14ac:dyDescent="0.25">
      <c r="A357">
        <v>246248</v>
      </c>
      <c r="B357" t="s">
        <v>739</v>
      </c>
      <c r="C357" t="s">
        <v>740</v>
      </c>
      <c r="D357">
        <v>11682</v>
      </c>
      <c r="E357" t="s">
        <v>363</v>
      </c>
      <c r="F357" t="s">
        <v>240</v>
      </c>
      <c r="G357" t="s">
        <v>19</v>
      </c>
      <c r="H357" t="s">
        <v>1713</v>
      </c>
      <c r="J357" s="21">
        <v>44743</v>
      </c>
      <c r="K357" s="21">
        <v>44774</v>
      </c>
      <c r="L357" s="21">
        <v>44743</v>
      </c>
      <c r="M357" s="22">
        <v>8349005.9100000001</v>
      </c>
      <c r="N357" t="s">
        <v>14</v>
      </c>
      <c r="O357">
        <v>1.35E-2</v>
      </c>
      <c r="P357" t="s">
        <v>15</v>
      </c>
      <c r="R357" s="21">
        <v>44743</v>
      </c>
      <c r="S357" s="21">
        <v>44743</v>
      </c>
      <c r="T357" s="21">
        <v>44774</v>
      </c>
      <c r="U357" s="21">
        <v>44743</v>
      </c>
      <c r="V357" s="23">
        <v>8.611111111111111E-2</v>
      </c>
      <c r="W357">
        <v>31</v>
      </c>
      <c r="X357" s="24">
        <v>0</v>
      </c>
      <c r="Y357" s="24">
        <v>0</v>
      </c>
      <c r="Z357" s="24">
        <v>-9705.7193703749999</v>
      </c>
      <c r="AA357" s="24">
        <v>-9705.7193703749999</v>
      </c>
      <c r="AB357">
        <v>0</v>
      </c>
      <c r="AC357">
        <v>0</v>
      </c>
      <c r="AD357" s="38">
        <v>8349005.9100000001</v>
      </c>
      <c r="AE357" s="52">
        <v>1.35E-2</v>
      </c>
      <c r="AF357" s="5">
        <v>0</v>
      </c>
      <c r="AG357" s="24">
        <v>0</v>
      </c>
      <c r="AH357" s="24">
        <v>0</v>
      </c>
      <c r="AI357" s="27">
        <v>-9705.7193703749999</v>
      </c>
      <c r="AJ357" t="s">
        <v>14</v>
      </c>
      <c r="AK357" s="93">
        <f t="shared" ref="AK357:AK420" si="48">AL357</f>
        <v>-9705.7193703749999</v>
      </c>
      <c r="AL357" s="27">
        <f t="shared" si="42"/>
        <v>-9705.7193703749999</v>
      </c>
      <c r="AM357" s="27">
        <f t="shared" ref="AM357:AM420" si="49">AL357</f>
        <v>-9705.7193703749999</v>
      </c>
    </row>
    <row r="358" spans="1:39" ht="15" customHeight="1" x14ac:dyDescent="0.25">
      <c r="A358">
        <v>246249</v>
      </c>
      <c r="B358" t="s">
        <v>739</v>
      </c>
      <c r="C358" t="s">
        <v>740</v>
      </c>
      <c r="D358">
        <v>11682</v>
      </c>
      <c r="E358" t="s">
        <v>363</v>
      </c>
      <c r="F358" t="s">
        <v>240</v>
      </c>
      <c r="G358" t="s">
        <v>19</v>
      </c>
      <c r="H358" t="s">
        <v>1713</v>
      </c>
      <c r="J358" s="21">
        <v>44774</v>
      </c>
      <c r="K358" s="21">
        <v>44805</v>
      </c>
      <c r="L358" s="21">
        <v>44774</v>
      </c>
      <c r="M358" s="22">
        <v>7889592.4900000002</v>
      </c>
      <c r="N358" t="s">
        <v>14</v>
      </c>
      <c r="O358">
        <v>1.35E-2</v>
      </c>
      <c r="P358" t="s">
        <v>15</v>
      </c>
      <c r="R358" s="21">
        <v>44774</v>
      </c>
      <c r="S358" s="21">
        <v>44774</v>
      </c>
      <c r="T358" s="21">
        <v>44805</v>
      </c>
      <c r="U358" s="21">
        <v>44774</v>
      </c>
      <c r="V358" s="23">
        <v>8.611111111111111E-2</v>
      </c>
      <c r="W358">
        <v>31</v>
      </c>
      <c r="X358" s="24">
        <v>0</v>
      </c>
      <c r="Y358" s="24">
        <v>0</v>
      </c>
      <c r="Z358" s="24">
        <v>-9171.6512696250011</v>
      </c>
      <c r="AA358" s="24">
        <v>-9171.6512696250011</v>
      </c>
      <c r="AB358">
        <v>0</v>
      </c>
      <c r="AC358">
        <v>0</v>
      </c>
      <c r="AD358" s="38">
        <v>7889592.4900000002</v>
      </c>
      <c r="AE358" s="52">
        <v>1.35E-2</v>
      </c>
      <c r="AF358" s="5">
        <v>0</v>
      </c>
      <c r="AG358" s="24">
        <v>0</v>
      </c>
      <c r="AH358" s="24">
        <v>0</v>
      </c>
      <c r="AI358" s="27">
        <v>-9171.6512696250011</v>
      </c>
      <c r="AJ358" t="s">
        <v>14</v>
      </c>
      <c r="AK358" s="93">
        <f t="shared" si="48"/>
        <v>-9171.6512696250011</v>
      </c>
      <c r="AL358" s="27">
        <f t="shared" si="42"/>
        <v>-9171.6512696250011</v>
      </c>
      <c r="AM358" s="27">
        <f t="shared" si="49"/>
        <v>-9171.6512696250011</v>
      </c>
    </row>
    <row r="359" spans="1:39" ht="15" customHeight="1" x14ac:dyDescent="0.25">
      <c r="A359">
        <v>246250</v>
      </c>
      <c r="B359" t="s">
        <v>739</v>
      </c>
      <c r="C359" t="s">
        <v>740</v>
      </c>
      <c r="D359">
        <v>11682</v>
      </c>
      <c r="E359" t="s">
        <v>363</v>
      </c>
      <c r="F359" t="s">
        <v>240</v>
      </c>
      <c r="G359" t="s">
        <v>19</v>
      </c>
      <c r="H359" t="s">
        <v>1713</v>
      </c>
      <c r="J359" s="21">
        <v>44805</v>
      </c>
      <c r="K359" s="21">
        <v>44835</v>
      </c>
      <c r="L359" s="21">
        <v>44805</v>
      </c>
      <c r="M359" s="22">
        <v>7429662.2400000002</v>
      </c>
      <c r="N359" t="s">
        <v>14</v>
      </c>
      <c r="O359">
        <v>1.35E-2</v>
      </c>
      <c r="P359" t="s">
        <v>15</v>
      </c>
      <c r="R359" s="21">
        <v>44805</v>
      </c>
      <c r="S359" s="21">
        <v>44805</v>
      </c>
      <c r="T359" s="21">
        <v>44835</v>
      </c>
      <c r="U359" s="21">
        <v>44805</v>
      </c>
      <c r="V359" s="23">
        <v>8.3333333333333329E-2</v>
      </c>
      <c r="W359">
        <v>30</v>
      </c>
      <c r="X359" s="24">
        <v>0</v>
      </c>
      <c r="Y359" s="24">
        <v>0</v>
      </c>
      <c r="Z359" s="24">
        <v>-8358.3700199999985</v>
      </c>
      <c r="AA359" s="24">
        <v>-8358.3700199999985</v>
      </c>
      <c r="AB359">
        <v>0</v>
      </c>
      <c r="AC359">
        <v>0</v>
      </c>
      <c r="AD359" s="38">
        <v>7429662.2400000002</v>
      </c>
      <c r="AE359" s="52">
        <v>1.35E-2</v>
      </c>
      <c r="AF359" s="5">
        <v>0</v>
      </c>
      <c r="AG359" s="24">
        <v>0</v>
      </c>
      <c r="AH359" s="24">
        <v>0</v>
      </c>
      <c r="AI359" s="27">
        <v>-8358.3700199999985</v>
      </c>
      <c r="AJ359" t="s">
        <v>14</v>
      </c>
      <c r="AK359" s="93">
        <f t="shared" si="48"/>
        <v>-8358.3700199999985</v>
      </c>
      <c r="AL359" s="27">
        <f t="shared" si="42"/>
        <v>-8358.3700199999985</v>
      </c>
      <c r="AM359" s="27">
        <f t="shared" si="49"/>
        <v>-8358.3700199999985</v>
      </c>
    </row>
    <row r="360" spans="1:39" ht="15" customHeight="1" x14ac:dyDescent="0.25">
      <c r="A360">
        <v>246251</v>
      </c>
      <c r="B360" t="s">
        <v>739</v>
      </c>
      <c r="C360" t="s">
        <v>740</v>
      </c>
      <c r="D360">
        <v>11682</v>
      </c>
      <c r="E360" t="s">
        <v>363</v>
      </c>
      <c r="F360" t="s">
        <v>240</v>
      </c>
      <c r="G360" t="s">
        <v>19</v>
      </c>
      <c r="H360" t="s">
        <v>1713</v>
      </c>
      <c r="J360" s="21">
        <v>44835</v>
      </c>
      <c r="K360" s="21">
        <v>44866</v>
      </c>
      <c r="L360" s="21">
        <v>44835</v>
      </c>
      <c r="M360" s="22">
        <v>6969214.5800000001</v>
      </c>
      <c r="N360" t="s">
        <v>14</v>
      </c>
      <c r="O360">
        <v>1.35E-2</v>
      </c>
      <c r="P360" t="s">
        <v>15</v>
      </c>
      <c r="R360" s="21">
        <v>44835</v>
      </c>
      <c r="S360" s="21">
        <v>44835</v>
      </c>
      <c r="T360" s="21">
        <v>44866</v>
      </c>
      <c r="U360" s="21">
        <v>44835</v>
      </c>
      <c r="V360" s="23">
        <v>8.611111111111111E-2</v>
      </c>
      <c r="W360">
        <v>31</v>
      </c>
      <c r="X360" s="24">
        <v>0</v>
      </c>
      <c r="Y360" s="24">
        <v>0</v>
      </c>
      <c r="Z360" s="24">
        <v>-8101.7119492499996</v>
      </c>
      <c r="AA360" s="24">
        <v>-8101.7119492499996</v>
      </c>
      <c r="AB360">
        <v>0</v>
      </c>
      <c r="AC360">
        <v>0</v>
      </c>
      <c r="AD360" s="38">
        <v>6969214.5800000001</v>
      </c>
      <c r="AE360" s="52">
        <v>1.35E-2</v>
      </c>
      <c r="AF360" s="5">
        <v>0</v>
      </c>
      <c r="AG360" s="24">
        <v>0</v>
      </c>
      <c r="AH360" s="24">
        <v>0</v>
      </c>
      <c r="AI360" s="27">
        <v>-8101.7119492499996</v>
      </c>
      <c r="AJ360" t="s">
        <v>14</v>
      </c>
      <c r="AK360" s="93">
        <f t="shared" si="48"/>
        <v>-8101.7119492499996</v>
      </c>
      <c r="AL360" s="27">
        <f t="shared" si="42"/>
        <v>-8101.7119492499996</v>
      </c>
      <c r="AM360" s="27">
        <f t="shared" si="49"/>
        <v>-8101.7119492499996</v>
      </c>
    </row>
    <row r="361" spans="1:39" ht="15" customHeight="1" x14ac:dyDescent="0.25">
      <c r="A361">
        <v>246252</v>
      </c>
      <c r="B361" t="s">
        <v>739</v>
      </c>
      <c r="C361" t="s">
        <v>740</v>
      </c>
      <c r="D361">
        <v>11682</v>
      </c>
      <c r="E361" t="s">
        <v>363</v>
      </c>
      <c r="F361" t="s">
        <v>240</v>
      </c>
      <c r="G361" t="s">
        <v>19</v>
      </c>
      <c r="H361" t="s">
        <v>1713</v>
      </c>
      <c r="J361" s="21">
        <v>44866</v>
      </c>
      <c r="K361" s="21">
        <v>44896</v>
      </c>
      <c r="L361" s="21">
        <v>44866</v>
      </c>
      <c r="M361" s="22">
        <v>6508248.9299999997</v>
      </c>
      <c r="N361" t="s">
        <v>14</v>
      </c>
      <c r="O361">
        <v>1.35E-2</v>
      </c>
      <c r="P361" t="s">
        <v>15</v>
      </c>
      <c r="R361" s="21">
        <v>44866</v>
      </c>
      <c r="S361" s="21">
        <v>44866</v>
      </c>
      <c r="T361" s="21">
        <v>44896</v>
      </c>
      <c r="U361" s="21">
        <v>44866</v>
      </c>
      <c r="V361" s="23">
        <v>8.3333333333333329E-2</v>
      </c>
      <c r="W361">
        <v>30</v>
      </c>
      <c r="X361" s="24">
        <v>0</v>
      </c>
      <c r="Y361" s="24">
        <v>0</v>
      </c>
      <c r="Z361" s="24">
        <v>-7321.780046249999</v>
      </c>
      <c r="AA361" s="24">
        <v>-7321.780046249999</v>
      </c>
      <c r="AB361">
        <v>0</v>
      </c>
      <c r="AC361">
        <v>0</v>
      </c>
      <c r="AD361" s="38">
        <v>6508248.9299999997</v>
      </c>
      <c r="AE361" s="52">
        <v>1.35E-2</v>
      </c>
      <c r="AF361" s="5">
        <v>0</v>
      </c>
      <c r="AG361" s="24">
        <v>0</v>
      </c>
      <c r="AH361" s="24">
        <v>0</v>
      </c>
      <c r="AI361" s="27">
        <v>-7321.780046249999</v>
      </c>
      <c r="AJ361" t="s">
        <v>14</v>
      </c>
      <c r="AK361" s="93">
        <f t="shared" si="48"/>
        <v>-7321.780046249999</v>
      </c>
      <c r="AL361" s="27">
        <f t="shared" si="42"/>
        <v>-7321.780046249999</v>
      </c>
      <c r="AM361" s="27">
        <f t="shared" si="49"/>
        <v>-7321.780046249999</v>
      </c>
    </row>
    <row r="362" spans="1:39" ht="15" customHeight="1" x14ac:dyDescent="0.25">
      <c r="A362">
        <v>246253</v>
      </c>
      <c r="B362" t="s">
        <v>739</v>
      </c>
      <c r="C362" t="s">
        <v>740</v>
      </c>
      <c r="D362">
        <v>11682</v>
      </c>
      <c r="E362" t="s">
        <v>363</v>
      </c>
      <c r="F362" t="s">
        <v>240</v>
      </c>
      <c r="G362" t="s">
        <v>19</v>
      </c>
      <c r="H362" t="s">
        <v>1713</v>
      </c>
      <c r="J362" s="21">
        <v>44896</v>
      </c>
      <c r="K362" s="21">
        <v>44927</v>
      </c>
      <c r="L362" s="21">
        <v>44896</v>
      </c>
      <c r="M362" s="22">
        <v>6046764.71</v>
      </c>
      <c r="N362" t="s">
        <v>14</v>
      </c>
      <c r="O362">
        <v>1.35E-2</v>
      </c>
      <c r="P362" t="s">
        <v>15</v>
      </c>
      <c r="R362" s="21">
        <v>44896</v>
      </c>
      <c r="S362" s="21">
        <v>44896</v>
      </c>
      <c r="T362" s="21">
        <v>44927</v>
      </c>
      <c r="U362" s="21">
        <v>44896</v>
      </c>
      <c r="V362" s="23">
        <v>8.611111111111111E-2</v>
      </c>
      <c r="W362">
        <v>31</v>
      </c>
      <c r="X362" s="24">
        <v>0</v>
      </c>
      <c r="Y362" s="24">
        <v>0</v>
      </c>
      <c r="Z362" s="24">
        <v>-7029.3639753750003</v>
      </c>
      <c r="AA362" s="24">
        <v>-7029.3639753750003</v>
      </c>
      <c r="AB362">
        <v>0</v>
      </c>
      <c r="AC362">
        <v>-226.753676625</v>
      </c>
      <c r="AD362" s="38">
        <v>6046764.71</v>
      </c>
      <c r="AE362" s="52">
        <v>1.35E-2</v>
      </c>
      <c r="AF362" s="5">
        <v>0</v>
      </c>
      <c r="AG362" s="24">
        <v>0</v>
      </c>
      <c r="AH362" s="24">
        <v>0</v>
      </c>
      <c r="AI362" s="27">
        <v>-7029.3639753750003</v>
      </c>
      <c r="AJ362" t="s">
        <v>14</v>
      </c>
      <c r="AK362" s="93">
        <f t="shared" si="48"/>
        <v>-7029.3639753750003</v>
      </c>
      <c r="AL362" s="27">
        <f t="shared" si="42"/>
        <v>-7029.3639753750003</v>
      </c>
      <c r="AM362" s="27">
        <f t="shared" si="49"/>
        <v>-7029.3639753750003</v>
      </c>
    </row>
    <row r="363" spans="1:39" ht="15" customHeight="1" x14ac:dyDescent="0.25">
      <c r="A363">
        <v>243560</v>
      </c>
      <c r="B363" t="s">
        <v>741</v>
      </c>
      <c r="C363" t="s">
        <v>742</v>
      </c>
      <c r="D363">
        <v>11683</v>
      </c>
      <c r="E363" t="s">
        <v>363</v>
      </c>
      <c r="F363" t="s">
        <v>240</v>
      </c>
      <c r="G363" t="s">
        <v>19</v>
      </c>
      <c r="H363" t="s">
        <v>1960</v>
      </c>
      <c r="J363" s="21">
        <v>44743</v>
      </c>
      <c r="K363" s="21">
        <v>44774</v>
      </c>
      <c r="L363" s="21">
        <v>44743</v>
      </c>
      <c r="M363" s="22">
        <v>2350864.31</v>
      </c>
      <c r="N363" t="s">
        <v>14</v>
      </c>
      <c r="O363">
        <v>1.6E-2</v>
      </c>
      <c r="P363" t="s">
        <v>15</v>
      </c>
      <c r="R363" s="21">
        <v>44743</v>
      </c>
      <c r="S363" s="21">
        <v>44743</v>
      </c>
      <c r="T363" s="21">
        <v>44774</v>
      </c>
      <c r="U363" s="21">
        <v>44743</v>
      </c>
      <c r="V363" s="23">
        <v>8.611111111111111E-2</v>
      </c>
      <c r="W363">
        <v>31</v>
      </c>
      <c r="X363" s="24">
        <v>0</v>
      </c>
      <c r="Y363" s="24">
        <v>0</v>
      </c>
      <c r="Z363" s="24">
        <v>-3238.9686048888889</v>
      </c>
      <c r="AA363" s="24">
        <v>-3238.9686048888889</v>
      </c>
      <c r="AB363">
        <v>0</v>
      </c>
      <c r="AC363">
        <v>0</v>
      </c>
      <c r="AD363" s="38">
        <v>2350864.31</v>
      </c>
      <c r="AE363" s="52">
        <v>1.6E-2</v>
      </c>
      <c r="AF363" s="5">
        <v>0</v>
      </c>
      <c r="AG363" s="24">
        <v>0</v>
      </c>
      <c r="AH363" s="24">
        <v>0</v>
      </c>
      <c r="AI363" s="27">
        <v>-3238.9686048888889</v>
      </c>
      <c r="AJ363" t="s">
        <v>14</v>
      </c>
      <c r="AK363" s="93">
        <f t="shared" si="48"/>
        <v>-3238.9686048888889</v>
      </c>
      <c r="AL363" s="27">
        <f t="shared" si="42"/>
        <v>-3238.9686048888889</v>
      </c>
      <c r="AM363" s="27">
        <f t="shared" si="49"/>
        <v>-3238.9686048888889</v>
      </c>
    </row>
    <row r="364" spans="1:39" ht="15" customHeight="1" x14ac:dyDescent="0.25">
      <c r="A364">
        <v>243561</v>
      </c>
      <c r="B364" t="s">
        <v>741</v>
      </c>
      <c r="C364" t="s">
        <v>742</v>
      </c>
      <c r="D364">
        <v>11683</v>
      </c>
      <c r="E364" t="s">
        <v>363</v>
      </c>
      <c r="F364" t="s">
        <v>240</v>
      </c>
      <c r="G364" t="s">
        <v>19</v>
      </c>
      <c r="H364" t="s">
        <v>1960</v>
      </c>
      <c r="J364" s="21">
        <v>44774</v>
      </c>
      <c r="K364" s="21">
        <v>44805</v>
      </c>
      <c r="L364" s="21">
        <v>44774</v>
      </c>
      <c r="M364" s="22">
        <v>1960357.57</v>
      </c>
      <c r="N364" t="s">
        <v>14</v>
      </c>
      <c r="O364">
        <v>1.6E-2</v>
      </c>
      <c r="P364" t="s">
        <v>15</v>
      </c>
      <c r="R364" s="21">
        <v>44774</v>
      </c>
      <c r="S364" s="21">
        <v>44774</v>
      </c>
      <c r="T364" s="21">
        <v>44805</v>
      </c>
      <c r="U364" s="21">
        <v>44774</v>
      </c>
      <c r="V364" s="23">
        <v>8.611111111111111E-2</v>
      </c>
      <c r="W364">
        <v>31</v>
      </c>
      <c r="X364" s="24">
        <v>0</v>
      </c>
      <c r="Y364" s="24">
        <v>0</v>
      </c>
      <c r="Z364" s="24">
        <v>-2700.9370964444447</v>
      </c>
      <c r="AA364" s="24">
        <v>-2700.9370964444447</v>
      </c>
      <c r="AB364">
        <v>0</v>
      </c>
      <c r="AC364">
        <v>0</v>
      </c>
      <c r="AD364" s="38">
        <v>1960357.57</v>
      </c>
      <c r="AE364" s="52">
        <v>1.6E-2</v>
      </c>
      <c r="AF364" s="5">
        <v>0</v>
      </c>
      <c r="AG364" s="24">
        <v>0</v>
      </c>
      <c r="AH364" s="24">
        <v>0</v>
      </c>
      <c r="AI364" s="27">
        <v>-2700.9370964444447</v>
      </c>
      <c r="AJ364" t="s">
        <v>14</v>
      </c>
      <c r="AK364" s="93">
        <f t="shared" si="48"/>
        <v>-2700.9370964444447</v>
      </c>
      <c r="AL364" s="27">
        <f t="shared" si="42"/>
        <v>-2700.9370964444447</v>
      </c>
      <c r="AM364" s="27">
        <f t="shared" si="49"/>
        <v>-2700.9370964444447</v>
      </c>
    </row>
    <row r="365" spans="1:39" ht="15" customHeight="1" x14ac:dyDescent="0.25">
      <c r="A365">
        <v>243562</v>
      </c>
      <c r="B365" t="s">
        <v>741</v>
      </c>
      <c r="C365" t="s">
        <v>742</v>
      </c>
      <c r="D365">
        <v>11683</v>
      </c>
      <c r="E365" t="s">
        <v>363</v>
      </c>
      <c r="F365" t="s">
        <v>240</v>
      </c>
      <c r="G365" t="s">
        <v>19</v>
      </c>
      <c r="H365" t="s">
        <v>1960</v>
      </c>
      <c r="J365" s="21">
        <v>44805</v>
      </c>
      <c r="K365" s="21">
        <v>44835</v>
      </c>
      <c r="L365" s="21">
        <v>44805</v>
      </c>
      <c r="M365" s="22">
        <v>1569330.17</v>
      </c>
      <c r="N365" t="s">
        <v>14</v>
      </c>
      <c r="O365">
        <v>1.6E-2</v>
      </c>
      <c r="P365" t="s">
        <v>15</v>
      </c>
      <c r="R365" s="21">
        <v>44805</v>
      </c>
      <c r="S365" s="21">
        <v>44805</v>
      </c>
      <c r="T365" s="21">
        <v>44835</v>
      </c>
      <c r="U365" s="21">
        <v>44805</v>
      </c>
      <c r="V365" s="23">
        <v>8.3333333333333329E-2</v>
      </c>
      <c r="W365">
        <v>30</v>
      </c>
      <c r="X365" s="24">
        <v>0</v>
      </c>
      <c r="Y365" s="24">
        <v>0</v>
      </c>
      <c r="Z365" s="24">
        <v>-2092.4402266666666</v>
      </c>
      <c r="AA365" s="24">
        <v>-2092.4402266666666</v>
      </c>
      <c r="AB365">
        <v>0</v>
      </c>
      <c r="AC365">
        <v>0</v>
      </c>
      <c r="AD365" s="38">
        <v>1569330.17</v>
      </c>
      <c r="AE365" s="52">
        <v>1.6E-2</v>
      </c>
      <c r="AF365" s="5">
        <v>0</v>
      </c>
      <c r="AG365" s="24">
        <v>0</v>
      </c>
      <c r="AH365" s="24">
        <v>0</v>
      </c>
      <c r="AI365" s="27">
        <v>-2092.4402266666666</v>
      </c>
      <c r="AJ365" t="s">
        <v>14</v>
      </c>
      <c r="AK365" s="93">
        <f t="shared" si="48"/>
        <v>-2092.4402266666666</v>
      </c>
      <c r="AL365" s="27">
        <f t="shared" si="42"/>
        <v>-2092.4402266666666</v>
      </c>
      <c r="AM365" s="27">
        <f t="shared" si="49"/>
        <v>-2092.4402266666666</v>
      </c>
    </row>
    <row r="366" spans="1:39" ht="15" customHeight="1" x14ac:dyDescent="0.25">
      <c r="A366">
        <v>243563</v>
      </c>
      <c r="B366" t="s">
        <v>741</v>
      </c>
      <c r="C366" t="s">
        <v>742</v>
      </c>
      <c r="D366">
        <v>11683</v>
      </c>
      <c r="E366" t="s">
        <v>363</v>
      </c>
      <c r="F366" t="s">
        <v>240</v>
      </c>
      <c r="G366" t="s">
        <v>19</v>
      </c>
      <c r="H366" t="s">
        <v>1960</v>
      </c>
      <c r="J366" s="21">
        <v>44835</v>
      </c>
      <c r="K366" s="21">
        <v>44866</v>
      </c>
      <c r="L366" s="21">
        <v>44835</v>
      </c>
      <c r="M366" s="22">
        <v>1177781.4099999999</v>
      </c>
      <c r="N366" t="s">
        <v>14</v>
      </c>
      <c r="O366">
        <v>1.6E-2</v>
      </c>
      <c r="P366" t="s">
        <v>15</v>
      </c>
      <c r="R366" s="21">
        <v>44835</v>
      </c>
      <c r="S366" s="21">
        <v>44835</v>
      </c>
      <c r="T366" s="21">
        <v>44866</v>
      </c>
      <c r="U366" s="21">
        <v>44835</v>
      </c>
      <c r="V366" s="23">
        <v>8.611111111111111E-2</v>
      </c>
      <c r="W366">
        <v>31</v>
      </c>
      <c r="X366" s="24">
        <v>0</v>
      </c>
      <c r="Y366" s="24">
        <v>0</v>
      </c>
      <c r="Z366" s="24">
        <v>-1622.7210537777778</v>
      </c>
      <c r="AA366" s="24">
        <v>-1622.7210537777778</v>
      </c>
      <c r="AB366">
        <v>0</v>
      </c>
      <c r="AC366">
        <v>0</v>
      </c>
      <c r="AD366" s="38">
        <v>1177781.4099999999</v>
      </c>
      <c r="AE366" s="52">
        <v>1.6E-2</v>
      </c>
      <c r="AF366" s="5">
        <v>0</v>
      </c>
      <c r="AG366" s="24">
        <v>0</v>
      </c>
      <c r="AH366" s="24">
        <v>0</v>
      </c>
      <c r="AI366" s="27">
        <v>-1622.7210537777778</v>
      </c>
      <c r="AJ366" t="s">
        <v>14</v>
      </c>
      <c r="AK366" s="93">
        <f t="shared" si="48"/>
        <v>-1622.7210537777778</v>
      </c>
      <c r="AL366" s="27">
        <f t="shared" si="42"/>
        <v>-1622.7210537777778</v>
      </c>
      <c r="AM366" s="27">
        <f t="shared" si="49"/>
        <v>-1622.7210537777778</v>
      </c>
    </row>
    <row r="367" spans="1:39" ht="15" customHeight="1" x14ac:dyDescent="0.25">
      <c r="A367">
        <v>243564</v>
      </c>
      <c r="B367" t="s">
        <v>741</v>
      </c>
      <c r="C367" t="s">
        <v>742</v>
      </c>
      <c r="D367">
        <v>11683</v>
      </c>
      <c r="E367" t="s">
        <v>363</v>
      </c>
      <c r="F367" t="s">
        <v>240</v>
      </c>
      <c r="G367" t="s">
        <v>19</v>
      </c>
      <c r="H367" t="s">
        <v>1960</v>
      </c>
      <c r="J367" s="21">
        <v>44866</v>
      </c>
      <c r="K367" s="21">
        <v>44896</v>
      </c>
      <c r="L367" s="21">
        <v>44866</v>
      </c>
      <c r="M367" s="22">
        <v>785710.6</v>
      </c>
      <c r="N367" t="s">
        <v>14</v>
      </c>
      <c r="O367">
        <v>1.6E-2</v>
      </c>
      <c r="P367" t="s">
        <v>15</v>
      </c>
      <c r="R367" s="21">
        <v>44866</v>
      </c>
      <c r="S367" s="21">
        <v>44866</v>
      </c>
      <c r="T367" s="21">
        <v>44896</v>
      </c>
      <c r="U367" s="21">
        <v>44866</v>
      </c>
      <c r="V367" s="23">
        <v>8.3333333333333329E-2</v>
      </c>
      <c r="W367">
        <v>30</v>
      </c>
      <c r="X367" s="24">
        <v>0</v>
      </c>
      <c r="Y367" s="24">
        <v>0</v>
      </c>
      <c r="Z367" s="24">
        <v>-1047.6141333333333</v>
      </c>
      <c r="AA367" s="24">
        <v>-1047.6141333333333</v>
      </c>
      <c r="AB367">
        <v>0</v>
      </c>
      <c r="AC367">
        <v>0</v>
      </c>
      <c r="AD367" s="38">
        <v>785710.6</v>
      </c>
      <c r="AE367" s="52">
        <v>1.6E-2</v>
      </c>
      <c r="AF367" s="5">
        <v>0</v>
      </c>
      <c r="AG367" s="24">
        <v>0</v>
      </c>
      <c r="AH367" s="24">
        <v>0</v>
      </c>
      <c r="AI367" s="27">
        <v>-1047.6141333333333</v>
      </c>
      <c r="AJ367" t="s">
        <v>14</v>
      </c>
      <c r="AK367" s="93">
        <f t="shared" si="48"/>
        <v>-1047.6141333333333</v>
      </c>
      <c r="AL367" s="27">
        <f t="shared" si="42"/>
        <v>-1047.6141333333333</v>
      </c>
      <c r="AM367" s="27">
        <f t="shared" si="49"/>
        <v>-1047.6141333333333</v>
      </c>
    </row>
    <row r="368" spans="1:39" ht="15" customHeight="1" x14ac:dyDescent="0.25">
      <c r="A368">
        <v>243565</v>
      </c>
      <c r="B368" t="s">
        <v>741</v>
      </c>
      <c r="C368" t="s">
        <v>742</v>
      </c>
      <c r="D368">
        <v>11683</v>
      </c>
      <c r="E368" t="s">
        <v>363</v>
      </c>
      <c r="F368" t="s">
        <v>240</v>
      </c>
      <c r="G368" t="s">
        <v>19</v>
      </c>
      <c r="H368" t="s">
        <v>1960</v>
      </c>
      <c r="J368" s="21">
        <v>44896</v>
      </c>
      <c r="K368" s="21">
        <v>44927</v>
      </c>
      <c r="L368" s="21">
        <v>44896</v>
      </c>
      <c r="M368" s="22">
        <v>393117.04</v>
      </c>
      <c r="N368" t="s">
        <v>14</v>
      </c>
      <c r="O368">
        <v>1.6E-2</v>
      </c>
      <c r="P368" t="s">
        <v>15</v>
      </c>
      <c r="R368" s="21">
        <v>44896</v>
      </c>
      <c r="S368" s="21">
        <v>44896</v>
      </c>
      <c r="T368" s="21">
        <v>44927</v>
      </c>
      <c r="U368" s="21">
        <v>44896</v>
      </c>
      <c r="V368" s="23">
        <v>8.611111111111111E-2</v>
      </c>
      <c r="W368">
        <v>31</v>
      </c>
      <c r="X368" s="24">
        <v>0</v>
      </c>
      <c r="Y368" s="24">
        <v>0</v>
      </c>
      <c r="Z368" s="24">
        <v>-541.62792177777771</v>
      </c>
      <c r="AA368" s="24">
        <v>-541.62792177777771</v>
      </c>
      <c r="AB368">
        <v>0</v>
      </c>
      <c r="AC368">
        <v>-17.471868444444443</v>
      </c>
      <c r="AD368" s="38">
        <v>393117.04</v>
      </c>
      <c r="AE368" s="52">
        <v>1.6E-2</v>
      </c>
      <c r="AF368" s="5">
        <v>0</v>
      </c>
      <c r="AG368" s="24">
        <v>0</v>
      </c>
      <c r="AH368" s="24">
        <v>0</v>
      </c>
      <c r="AI368" s="27">
        <v>-541.62792177777771</v>
      </c>
      <c r="AJ368" t="s">
        <v>14</v>
      </c>
      <c r="AK368" s="93">
        <f t="shared" si="48"/>
        <v>-541.62792177777771</v>
      </c>
      <c r="AL368" s="27">
        <f t="shared" si="42"/>
        <v>-541.62792177777771</v>
      </c>
      <c r="AM368" s="27">
        <f t="shared" si="49"/>
        <v>-541.62792177777771</v>
      </c>
    </row>
    <row r="369" spans="1:39" ht="15" customHeight="1" x14ac:dyDescent="0.25">
      <c r="A369">
        <v>273982</v>
      </c>
      <c r="B369" t="s">
        <v>743</v>
      </c>
      <c r="C369" t="s">
        <v>744</v>
      </c>
      <c r="D369">
        <v>11684</v>
      </c>
      <c r="E369" t="s">
        <v>363</v>
      </c>
      <c r="F369" t="s">
        <v>240</v>
      </c>
      <c r="G369" t="s">
        <v>19</v>
      </c>
      <c r="H369" t="s">
        <v>1950</v>
      </c>
      <c r="J369" s="21">
        <v>44743</v>
      </c>
      <c r="K369" s="21">
        <v>44774</v>
      </c>
      <c r="L369" s="21">
        <v>44743</v>
      </c>
      <c r="M369" s="22">
        <v>14662521</v>
      </c>
      <c r="N369" t="s">
        <v>14</v>
      </c>
      <c r="O369">
        <v>2.2200000000000001E-2</v>
      </c>
      <c r="P369" t="s">
        <v>15</v>
      </c>
      <c r="R369" s="21">
        <v>44743</v>
      </c>
      <c r="S369" s="21">
        <v>44743</v>
      </c>
      <c r="T369" s="21">
        <v>44774</v>
      </c>
      <c r="U369" s="21">
        <v>44743</v>
      </c>
      <c r="V369" s="23">
        <v>8.611111111111111E-2</v>
      </c>
      <c r="W369">
        <v>31</v>
      </c>
      <c r="X369" s="24">
        <v>0</v>
      </c>
      <c r="Y369" s="24">
        <v>0</v>
      </c>
      <c r="Z369" s="24">
        <v>-28029.852645000003</v>
      </c>
      <c r="AA369" s="24">
        <v>-28029.852645000003</v>
      </c>
      <c r="AB369">
        <v>0</v>
      </c>
      <c r="AC369">
        <v>0</v>
      </c>
      <c r="AD369" s="38">
        <v>14662521</v>
      </c>
      <c r="AE369" s="52">
        <v>2.2200000000000001E-2</v>
      </c>
      <c r="AF369" s="5">
        <v>0</v>
      </c>
      <c r="AG369" s="24">
        <v>0</v>
      </c>
      <c r="AH369" s="24">
        <v>0</v>
      </c>
      <c r="AI369" s="27">
        <v>-28029.852645000003</v>
      </c>
      <c r="AJ369" t="s">
        <v>14</v>
      </c>
      <c r="AK369" s="93">
        <f t="shared" si="48"/>
        <v>-28029.852645000003</v>
      </c>
      <c r="AL369" s="27">
        <f t="shared" si="42"/>
        <v>-28029.852645000003</v>
      </c>
      <c r="AM369" s="27">
        <f t="shared" si="49"/>
        <v>-28029.852645000003</v>
      </c>
    </row>
    <row r="370" spans="1:39" ht="15" customHeight="1" x14ac:dyDescent="0.25">
      <c r="A370">
        <v>273983</v>
      </c>
      <c r="B370" t="s">
        <v>743</v>
      </c>
      <c r="C370" t="s">
        <v>744</v>
      </c>
      <c r="D370">
        <v>11684</v>
      </c>
      <c r="E370" t="s">
        <v>363</v>
      </c>
      <c r="F370" t="s">
        <v>240</v>
      </c>
      <c r="G370" t="s">
        <v>19</v>
      </c>
      <c r="H370" t="s">
        <v>1950</v>
      </c>
      <c r="J370" s="21">
        <v>44774</v>
      </c>
      <c r="K370" s="21">
        <v>44805</v>
      </c>
      <c r="L370" s="21">
        <v>44774</v>
      </c>
      <c r="M370" s="22">
        <v>14607588.51</v>
      </c>
      <c r="N370" t="s">
        <v>14</v>
      </c>
      <c r="O370">
        <v>2.2200000000000001E-2</v>
      </c>
      <c r="P370" t="s">
        <v>15</v>
      </c>
      <c r="R370" s="21">
        <v>44774</v>
      </c>
      <c r="S370" s="21">
        <v>44774</v>
      </c>
      <c r="T370" s="21">
        <v>44805</v>
      </c>
      <c r="U370" s="21">
        <v>44774</v>
      </c>
      <c r="V370" s="23">
        <v>8.611111111111111E-2</v>
      </c>
      <c r="W370">
        <v>31</v>
      </c>
      <c r="X370" s="24">
        <v>0</v>
      </c>
      <c r="Y370" s="24">
        <v>0</v>
      </c>
      <c r="Z370" s="24">
        <v>-27924.840034950001</v>
      </c>
      <c r="AA370" s="24">
        <v>-27924.840034950001</v>
      </c>
      <c r="AB370">
        <v>0</v>
      </c>
      <c r="AC370">
        <v>0</v>
      </c>
      <c r="AD370" s="38">
        <v>14607588.51</v>
      </c>
      <c r="AE370" s="52">
        <v>2.2200000000000001E-2</v>
      </c>
      <c r="AF370" s="5">
        <v>0</v>
      </c>
      <c r="AG370" s="24">
        <v>0</v>
      </c>
      <c r="AH370" s="24">
        <v>0</v>
      </c>
      <c r="AI370" s="27">
        <v>-27924.840034950001</v>
      </c>
      <c r="AJ370" t="s">
        <v>14</v>
      </c>
      <c r="AK370" s="93">
        <f t="shared" si="48"/>
        <v>-27924.840034950001</v>
      </c>
      <c r="AL370" s="27">
        <f t="shared" si="42"/>
        <v>-27924.840034950001</v>
      </c>
      <c r="AM370" s="27">
        <f t="shared" si="49"/>
        <v>-27924.840034950001</v>
      </c>
    </row>
    <row r="371" spans="1:39" ht="15" customHeight="1" x14ac:dyDescent="0.25">
      <c r="A371">
        <v>273984</v>
      </c>
      <c r="B371" t="s">
        <v>743</v>
      </c>
      <c r="C371" t="s">
        <v>744</v>
      </c>
      <c r="D371">
        <v>11684</v>
      </c>
      <c r="E371" t="s">
        <v>363</v>
      </c>
      <c r="F371" t="s">
        <v>240</v>
      </c>
      <c r="G371" t="s">
        <v>19</v>
      </c>
      <c r="H371" t="s">
        <v>1950</v>
      </c>
      <c r="J371" s="21">
        <v>44805</v>
      </c>
      <c r="K371" s="21">
        <v>44835</v>
      </c>
      <c r="L371" s="21">
        <v>44805</v>
      </c>
      <c r="M371" s="22">
        <v>14552554.619999999</v>
      </c>
      <c r="N371" t="s">
        <v>14</v>
      </c>
      <c r="O371">
        <v>2.2200000000000001E-2</v>
      </c>
      <c r="P371" t="s">
        <v>15</v>
      </c>
      <c r="R371" s="21">
        <v>44805</v>
      </c>
      <c r="S371" s="21">
        <v>44805</v>
      </c>
      <c r="T371" s="21">
        <v>44835</v>
      </c>
      <c r="U371" s="21">
        <v>44805</v>
      </c>
      <c r="V371" s="23">
        <v>8.3333333333333329E-2</v>
      </c>
      <c r="W371">
        <v>30</v>
      </c>
      <c r="X371" s="24">
        <v>0</v>
      </c>
      <c r="Y371" s="24">
        <v>0</v>
      </c>
      <c r="Z371" s="24">
        <v>-26922.226046999996</v>
      </c>
      <c r="AA371" s="24">
        <v>-26922.226046999996</v>
      </c>
      <c r="AB371">
        <v>0</v>
      </c>
      <c r="AC371">
        <v>0</v>
      </c>
      <c r="AD371" s="38">
        <v>14552554.619999999</v>
      </c>
      <c r="AE371" s="52">
        <v>2.2200000000000001E-2</v>
      </c>
      <c r="AF371" s="5">
        <v>0</v>
      </c>
      <c r="AG371" s="24">
        <v>0</v>
      </c>
      <c r="AH371" s="24">
        <v>0</v>
      </c>
      <c r="AI371" s="27">
        <v>-26922.226046999996</v>
      </c>
      <c r="AJ371" t="s">
        <v>14</v>
      </c>
      <c r="AK371" s="93">
        <f t="shared" si="48"/>
        <v>-26922.226046999996</v>
      </c>
      <c r="AL371" s="27">
        <f t="shared" si="42"/>
        <v>-26922.226046999996</v>
      </c>
      <c r="AM371" s="27">
        <f t="shared" si="49"/>
        <v>-26922.226046999996</v>
      </c>
    </row>
    <row r="372" spans="1:39" ht="15" customHeight="1" x14ac:dyDescent="0.25">
      <c r="A372">
        <v>273985</v>
      </c>
      <c r="B372" t="s">
        <v>743</v>
      </c>
      <c r="C372" t="s">
        <v>744</v>
      </c>
      <c r="D372">
        <v>11684</v>
      </c>
      <c r="E372" t="s">
        <v>363</v>
      </c>
      <c r="F372" t="s">
        <v>240</v>
      </c>
      <c r="G372" t="s">
        <v>19</v>
      </c>
      <c r="H372" t="s">
        <v>1950</v>
      </c>
      <c r="J372" s="21">
        <v>44835</v>
      </c>
      <c r="K372" s="21">
        <v>44866</v>
      </c>
      <c r="L372" s="21">
        <v>44835</v>
      </c>
      <c r="M372" s="22">
        <v>14497419.140000001</v>
      </c>
      <c r="N372" t="s">
        <v>14</v>
      </c>
      <c r="O372">
        <v>2.2200000000000001E-2</v>
      </c>
      <c r="P372" t="s">
        <v>15</v>
      </c>
      <c r="R372" s="21">
        <v>44835</v>
      </c>
      <c r="S372" s="21">
        <v>44835</v>
      </c>
      <c r="T372" s="21">
        <v>44866</v>
      </c>
      <c r="U372" s="21">
        <v>44835</v>
      </c>
      <c r="V372" s="23">
        <v>8.611111111111111E-2</v>
      </c>
      <c r="W372">
        <v>31</v>
      </c>
      <c r="X372" s="24">
        <v>0</v>
      </c>
      <c r="Y372" s="24">
        <v>0</v>
      </c>
      <c r="Z372" s="24">
        <v>-27714.232922633335</v>
      </c>
      <c r="AA372" s="24">
        <v>-27714.232922633335</v>
      </c>
      <c r="AB372">
        <v>0</v>
      </c>
      <c r="AC372">
        <v>0</v>
      </c>
      <c r="AD372" s="38">
        <v>14497419.140000001</v>
      </c>
      <c r="AE372" s="52">
        <v>2.2200000000000001E-2</v>
      </c>
      <c r="AF372" s="5">
        <v>0</v>
      </c>
      <c r="AG372" s="24">
        <v>0</v>
      </c>
      <c r="AH372" s="24">
        <v>0</v>
      </c>
      <c r="AI372" s="27">
        <v>-27714.232922633335</v>
      </c>
      <c r="AJ372" t="s">
        <v>14</v>
      </c>
      <c r="AK372" s="93">
        <f t="shared" si="48"/>
        <v>-27714.232922633335</v>
      </c>
      <c r="AL372" s="27">
        <f t="shared" si="42"/>
        <v>-27714.232922633335</v>
      </c>
      <c r="AM372" s="27">
        <f t="shared" si="49"/>
        <v>-27714.232922633335</v>
      </c>
    </row>
    <row r="373" spans="1:39" ht="15" customHeight="1" x14ac:dyDescent="0.25">
      <c r="A373">
        <v>273986</v>
      </c>
      <c r="B373" t="s">
        <v>743</v>
      </c>
      <c r="C373" t="s">
        <v>744</v>
      </c>
      <c r="D373">
        <v>11684</v>
      </c>
      <c r="E373" t="s">
        <v>363</v>
      </c>
      <c r="F373" t="s">
        <v>240</v>
      </c>
      <c r="G373" t="s">
        <v>19</v>
      </c>
      <c r="H373" t="s">
        <v>1950</v>
      </c>
      <c r="J373" s="21">
        <v>44866</v>
      </c>
      <c r="K373" s="21">
        <v>44896</v>
      </c>
      <c r="L373" s="21">
        <v>44866</v>
      </c>
      <c r="M373" s="22">
        <v>14442181.890000001</v>
      </c>
      <c r="N373" t="s">
        <v>14</v>
      </c>
      <c r="O373">
        <v>2.2200000000000001E-2</v>
      </c>
      <c r="P373" t="s">
        <v>15</v>
      </c>
      <c r="R373" s="21">
        <v>44866</v>
      </c>
      <c r="S373" s="21">
        <v>44866</v>
      </c>
      <c r="T373" s="21">
        <v>44896</v>
      </c>
      <c r="U373" s="21">
        <v>44866</v>
      </c>
      <c r="V373" s="23">
        <v>8.3333333333333329E-2</v>
      </c>
      <c r="W373">
        <v>30</v>
      </c>
      <c r="X373" s="24">
        <v>0</v>
      </c>
      <c r="Y373" s="24">
        <v>0</v>
      </c>
      <c r="Z373" s="24">
        <v>-26718.036496500004</v>
      </c>
      <c r="AA373" s="24">
        <v>-26718.036496500004</v>
      </c>
      <c r="AB373">
        <v>0</v>
      </c>
      <c r="AC373">
        <v>0</v>
      </c>
      <c r="AD373" s="38">
        <v>14442181.890000001</v>
      </c>
      <c r="AE373" s="52">
        <v>2.2200000000000001E-2</v>
      </c>
      <c r="AF373" s="5">
        <v>0</v>
      </c>
      <c r="AG373" s="24">
        <v>0</v>
      </c>
      <c r="AH373" s="24">
        <v>0</v>
      </c>
      <c r="AI373" s="27">
        <v>-26718.036496500004</v>
      </c>
      <c r="AJ373" t="s">
        <v>14</v>
      </c>
      <c r="AK373" s="93">
        <f t="shared" si="48"/>
        <v>-26718.036496500004</v>
      </c>
      <c r="AL373" s="27">
        <f t="shared" si="42"/>
        <v>-26718.036496500004</v>
      </c>
      <c r="AM373" s="27">
        <f t="shared" si="49"/>
        <v>-26718.036496500004</v>
      </c>
    </row>
    <row r="374" spans="1:39" ht="15" customHeight="1" x14ac:dyDescent="0.25">
      <c r="A374">
        <v>273987</v>
      </c>
      <c r="B374" t="s">
        <v>743</v>
      </c>
      <c r="C374" t="s">
        <v>744</v>
      </c>
      <c r="D374">
        <v>11684</v>
      </c>
      <c r="E374" t="s">
        <v>363</v>
      </c>
      <c r="F374" t="s">
        <v>240</v>
      </c>
      <c r="G374" t="s">
        <v>19</v>
      </c>
      <c r="H374" t="s">
        <v>1950</v>
      </c>
      <c r="J374" s="21">
        <v>44896</v>
      </c>
      <c r="K374" s="21">
        <v>44927</v>
      </c>
      <c r="L374" s="21">
        <v>44896</v>
      </c>
      <c r="M374" s="22">
        <v>14386842.68</v>
      </c>
      <c r="N374" t="s">
        <v>14</v>
      </c>
      <c r="O374">
        <v>2.2200000000000001E-2</v>
      </c>
      <c r="P374" t="s">
        <v>15</v>
      </c>
      <c r="R374" s="21">
        <v>44896</v>
      </c>
      <c r="S374" s="21">
        <v>44896</v>
      </c>
      <c r="T374" s="21">
        <v>44927</v>
      </c>
      <c r="U374" s="21">
        <v>44896</v>
      </c>
      <c r="V374" s="23">
        <v>8.611111111111111E-2</v>
      </c>
      <c r="W374">
        <v>31</v>
      </c>
      <c r="X374" s="24">
        <v>0</v>
      </c>
      <c r="Y374" s="24">
        <v>0</v>
      </c>
      <c r="Z374" s="24">
        <v>-27502.847589933332</v>
      </c>
      <c r="AA374" s="24">
        <v>-27502.847589933332</v>
      </c>
      <c r="AB374">
        <v>0</v>
      </c>
      <c r="AC374">
        <v>-887.18863193333323</v>
      </c>
      <c r="AD374" s="38">
        <v>14386842.68</v>
      </c>
      <c r="AE374" s="52">
        <v>2.2200000000000001E-2</v>
      </c>
      <c r="AF374" s="5">
        <v>0</v>
      </c>
      <c r="AG374" s="24">
        <v>0</v>
      </c>
      <c r="AH374" s="24">
        <v>0</v>
      </c>
      <c r="AI374" s="27">
        <v>-27502.847589933332</v>
      </c>
      <c r="AJ374" t="s">
        <v>14</v>
      </c>
      <c r="AK374" s="93">
        <f t="shared" si="48"/>
        <v>-27502.847589933332</v>
      </c>
      <c r="AL374" s="27">
        <f t="shared" si="42"/>
        <v>-27502.847589933332</v>
      </c>
      <c r="AM374" s="27">
        <f t="shared" si="49"/>
        <v>-27502.847589933332</v>
      </c>
    </row>
    <row r="375" spans="1:39" ht="15" customHeight="1" x14ac:dyDescent="0.25">
      <c r="A375">
        <v>243496</v>
      </c>
      <c r="B375" t="s">
        <v>745</v>
      </c>
      <c r="C375" t="s">
        <v>746</v>
      </c>
      <c r="D375">
        <v>11685</v>
      </c>
      <c r="E375" t="s">
        <v>363</v>
      </c>
      <c r="F375" t="s">
        <v>240</v>
      </c>
      <c r="G375" t="s">
        <v>19</v>
      </c>
      <c r="H375" t="s">
        <v>1713</v>
      </c>
      <c r="J375" s="21">
        <v>44762</v>
      </c>
      <c r="K375" s="21">
        <v>44793</v>
      </c>
      <c r="L375" s="21">
        <v>44762</v>
      </c>
      <c r="M375" s="22">
        <v>1509004.93</v>
      </c>
      <c r="N375" t="s">
        <v>14</v>
      </c>
      <c r="O375" s="50">
        <v>1.66E-2</v>
      </c>
      <c r="P375" t="s">
        <v>15</v>
      </c>
      <c r="R375" s="21">
        <v>44762</v>
      </c>
      <c r="S375" s="21">
        <v>44762</v>
      </c>
      <c r="T375" s="21">
        <v>44793</v>
      </c>
      <c r="U375" s="21">
        <v>44762</v>
      </c>
      <c r="V375" s="23">
        <v>8.611111111111111E-2</v>
      </c>
      <c r="W375">
        <v>31</v>
      </c>
      <c r="X375" s="24">
        <v>0</v>
      </c>
      <c r="Y375" s="24">
        <v>0</v>
      </c>
      <c r="Z375" s="24">
        <v>-2157.0387138277779</v>
      </c>
      <c r="AA375" s="24">
        <v>-2157.0387138277779</v>
      </c>
      <c r="AB375">
        <v>0</v>
      </c>
      <c r="AC375">
        <v>0</v>
      </c>
      <c r="AD375" s="38">
        <v>1509004.93</v>
      </c>
      <c r="AE375" s="52">
        <v>1.66E-2</v>
      </c>
      <c r="AF375" s="5">
        <v>0</v>
      </c>
      <c r="AG375" s="24">
        <v>0</v>
      </c>
      <c r="AH375" s="24">
        <v>0</v>
      </c>
      <c r="AI375" s="27">
        <v>-2157.0387138277779</v>
      </c>
      <c r="AJ375" t="s">
        <v>14</v>
      </c>
      <c r="AK375" s="93">
        <f t="shared" si="48"/>
        <v>-2157.0387138277779</v>
      </c>
      <c r="AL375" s="27">
        <f t="shared" si="42"/>
        <v>-2157.0387138277779</v>
      </c>
      <c r="AM375" s="27">
        <f t="shared" si="49"/>
        <v>-2157.0387138277779</v>
      </c>
    </row>
    <row r="376" spans="1:39" ht="15" customHeight="1" x14ac:dyDescent="0.25">
      <c r="A376">
        <v>243497</v>
      </c>
      <c r="B376" t="s">
        <v>745</v>
      </c>
      <c r="C376" t="s">
        <v>746</v>
      </c>
      <c r="D376">
        <v>11685</v>
      </c>
      <c r="E376" t="s">
        <v>363</v>
      </c>
      <c r="F376" t="s">
        <v>240</v>
      </c>
      <c r="G376" t="s">
        <v>19</v>
      </c>
      <c r="H376" t="s">
        <v>1713</v>
      </c>
      <c r="J376" s="21">
        <v>44793</v>
      </c>
      <c r="K376" s="21">
        <v>44824</v>
      </c>
      <c r="L376" s="21">
        <v>44793</v>
      </c>
      <c r="M376" s="22">
        <v>1208040.5900000001</v>
      </c>
      <c r="N376" t="s">
        <v>14</v>
      </c>
      <c r="O376" s="50">
        <v>1.66E-2</v>
      </c>
      <c r="P376" t="s">
        <v>15</v>
      </c>
      <c r="R376" s="21">
        <v>44793</v>
      </c>
      <c r="S376" s="21">
        <v>44793</v>
      </c>
      <c r="T376" s="21">
        <v>44824</v>
      </c>
      <c r="U376" s="21">
        <v>44793</v>
      </c>
      <c r="V376" s="23">
        <v>8.611111111111111E-2</v>
      </c>
      <c r="W376">
        <v>31</v>
      </c>
      <c r="X376" s="24">
        <v>0</v>
      </c>
      <c r="Y376" s="24">
        <v>0</v>
      </c>
      <c r="Z376" s="24">
        <v>-1726.8269100388891</v>
      </c>
      <c r="AA376" s="24">
        <v>-1726.8269100388891</v>
      </c>
      <c r="AB376">
        <v>0</v>
      </c>
      <c r="AC376">
        <v>0</v>
      </c>
      <c r="AD376" s="38">
        <v>1208040.5900000001</v>
      </c>
      <c r="AE376" s="52">
        <v>1.66E-2</v>
      </c>
      <c r="AF376" s="5">
        <v>0</v>
      </c>
      <c r="AG376" s="24">
        <v>0</v>
      </c>
      <c r="AH376" s="24">
        <v>0</v>
      </c>
      <c r="AI376" s="27">
        <v>-1726.8269100388891</v>
      </c>
      <c r="AJ376" t="s">
        <v>14</v>
      </c>
      <c r="AK376" s="93">
        <f t="shared" si="48"/>
        <v>-1726.8269100388891</v>
      </c>
      <c r="AL376" s="27">
        <f t="shared" si="42"/>
        <v>-1726.8269100388891</v>
      </c>
      <c r="AM376" s="27">
        <f t="shared" si="49"/>
        <v>-1726.8269100388891</v>
      </c>
    </row>
    <row r="377" spans="1:39" ht="15" customHeight="1" x14ac:dyDescent="0.25">
      <c r="A377">
        <v>243498</v>
      </c>
      <c r="B377" t="s">
        <v>745</v>
      </c>
      <c r="C377" t="s">
        <v>746</v>
      </c>
      <c r="D377">
        <v>11685</v>
      </c>
      <c r="E377" t="s">
        <v>363</v>
      </c>
      <c r="F377" t="s">
        <v>240</v>
      </c>
      <c r="G377" t="s">
        <v>19</v>
      </c>
      <c r="H377" t="s">
        <v>1713</v>
      </c>
      <c r="J377" s="21">
        <v>44824</v>
      </c>
      <c r="K377" s="21">
        <v>44854</v>
      </c>
      <c r="L377" s="21">
        <v>44824</v>
      </c>
      <c r="M377" s="22">
        <v>906660.03</v>
      </c>
      <c r="N377" t="s">
        <v>14</v>
      </c>
      <c r="O377" s="50">
        <v>1.66E-2</v>
      </c>
      <c r="P377" t="s">
        <v>15</v>
      </c>
      <c r="R377" s="21">
        <v>44824</v>
      </c>
      <c r="S377" s="21">
        <v>44824</v>
      </c>
      <c r="T377" s="21">
        <v>44854</v>
      </c>
      <c r="U377" s="21">
        <v>44824</v>
      </c>
      <c r="V377" s="23">
        <v>8.3333333333333329E-2</v>
      </c>
      <c r="W377">
        <v>30</v>
      </c>
      <c r="X377" s="24">
        <v>0</v>
      </c>
      <c r="Y377" s="24">
        <v>0</v>
      </c>
      <c r="Z377" s="24">
        <v>-1254.2130414999999</v>
      </c>
      <c r="AA377" s="24">
        <v>-1254.2130414999999</v>
      </c>
      <c r="AB377">
        <v>0</v>
      </c>
      <c r="AC377">
        <v>0</v>
      </c>
      <c r="AD377" s="38">
        <v>906660.03</v>
      </c>
      <c r="AE377" s="52">
        <v>1.66E-2</v>
      </c>
      <c r="AF377" s="5">
        <v>0</v>
      </c>
      <c r="AG377" s="24">
        <v>0</v>
      </c>
      <c r="AH377" s="24">
        <v>0</v>
      </c>
      <c r="AI377" s="27">
        <v>-1254.2130414999999</v>
      </c>
      <c r="AJ377" t="s">
        <v>14</v>
      </c>
      <c r="AK377" s="93">
        <f t="shared" si="48"/>
        <v>-1254.2130414999999</v>
      </c>
      <c r="AL377" s="27">
        <f t="shared" si="42"/>
        <v>-1254.2130414999999</v>
      </c>
      <c r="AM377" s="27">
        <f t="shared" si="49"/>
        <v>-1254.2130414999999</v>
      </c>
    </row>
    <row r="378" spans="1:39" ht="15" customHeight="1" x14ac:dyDescent="0.25">
      <c r="A378">
        <v>243499</v>
      </c>
      <c r="B378" t="s">
        <v>745</v>
      </c>
      <c r="C378" t="s">
        <v>746</v>
      </c>
      <c r="D378">
        <v>11685</v>
      </c>
      <c r="E378" t="s">
        <v>363</v>
      </c>
      <c r="F378" t="s">
        <v>240</v>
      </c>
      <c r="G378" t="s">
        <v>19</v>
      </c>
      <c r="H378" t="s">
        <v>1713</v>
      </c>
      <c r="J378" s="21">
        <v>44854</v>
      </c>
      <c r="K378" s="21">
        <v>44885</v>
      </c>
      <c r="L378" s="21">
        <v>44854</v>
      </c>
      <c r="M378" s="22">
        <v>604862.67000000004</v>
      </c>
      <c r="N378" t="s">
        <v>14</v>
      </c>
      <c r="O378" s="50">
        <v>1.66E-2</v>
      </c>
      <c r="P378" t="s">
        <v>15</v>
      </c>
      <c r="R378" s="21">
        <v>44854</v>
      </c>
      <c r="S378" s="21">
        <v>44854</v>
      </c>
      <c r="T378" s="21">
        <v>44885</v>
      </c>
      <c r="U378" s="21">
        <v>44854</v>
      </c>
      <c r="V378" s="23">
        <v>8.611111111111111E-2</v>
      </c>
      <c r="W378">
        <v>31</v>
      </c>
      <c r="X378" s="24">
        <v>0</v>
      </c>
      <c r="Y378" s="24">
        <v>0</v>
      </c>
      <c r="Z378" s="24">
        <v>-864.61758328333337</v>
      </c>
      <c r="AA378" s="24">
        <v>-864.61758328333337</v>
      </c>
      <c r="AB378">
        <v>0</v>
      </c>
      <c r="AC378">
        <v>0</v>
      </c>
      <c r="AD378" s="38">
        <v>604862.67000000004</v>
      </c>
      <c r="AE378" s="52">
        <v>1.66E-2</v>
      </c>
      <c r="AF378" s="5">
        <v>0</v>
      </c>
      <c r="AG378" s="24">
        <v>0</v>
      </c>
      <c r="AH378" s="24">
        <v>0</v>
      </c>
      <c r="AI378" s="27">
        <v>-864.61758328333337</v>
      </c>
      <c r="AJ378" t="s">
        <v>14</v>
      </c>
      <c r="AK378" s="93">
        <f t="shared" si="48"/>
        <v>-864.61758328333337</v>
      </c>
      <c r="AL378" s="27">
        <f t="shared" si="42"/>
        <v>-864.61758328333337</v>
      </c>
      <c r="AM378" s="27">
        <f t="shared" si="49"/>
        <v>-864.61758328333337</v>
      </c>
    </row>
    <row r="379" spans="1:39" ht="15" customHeight="1" x14ac:dyDescent="0.25">
      <c r="A379">
        <v>243500</v>
      </c>
      <c r="B379" t="s">
        <v>745</v>
      </c>
      <c r="C379" t="s">
        <v>746</v>
      </c>
      <c r="D379">
        <v>11685</v>
      </c>
      <c r="E379" t="s">
        <v>363</v>
      </c>
      <c r="F379" t="s">
        <v>240</v>
      </c>
      <c r="G379" t="s">
        <v>19</v>
      </c>
      <c r="H379" t="s">
        <v>1713</v>
      </c>
      <c r="J379" s="21">
        <v>44885</v>
      </c>
      <c r="K379" s="21">
        <v>44915</v>
      </c>
      <c r="L379" s="21">
        <v>44885</v>
      </c>
      <c r="M379" s="22">
        <v>302647.93</v>
      </c>
      <c r="N379" t="s">
        <v>14</v>
      </c>
      <c r="O379" s="50">
        <v>1.66E-2</v>
      </c>
      <c r="P379" t="s">
        <v>15</v>
      </c>
      <c r="R379" s="21">
        <v>44885</v>
      </c>
      <c r="S379" s="21">
        <v>44885</v>
      </c>
      <c r="T379" s="21">
        <v>44915</v>
      </c>
      <c r="U379" s="21">
        <v>44885</v>
      </c>
      <c r="V379" s="23">
        <v>8.3333333333333329E-2</v>
      </c>
      <c r="W379">
        <v>30</v>
      </c>
      <c r="X379" s="24">
        <v>0</v>
      </c>
      <c r="Y379" s="24">
        <v>0</v>
      </c>
      <c r="Z379" s="24">
        <v>-418.66296983333336</v>
      </c>
      <c r="AA379" s="24">
        <v>-418.66296983333336</v>
      </c>
      <c r="AB379">
        <v>0</v>
      </c>
      <c r="AC379">
        <v>0</v>
      </c>
      <c r="AD379" s="38">
        <v>302647.93</v>
      </c>
      <c r="AE379" s="52">
        <v>1.66E-2</v>
      </c>
      <c r="AF379" s="5">
        <v>0</v>
      </c>
      <c r="AG379" s="24">
        <v>0</v>
      </c>
      <c r="AH379" s="24">
        <v>0</v>
      </c>
      <c r="AI379" s="27">
        <v>-418.66296983333336</v>
      </c>
      <c r="AJ379" t="s">
        <v>14</v>
      </c>
      <c r="AK379" s="93">
        <f t="shared" si="48"/>
        <v>-418.66296983333336</v>
      </c>
      <c r="AL379" s="27">
        <f t="shared" si="42"/>
        <v>-418.66296983333336</v>
      </c>
      <c r="AM379" s="27">
        <f t="shared" si="49"/>
        <v>-418.66296983333336</v>
      </c>
    </row>
    <row r="380" spans="1:39" ht="15" customHeight="1" x14ac:dyDescent="0.25">
      <c r="A380">
        <v>243501</v>
      </c>
      <c r="B380" t="s">
        <v>745</v>
      </c>
      <c r="C380" t="s">
        <v>746</v>
      </c>
      <c r="D380">
        <v>11685</v>
      </c>
      <c r="E380" t="s">
        <v>363</v>
      </c>
      <c r="F380" t="s">
        <v>240</v>
      </c>
      <c r="G380" t="s">
        <v>19</v>
      </c>
      <c r="H380" t="s">
        <v>1713</v>
      </c>
      <c r="J380" s="21">
        <v>44885</v>
      </c>
      <c r="K380" s="21">
        <v>44915</v>
      </c>
      <c r="L380" s="21">
        <v>44915</v>
      </c>
      <c r="M380" s="22">
        <v>15</v>
      </c>
      <c r="N380" t="s">
        <v>14</v>
      </c>
      <c r="O380" s="50">
        <v>1.66E-2</v>
      </c>
      <c r="P380" t="s">
        <v>15</v>
      </c>
      <c r="R380" s="21">
        <v>44915</v>
      </c>
      <c r="S380" s="21">
        <v>44885</v>
      </c>
      <c r="T380" s="21">
        <v>44915</v>
      </c>
      <c r="U380" s="21">
        <v>44915</v>
      </c>
      <c r="V380" s="23">
        <v>8.3333333333333329E-2</v>
      </c>
      <c r="W380">
        <v>30</v>
      </c>
      <c r="X380" s="24">
        <v>0</v>
      </c>
      <c r="Y380" s="24">
        <v>0</v>
      </c>
      <c r="Z380" s="24">
        <v>-2.0749999999999998E-2</v>
      </c>
      <c r="AA380" s="24">
        <v>-2.0749999999999998E-2</v>
      </c>
      <c r="AB380">
        <v>0</v>
      </c>
      <c r="AC380">
        <v>0</v>
      </c>
      <c r="AD380" s="38">
        <v>15</v>
      </c>
      <c r="AE380" s="52">
        <v>1.66E-2</v>
      </c>
      <c r="AF380" s="5">
        <v>0</v>
      </c>
      <c r="AG380" s="24">
        <v>0</v>
      </c>
      <c r="AH380" s="24">
        <v>0</v>
      </c>
      <c r="AI380" s="27">
        <v>-2.0749999999999998E-2</v>
      </c>
      <c r="AJ380" t="s">
        <v>14</v>
      </c>
      <c r="AK380" s="93">
        <f t="shared" si="48"/>
        <v>-2.0749999999999998E-2</v>
      </c>
      <c r="AL380" s="27">
        <f t="shared" si="42"/>
        <v>-2.0749999999999998E-2</v>
      </c>
      <c r="AM380" s="27">
        <f t="shared" si="49"/>
        <v>-2.0749999999999998E-2</v>
      </c>
    </row>
    <row r="381" spans="1:39" ht="15" customHeight="1" x14ac:dyDescent="0.25">
      <c r="A381">
        <v>246077</v>
      </c>
      <c r="B381" t="s">
        <v>747</v>
      </c>
      <c r="C381" t="s">
        <v>748</v>
      </c>
      <c r="D381">
        <v>11686</v>
      </c>
      <c r="E381" t="s">
        <v>363</v>
      </c>
      <c r="F381" t="s">
        <v>240</v>
      </c>
      <c r="G381" t="s">
        <v>19</v>
      </c>
      <c r="H381" t="s">
        <v>1961</v>
      </c>
      <c r="J381" s="21">
        <v>44743</v>
      </c>
      <c r="K381" s="21">
        <v>44774</v>
      </c>
      <c r="L381" s="21">
        <v>44743</v>
      </c>
      <c r="M381" s="22">
        <v>3099935.12</v>
      </c>
      <c r="N381" t="s">
        <v>14</v>
      </c>
      <c r="O381" s="50">
        <v>1.66E-2</v>
      </c>
      <c r="P381" t="s">
        <v>15</v>
      </c>
      <c r="R381" s="21">
        <v>44743</v>
      </c>
      <c r="S381" s="21">
        <v>44743</v>
      </c>
      <c r="T381" s="21">
        <v>44774</v>
      </c>
      <c r="U381" s="21">
        <v>44743</v>
      </c>
      <c r="V381" s="23">
        <v>8.611111111111111E-2</v>
      </c>
      <c r="W381">
        <v>31</v>
      </c>
      <c r="X381" s="24">
        <v>0</v>
      </c>
      <c r="Y381" s="24">
        <v>0</v>
      </c>
      <c r="Z381" s="24">
        <v>-4431.1850354222224</v>
      </c>
      <c r="AA381" s="24">
        <v>-4431.1850354222224</v>
      </c>
      <c r="AB381">
        <v>0</v>
      </c>
      <c r="AC381">
        <v>0</v>
      </c>
      <c r="AD381" s="38">
        <v>3099935.12</v>
      </c>
      <c r="AE381" s="52">
        <v>1.66E-2</v>
      </c>
      <c r="AF381" s="5">
        <v>0</v>
      </c>
      <c r="AG381" s="24">
        <v>0</v>
      </c>
      <c r="AH381" s="24">
        <v>0</v>
      </c>
      <c r="AI381" s="27">
        <v>-4431.1850354222224</v>
      </c>
      <c r="AJ381" t="s">
        <v>14</v>
      </c>
      <c r="AK381" s="93">
        <f t="shared" si="48"/>
        <v>-4431.1850354222224</v>
      </c>
      <c r="AL381" s="27">
        <f t="shared" si="42"/>
        <v>-4431.1850354222224</v>
      </c>
      <c r="AM381" s="27">
        <f t="shared" si="49"/>
        <v>-4431.1850354222224</v>
      </c>
    </row>
    <row r="382" spans="1:39" ht="15" customHeight="1" x14ac:dyDescent="0.25">
      <c r="A382">
        <v>246078</v>
      </c>
      <c r="B382" t="s">
        <v>747</v>
      </c>
      <c r="C382" t="s">
        <v>748</v>
      </c>
      <c r="D382">
        <v>11686</v>
      </c>
      <c r="E382" t="s">
        <v>363</v>
      </c>
      <c r="F382" t="s">
        <v>240</v>
      </c>
      <c r="G382" t="s">
        <v>19</v>
      </c>
      <c r="H382" t="s">
        <v>1961</v>
      </c>
      <c r="J382" s="21">
        <v>44774</v>
      </c>
      <c r="K382" s="21">
        <v>44805</v>
      </c>
      <c r="L382" s="21">
        <v>44774</v>
      </c>
      <c r="M382" s="22">
        <v>2843567.48</v>
      </c>
      <c r="N382" t="s">
        <v>14</v>
      </c>
      <c r="O382" s="50">
        <v>1.66E-2</v>
      </c>
      <c r="P382" t="s">
        <v>15</v>
      </c>
      <c r="R382" s="21">
        <v>44774</v>
      </c>
      <c r="S382" s="21">
        <v>44774</v>
      </c>
      <c r="T382" s="21">
        <v>44805</v>
      </c>
      <c r="U382" s="21">
        <v>44774</v>
      </c>
      <c r="V382" s="23">
        <v>8.611111111111111E-2</v>
      </c>
      <c r="W382">
        <v>31</v>
      </c>
      <c r="X382" s="24">
        <v>0</v>
      </c>
      <c r="Y382" s="24">
        <v>0</v>
      </c>
      <c r="Z382" s="24">
        <v>-4064.721736688889</v>
      </c>
      <c r="AA382" s="24">
        <v>-4064.721736688889</v>
      </c>
      <c r="AB382">
        <v>0</v>
      </c>
      <c r="AC382">
        <v>0</v>
      </c>
      <c r="AD382" s="38">
        <v>2843567.48</v>
      </c>
      <c r="AE382" s="52">
        <v>1.66E-2</v>
      </c>
      <c r="AF382" s="5">
        <v>0</v>
      </c>
      <c r="AG382" s="24">
        <v>0</v>
      </c>
      <c r="AH382" s="24">
        <v>0</v>
      </c>
      <c r="AI382" s="27">
        <v>-4064.721736688889</v>
      </c>
      <c r="AJ382" t="s">
        <v>14</v>
      </c>
      <c r="AK382" s="93">
        <f t="shared" si="48"/>
        <v>-4064.721736688889</v>
      </c>
      <c r="AL382" s="27">
        <f t="shared" si="42"/>
        <v>-4064.721736688889</v>
      </c>
      <c r="AM382" s="27">
        <f t="shared" si="49"/>
        <v>-4064.721736688889</v>
      </c>
    </row>
    <row r="383" spans="1:39" ht="15" customHeight="1" x14ac:dyDescent="0.25">
      <c r="A383">
        <v>246079</v>
      </c>
      <c r="B383" t="s">
        <v>747</v>
      </c>
      <c r="C383" t="s">
        <v>748</v>
      </c>
      <c r="D383">
        <v>11686</v>
      </c>
      <c r="E383" t="s">
        <v>363</v>
      </c>
      <c r="F383" t="s">
        <v>240</v>
      </c>
      <c r="G383" t="s">
        <v>19</v>
      </c>
      <c r="H383" t="s">
        <v>1961</v>
      </c>
      <c r="J383" s="21">
        <v>44805</v>
      </c>
      <c r="K383" s="21">
        <v>44835</v>
      </c>
      <c r="L383" s="21">
        <v>44805</v>
      </c>
      <c r="M383" s="22">
        <v>2586845.29</v>
      </c>
      <c r="N383" t="s">
        <v>14</v>
      </c>
      <c r="O383" s="50">
        <v>1.66E-2</v>
      </c>
      <c r="P383" t="s">
        <v>15</v>
      </c>
      <c r="R383" s="21">
        <v>44805</v>
      </c>
      <c r="S383" s="21">
        <v>44805</v>
      </c>
      <c r="T383" s="21">
        <v>44835</v>
      </c>
      <c r="U383" s="21">
        <v>44805</v>
      </c>
      <c r="V383" s="23">
        <v>8.3333333333333329E-2</v>
      </c>
      <c r="W383">
        <v>30</v>
      </c>
      <c r="X383" s="24">
        <v>0</v>
      </c>
      <c r="Y383" s="24">
        <v>0</v>
      </c>
      <c r="Z383" s="24">
        <v>-3578.4693178333332</v>
      </c>
      <c r="AA383" s="24">
        <v>-3578.4693178333332</v>
      </c>
      <c r="AB383">
        <v>0</v>
      </c>
      <c r="AC383">
        <v>0</v>
      </c>
      <c r="AD383" s="38">
        <v>2586845.29</v>
      </c>
      <c r="AE383" s="52">
        <v>1.66E-2</v>
      </c>
      <c r="AF383" s="5">
        <v>0</v>
      </c>
      <c r="AG383" s="24">
        <v>0</v>
      </c>
      <c r="AH383" s="24">
        <v>0</v>
      </c>
      <c r="AI383" s="27">
        <v>-3578.4693178333332</v>
      </c>
      <c r="AJ383" t="s">
        <v>14</v>
      </c>
      <c r="AK383" s="93">
        <f t="shared" si="48"/>
        <v>-3578.4693178333332</v>
      </c>
      <c r="AL383" s="27">
        <f t="shared" si="42"/>
        <v>-3578.4693178333332</v>
      </c>
      <c r="AM383" s="27">
        <f t="shared" si="49"/>
        <v>-3578.4693178333332</v>
      </c>
    </row>
    <row r="384" spans="1:39" ht="15" customHeight="1" x14ac:dyDescent="0.25">
      <c r="A384">
        <v>246080</v>
      </c>
      <c r="B384" t="s">
        <v>747</v>
      </c>
      <c r="C384" t="s">
        <v>748</v>
      </c>
      <c r="D384">
        <v>11686</v>
      </c>
      <c r="E384" t="s">
        <v>363</v>
      </c>
      <c r="F384" t="s">
        <v>240</v>
      </c>
      <c r="G384" t="s">
        <v>19</v>
      </c>
      <c r="H384" t="s">
        <v>1961</v>
      </c>
      <c r="J384" s="21">
        <v>44835</v>
      </c>
      <c r="K384" s="21">
        <v>44866</v>
      </c>
      <c r="L384" s="21">
        <v>44835</v>
      </c>
      <c r="M384" s="22">
        <v>2329768.06</v>
      </c>
      <c r="N384" t="s">
        <v>14</v>
      </c>
      <c r="O384" s="50">
        <v>1.66E-2</v>
      </c>
      <c r="P384" t="s">
        <v>15</v>
      </c>
      <c r="R384" s="21">
        <v>44835</v>
      </c>
      <c r="S384" s="21">
        <v>44835</v>
      </c>
      <c r="T384" s="21">
        <v>44866</v>
      </c>
      <c r="U384" s="21">
        <v>44835</v>
      </c>
      <c r="V384" s="23">
        <v>8.611111111111111E-2</v>
      </c>
      <c r="W384">
        <v>31</v>
      </c>
      <c r="X384" s="24">
        <v>0</v>
      </c>
      <c r="Y384" s="24">
        <v>0</v>
      </c>
      <c r="Z384" s="24">
        <v>-3330.2740102111111</v>
      </c>
      <c r="AA384" s="24">
        <v>-3330.2740102111111</v>
      </c>
      <c r="AB384">
        <v>0</v>
      </c>
      <c r="AC384">
        <v>0</v>
      </c>
      <c r="AD384" s="38">
        <v>2329768.06</v>
      </c>
      <c r="AE384" s="52">
        <v>1.66E-2</v>
      </c>
      <c r="AF384" s="5">
        <v>0</v>
      </c>
      <c r="AG384" s="24">
        <v>0</v>
      </c>
      <c r="AH384" s="24">
        <v>0</v>
      </c>
      <c r="AI384" s="27">
        <v>-3330.2740102111111</v>
      </c>
      <c r="AJ384" t="s">
        <v>14</v>
      </c>
      <c r="AK384" s="93">
        <f t="shared" si="48"/>
        <v>-3330.2740102111111</v>
      </c>
      <c r="AL384" s="27">
        <f t="shared" si="42"/>
        <v>-3330.2740102111111</v>
      </c>
      <c r="AM384" s="27">
        <f t="shared" si="49"/>
        <v>-3330.2740102111111</v>
      </c>
    </row>
    <row r="385" spans="1:39" ht="15" customHeight="1" x14ac:dyDescent="0.25">
      <c r="A385">
        <v>246081</v>
      </c>
      <c r="B385" t="s">
        <v>747</v>
      </c>
      <c r="C385" t="s">
        <v>748</v>
      </c>
      <c r="D385">
        <v>11686</v>
      </c>
      <c r="E385" t="s">
        <v>363</v>
      </c>
      <c r="F385" t="s">
        <v>240</v>
      </c>
      <c r="G385" t="s">
        <v>19</v>
      </c>
      <c r="H385" t="s">
        <v>1961</v>
      </c>
      <c r="J385" s="21">
        <v>44866</v>
      </c>
      <c r="K385" s="21">
        <v>44896</v>
      </c>
      <c r="L385" s="21">
        <v>44866</v>
      </c>
      <c r="M385" s="22">
        <v>2072335.3</v>
      </c>
      <c r="N385" t="s">
        <v>14</v>
      </c>
      <c r="O385" s="50">
        <v>1.66E-2</v>
      </c>
      <c r="P385" t="s">
        <v>15</v>
      </c>
      <c r="R385" s="21">
        <v>44866</v>
      </c>
      <c r="S385" s="21">
        <v>44866</v>
      </c>
      <c r="T385" s="21">
        <v>44896</v>
      </c>
      <c r="U385" s="21">
        <v>44866</v>
      </c>
      <c r="V385" s="23">
        <v>8.3333333333333329E-2</v>
      </c>
      <c r="W385">
        <v>30</v>
      </c>
      <c r="X385" s="24">
        <v>0</v>
      </c>
      <c r="Y385" s="24">
        <v>0</v>
      </c>
      <c r="Z385" s="24">
        <v>-2866.7304983333333</v>
      </c>
      <c r="AA385" s="24">
        <v>-2866.7304983333333</v>
      </c>
      <c r="AB385">
        <v>0</v>
      </c>
      <c r="AC385">
        <v>0</v>
      </c>
      <c r="AD385" s="38">
        <v>2072335.3</v>
      </c>
      <c r="AE385" s="52">
        <v>1.66E-2</v>
      </c>
      <c r="AF385" s="5">
        <v>0</v>
      </c>
      <c r="AG385" s="24">
        <v>0</v>
      </c>
      <c r="AH385" s="24">
        <v>0</v>
      </c>
      <c r="AI385" s="27">
        <v>-2866.7304983333333</v>
      </c>
      <c r="AJ385" t="s">
        <v>14</v>
      </c>
      <c r="AK385" s="93">
        <f t="shared" si="48"/>
        <v>-2866.7304983333333</v>
      </c>
      <c r="AL385" s="27">
        <f t="shared" si="42"/>
        <v>-2866.7304983333333</v>
      </c>
      <c r="AM385" s="27">
        <f t="shared" si="49"/>
        <v>-2866.7304983333333</v>
      </c>
    </row>
    <row r="386" spans="1:39" ht="15" customHeight="1" x14ac:dyDescent="0.25">
      <c r="A386">
        <v>246082</v>
      </c>
      <c r="B386" t="s">
        <v>747</v>
      </c>
      <c r="C386" t="s">
        <v>748</v>
      </c>
      <c r="D386">
        <v>11686</v>
      </c>
      <c r="E386" t="s">
        <v>363</v>
      </c>
      <c r="F386" t="s">
        <v>240</v>
      </c>
      <c r="G386" t="s">
        <v>19</v>
      </c>
      <c r="H386" t="s">
        <v>1961</v>
      </c>
      <c r="J386" s="21">
        <v>44896</v>
      </c>
      <c r="K386" s="21">
        <v>44927</v>
      </c>
      <c r="L386" s="21">
        <v>44896</v>
      </c>
      <c r="M386" s="22">
        <v>1814546.52</v>
      </c>
      <c r="N386" t="s">
        <v>14</v>
      </c>
      <c r="O386" s="50">
        <v>1.66E-2</v>
      </c>
      <c r="P386" t="s">
        <v>15</v>
      </c>
      <c r="R386" s="21">
        <v>44896</v>
      </c>
      <c r="S386" s="21">
        <v>44896</v>
      </c>
      <c r="T386" s="21">
        <v>44927</v>
      </c>
      <c r="U386" s="21">
        <v>44896</v>
      </c>
      <c r="V386" s="23">
        <v>8.611111111111111E-2</v>
      </c>
      <c r="W386">
        <v>31</v>
      </c>
      <c r="X386" s="24">
        <v>0</v>
      </c>
      <c r="Y386" s="24">
        <v>0</v>
      </c>
      <c r="Z386" s="24">
        <v>-2593.7934421999998</v>
      </c>
      <c r="AA386" s="24">
        <v>-2593.7934421999998</v>
      </c>
      <c r="AB386">
        <v>0</v>
      </c>
      <c r="AC386">
        <v>-83.6707562</v>
      </c>
      <c r="AD386" s="38">
        <v>1814546.52</v>
      </c>
      <c r="AE386" s="52">
        <v>1.66E-2</v>
      </c>
      <c r="AF386" s="5">
        <v>0</v>
      </c>
      <c r="AG386" s="24">
        <v>0</v>
      </c>
      <c r="AH386" s="24">
        <v>0</v>
      </c>
      <c r="AI386" s="27">
        <v>-2593.7934421999998</v>
      </c>
      <c r="AJ386" t="s">
        <v>14</v>
      </c>
      <c r="AK386" s="93">
        <f t="shared" si="48"/>
        <v>-2593.7934421999998</v>
      </c>
      <c r="AL386" s="27">
        <f t="shared" si="42"/>
        <v>-2593.7934421999998</v>
      </c>
      <c r="AM386" s="27">
        <f t="shared" si="49"/>
        <v>-2593.7934421999998</v>
      </c>
    </row>
    <row r="387" spans="1:39" ht="15" customHeight="1" x14ac:dyDescent="0.25">
      <c r="A387">
        <v>273593</v>
      </c>
      <c r="B387" t="s">
        <v>749</v>
      </c>
      <c r="C387" t="s">
        <v>750</v>
      </c>
      <c r="D387">
        <v>11687</v>
      </c>
      <c r="E387" t="s">
        <v>363</v>
      </c>
      <c r="F387" t="s">
        <v>240</v>
      </c>
      <c r="G387" t="s">
        <v>19</v>
      </c>
      <c r="H387" t="s">
        <v>1962</v>
      </c>
      <c r="J387" s="21">
        <v>44742</v>
      </c>
      <c r="K387" s="21">
        <v>44834</v>
      </c>
      <c r="L387" s="21">
        <v>44834</v>
      </c>
      <c r="M387" s="22">
        <v>4042472.55</v>
      </c>
      <c r="N387" t="s">
        <v>14</v>
      </c>
      <c r="O387" s="50">
        <v>6.0199999999999997E-2</v>
      </c>
      <c r="P387" t="s">
        <v>15</v>
      </c>
      <c r="R387" s="21">
        <v>44834</v>
      </c>
      <c r="S387" s="21">
        <v>44742</v>
      </c>
      <c r="T387" s="21">
        <v>44834</v>
      </c>
      <c r="U387" s="21">
        <v>44834</v>
      </c>
      <c r="V387" s="23">
        <v>0.25555555555555554</v>
      </c>
      <c r="W387">
        <v>92</v>
      </c>
      <c r="X387" s="24">
        <v>0</v>
      </c>
      <c r="Y387" s="24">
        <v>0</v>
      </c>
      <c r="Z387" s="24">
        <v>-62191.194363666655</v>
      </c>
      <c r="AA387" s="24">
        <v>-62191.194363666655</v>
      </c>
      <c r="AB387">
        <v>0</v>
      </c>
      <c r="AC387">
        <v>0</v>
      </c>
      <c r="AD387" s="38">
        <v>4042472.55</v>
      </c>
      <c r="AE387" s="52">
        <v>6.0199999999999997E-2</v>
      </c>
      <c r="AF387" s="5">
        <v>0</v>
      </c>
      <c r="AG387" s="24">
        <v>0</v>
      </c>
      <c r="AH387" s="24">
        <v>0</v>
      </c>
      <c r="AI387" s="27">
        <v>-62191.194363666655</v>
      </c>
      <c r="AJ387" t="s">
        <v>14</v>
      </c>
      <c r="AK387" s="93">
        <f t="shared" si="48"/>
        <v>-62191.194363666655</v>
      </c>
      <c r="AL387" s="27">
        <f t="shared" ref="AL387:AL450" si="50">AI387</f>
        <v>-62191.194363666655</v>
      </c>
      <c r="AM387" s="27">
        <f t="shared" si="49"/>
        <v>-62191.194363666655</v>
      </c>
    </row>
    <row r="388" spans="1:39" ht="15" customHeight="1" x14ac:dyDescent="0.25">
      <c r="A388">
        <v>273594</v>
      </c>
      <c r="B388" t="s">
        <v>749</v>
      </c>
      <c r="C388" t="s">
        <v>750</v>
      </c>
      <c r="D388">
        <v>11687</v>
      </c>
      <c r="E388" t="s">
        <v>363</v>
      </c>
      <c r="F388" t="s">
        <v>240</v>
      </c>
      <c r="G388" t="s">
        <v>19</v>
      </c>
      <c r="H388" t="s">
        <v>1962</v>
      </c>
      <c r="J388" s="21">
        <v>44834</v>
      </c>
      <c r="K388" s="21">
        <v>44926</v>
      </c>
      <c r="L388" s="21">
        <v>44926</v>
      </c>
      <c r="M388" s="22">
        <v>4040198.36</v>
      </c>
      <c r="N388" t="s">
        <v>14</v>
      </c>
      <c r="O388" s="50">
        <v>6.0199999999999997E-2</v>
      </c>
      <c r="P388" t="s">
        <v>15</v>
      </c>
      <c r="R388" s="21">
        <v>44926</v>
      </c>
      <c r="S388" s="21">
        <v>44834</v>
      </c>
      <c r="T388" s="21">
        <v>44926</v>
      </c>
      <c r="U388" s="21">
        <v>44926</v>
      </c>
      <c r="V388" s="23">
        <v>0.25555555555555554</v>
      </c>
      <c r="W388">
        <v>92</v>
      </c>
      <c r="X388" s="24">
        <v>-62152.924788767195</v>
      </c>
      <c r="Y388" s="24">
        <v>-62152.924788767195</v>
      </c>
      <c r="Z388" s="24">
        <v>-62156.207213955546</v>
      </c>
      <c r="AA388" s="24">
        <v>-62156.207213955546</v>
      </c>
      <c r="AB388">
        <v>0.99994719070973792</v>
      </c>
      <c r="AC388">
        <v>-675.61094797777764</v>
      </c>
      <c r="AD388" s="38">
        <v>4040198.36</v>
      </c>
      <c r="AE388" s="52">
        <v>6.0199999999999997E-2</v>
      </c>
      <c r="AF388" s="5">
        <v>0</v>
      </c>
      <c r="AG388" s="24">
        <v>0</v>
      </c>
      <c r="AH388" s="24">
        <v>0</v>
      </c>
      <c r="AI388" s="27">
        <v>-62152.924788767195</v>
      </c>
      <c r="AJ388" t="s">
        <v>14</v>
      </c>
      <c r="AK388" s="93">
        <f t="shared" si="48"/>
        <v>-62152.924788767195</v>
      </c>
      <c r="AL388" s="27">
        <f t="shared" si="50"/>
        <v>-62152.924788767195</v>
      </c>
      <c r="AM388" s="27">
        <f t="shared" si="49"/>
        <v>-62152.924788767195</v>
      </c>
    </row>
    <row r="389" spans="1:39" ht="15" customHeight="1" x14ac:dyDescent="0.25">
      <c r="A389">
        <v>272948</v>
      </c>
      <c r="B389" t="s">
        <v>751</v>
      </c>
      <c r="C389" t="s">
        <v>752</v>
      </c>
      <c r="D389">
        <v>11688</v>
      </c>
      <c r="E389" t="s">
        <v>363</v>
      </c>
      <c r="F389" t="s">
        <v>240</v>
      </c>
      <c r="G389" t="s">
        <v>19</v>
      </c>
      <c r="H389" t="s">
        <v>1963</v>
      </c>
      <c r="J389" s="21">
        <v>44743</v>
      </c>
      <c r="K389" s="21">
        <v>44774</v>
      </c>
      <c r="L389" s="21">
        <v>44743</v>
      </c>
      <c r="M389" s="22">
        <v>9542806.7799999993</v>
      </c>
      <c r="N389" t="s">
        <v>14</v>
      </c>
      <c r="O389">
        <v>0.02</v>
      </c>
      <c r="P389" t="s">
        <v>15</v>
      </c>
      <c r="R389" s="21">
        <v>44743</v>
      </c>
      <c r="S389" s="21">
        <v>44743</v>
      </c>
      <c r="T389" s="21">
        <v>44774</v>
      </c>
      <c r="U389" s="21">
        <v>44743</v>
      </c>
      <c r="V389" s="23">
        <v>8.611111111111111E-2</v>
      </c>
      <c r="W389">
        <v>31</v>
      </c>
      <c r="X389" s="24">
        <v>0</v>
      </c>
      <c r="Y389" s="24">
        <v>0</v>
      </c>
      <c r="Z389" s="24">
        <v>-16434.833898888886</v>
      </c>
      <c r="AA389" s="24">
        <v>-16434.833898888886</v>
      </c>
      <c r="AB389">
        <v>0</v>
      </c>
      <c r="AC389">
        <v>0</v>
      </c>
      <c r="AD389" s="38">
        <v>9542806.7799999993</v>
      </c>
      <c r="AE389" s="52">
        <v>0.02</v>
      </c>
      <c r="AF389" s="5">
        <v>0</v>
      </c>
      <c r="AG389" s="24">
        <v>0</v>
      </c>
      <c r="AH389" s="24">
        <v>0</v>
      </c>
      <c r="AI389" s="27">
        <v>-16434.833898888886</v>
      </c>
      <c r="AJ389" t="s">
        <v>14</v>
      </c>
      <c r="AK389" s="93">
        <f t="shared" si="48"/>
        <v>-16434.833898888886</v>
      </c>
      <c r="AL389" s="27">
        <f t="shared" si="50"/>
        <v>-16434.833898888886</v>
      </c>
      <c r="AM389" s="27">
        <f t="shared" si="49"/>
        <v>-16434.833898888886</v>
      </c>
    </row>
    <row r="390" spans="1:39" ht="15" customHeight="1" x14ac:dyDescent="0.25">
      <c r="A390">
        <v>272949</v>
      </c>
      <c r="B390" t="s">
        <v>751</v>
      </c>
      <c r="C390" t="s">
        <v>752</v>
      </c>
      <c r="D390">
        <v>11688</v>
      </c>
      <c r="E390" t="s">
        <v>363</v>
      </c>
      <c r="F390" t="s">
        <v>240</v>
      </c>
      <c r="G390" t="s">
        <v>19</v>
      </c>
      <c r="H390" t="s">
        <v>1963</v>
      </c>
      <c r="J390" s="21">
        <v>44774</v>
      </c>
      <c r="K390" s="21">
        <v>44805</v>
      </c>
      <c r="L390" s="21">
        <v>44774</v>
      </c>
      <c r="M390" s="22">
        <v>9483360.0999999996</v>
      </c>
      <c r="N390" t="s">
        <v>14</v>
      </c>
      <c r="O390">
        <v>0.02</v>
      </c>
      <c r="P390" t="s">
        <v>15</v>
      </c>
      <c r="R390" s="21">
        <v>44774</v>
      </c>
      <c r="S390" s="21">
        <v>44774</v>
      </c>
      <c r="T390" s="21">
        <v>44805</v>
      </c>
      <c r="U390" s="21">
        <v>44774</v>
      </c>
      <c r="V390" s="23">
        <v>8.611111111111111E-2</v>
      </c>
      <c r="W390">
        <v>31</v>
      </c>
      <c r="X390" s="24">
        <v>0</v>
      </c>
      <c r="Y390" s="24">
        <v>0</v>
      </c>
      <c r="Z390" s="24">
        <v>-16332.453505555555</v>
      </c>
      <c r="AA390" s="24">
        <v>-16332.453505555555</v>
      </c>
      <c r="AB390">
        <v>0</v>
      </c>
      <c r="AC390">
        <v>0</v>
      </c>
      <c r="AD390" s="38">
        <v>9483360.0999999996</v>
      </c>
      <c r="AE390" s="52">
        <v>0.02</v>
      </c>
      <c r="AF390" s="5">
        <v>0</v>
      </c>
      <c r="AG390" s="24">
        <v>0</v>
      </c>
      <c r="AH390" s="24">
        <v>0</v>
      </c>
      <c r="AI390" s="27">
        <v>-16332.453505555555</v>
      </c>
      <c r="AJ390" t="s">
        <v>14</v>
      </c>
      <c r="AK390" s="93">
        <f t="shared" si="48"/>
        <v>-16332.453505555555</v>
      </c>
      <c r="AL390" s="27">
        <f t="shared" si="50"/>
        <v>-16332.453505555555</v>
      </c>
      <c r="AM390" s="27">
        <f t="shared" si="49"/>
        <v>-16332.453505555555</v>
      </c>
    </row>
    <row r="391" spans="1:39" ht="15" customHeight="1" x14ac:dyDescent="0.25">
      <c r="A391">
        <v>272950</v>
      </c>
      <c r="B391" t="s">
        <v>751</v>
      </c>
      <c r="C391" t="s">
        <v>752</v>
      </c>
      <c r="D391">
        <v>11688</v>
      </c>
      <c r="E391" t="s">
        <v>363</v>
      </c>
      <c r="F391" t="s">
        <v>240</v>
      </c>
      <c r="G391" t="s">
        <v>19</v>
      </c>
      <c r="H391" t="s">
        <v>1963</v>
      </c>
      <c r="J391" s="21">
        <v>44805</v>
      </c>
      <c r="K391" s="21">
        <v>44835</v>
      </c>
      <c r="L391" s="21">
        <v>44805</v>
      </c>
      <c r="M391" s="22">
        <v>9423814.3399999999</v>
      </c>
      <c r="N391" t="s">
        <v>14</v>
      </c>
      <c r="O391">
        <v>0.02</v>
      </c>
      <c r="P391" t="s">
        <v>15</v>
      </c>
      <c r="R391" s="21">
        <v>44805</v>
      </c>
      <c r="S391" s="21">
        <v>44805</v>
      </c>
      <c r="T391" s="21">
        <v>44835</v>
      </c>
      <c r="U391" s="21">
        <v>44805</v>
      </c>
      <c r="V391" s="23">
        <v>8.3333333333333329E-2</v>
      </c>
      <c r="W391">
        <v>30</v>
      </c>
      <c r="X391" s="24">
        <v>0</v>
      </c>
      <c r="Y391" s="24">
        <v>0</v>
      </c>
      <c r="Z391" s="24">
        <v>-15706.357233333332</v>
      </c>
      <c r="AA391" s="24">
        <v>-15706.357233333332</v>
      </c>
      <c r="AB391">
        <v>0</v>
      </c>
      <c r="AC391">
        <v>0</v>
      </c>
      <c r="AD391" s="38">
        <v>9423814.3399999999</v>
      </c>
      <c r="AE391" s="52">
        <v>0.02</v>
      </c>
      <c r="AF391" s="5">
        <v>0</v>
      </c>
      <c r="AG391" s="24">
        <v>0</v>
      </c>
      <c r="AH391" s="24">
        <v>0</v>
      </c>
      <c r="AI391" s="27">
        <v>-15706.357233333332</v>
      </c>
      <c r="AJ391" t="s">
        <v>14</v>
      </c>
      <c r="AK391" s="93">
        <f t="shared" si="48"/>
        <v>-15706.357233333332</v>
      </c>
      <c r="AL391" s="27">
        <f t="shared" si="50"/>
        <v>-15706.357233333332</v>
      </c>
      <c r="AM391" s="27">
        <f t="shared" si="49"/>
        <v>-15706.357233333332</v>
      </c>
    </row>
    <row r="392" spans="1:39" ht="15" customHeight="1" x14ac:dyDescent="0.25">
      <c r="A392">
        <v>272951</v>
      </c>
      <c r="B392" t="s">
        <v>751</v>
      </c>
      <c r="C392" t="s">
        <v>752</v>
      </c>
      <c r="D392">
        <v>11688</v>
      </c>
      <c r="E392" t="s">
        <v>363</v>
      </c>
      <c r="F392" t="s">
        <v>240</v>
      </c>
      <c r="G392" t="s">
        <v>19</v>
      </c>
      <c r="H392" t="s">
        <v>1963</v>
      </c>
      <c r="J392" s="21">
        <v>44835</v>
      </c>
      <c r="K392" s="21">
        <v>44866</v>
      </c>
      <c r="L392" s="21">
        <v>44835</v>
      </c>
      <c r="M392" s="22">
        <v>9364169.3399999999</v>
      </c>
      <c r="N392" t="s">
        <v>14</v>
      </c>
      <c r="O392">
        <v>0.02</v>
      </c>
      <c r="P392" t="s">
        <v>15</v>
      </c>
      <c r="R392" s="21">
        <v>44835</v>
      </c>
      <c r="S392" s="21">
        <v>44835</v>
      </c>
      <c r="T392" s="21">
        <v>44866</v>
      </c>
      <c r="U392" s="21">
        <v>44835</v>
      </c>
      <c r="V392" s="23">
        <v>8.611111111111111E-2</v>
      </c>
      <c r="W392">
        <v>31</v>
      </c>
      <c r="X392" s="24">
        <v>0</v>
      </c>
      <c r="Y392" s="24">
        <v>0</v>
      </c>
      <c r="Z392" s="24">
        <v>-16127.18053</v>
      </c>
      <c r="AA392" s="24">
        <v>-16127.18053</v>
      </c>
      <c r="AB392">
        <v>0</v>
      </c>
      <c r="AC392">
        <v>0</v>
      </c>
      <c r="AD392" s="38">
        <v>9364169.3399999999</v>
      </c>
      <c r="AE392" s="52">
        <v>0.02</v>
      </c>
      <c r="AF392" s="5">
        <v>0</v>
      </c>
      <c r="AG392" s="24">
        <v>0</v>
      </c>
      <c r="AH392" s="24">
        <v>0</v>
      </c>
      <c r="AI392" s="27">
        <v>-16127.18053</v>
      </c>
      <c r="AJ392" t="s">
        <v>14</v>
      </c>
      <c r="AK392" s="93">
        <f t="shared" si="48"/>
        <v>-16127.18053</v>
      </c>
      <c r="AL392" s="27">
        <f t="shared" si="50"/>
        <v>-16127.18053</v>
      </c>
      <c r="AM392" s="27">
        <f t="shared" si="49"/>
        <v>-16127.18053</v>
      </c>
    </row>
    <row r="393" spans="1:39" ht="15" customHeight="1" x14ac:dyDescent="0.25">
      <c r="A393">
        <v>272952</v>
      </c>
      <c r="B393" t="s">
        <v>751</v>
      </c>
      <c r="C393" t="s">
        <v>752</v>
      </c>
      <c r="D393">
        <v>11688</v>
      </c>
      <c r="E393" t="s">
        <v>363</v>
      </c>
      <c r="F393" t="s">
        <v>240</v>
      </c>
      <c r="G393" t="s">
        <v>19</v>
      </c>
      <c r="H393" t="s">
        <v>1963</v>
      </c>
      <c r="J393" s="21">
        <v>44866</v>
      </c>
      <c r="K393" s="21">
        <v>44896</v>
      </c>
      <c r="L393" s="21">
        <v>44866</v>
      </c>
      <c r="M393" s="22">
        <v>9304424.9299999997</v>
      </c>
      <c r="N393" t="s">
        <v>14</v>
      </c>
      <c r="O393">
        <v>0.02</v>
      </c>
      <c r="P393" t="s">
        <v>15</v>
      </c>
      <c r="R393" s="21">
        <v>44866</v>
      </c>
      <c r="S393" s="21">
        <v>44866</v>
      </c>
      <c r="T393" s="21">
        <v>44896</v>
      </c>
      <c r="U393" s="21">
        <v>44866</v>
      </c>
      <c r="V393" s="23">
        <v>8.3333333333333329E-2</v>
      </c>
      <c r="W393">
        <v>30</v>
      </c>
      <c r="X393" s="24">
        <v>0</v>
      </c>
      <c r="Y393" s="24">
        <v>0</v>
      </c>
      <c r="Z393" s="24">
        <v>-15507.374883333332</v>
      </c>
      <c r="AA393" s="24">
        <v>-15507.374883333332</v>
      </c>
      <c r="AB393">
        <v>0</v>
      </c>
      <c r="AC393">
        <v>0</v>
      </c>
      <c r="AD393" s="38">
        <v>9304424.9299999997</v>
      </c>
      <c r="AE393" s="52">
        <v>0.02</v>
      </c>
      <c r="AF393" s="5">
        <v>0</v>
      </c>
      <c r="AG393" s="24">
        <v>0</v>
      </c>
      <c r="AH393" s="24">
        <v>0</v>
      </c>
      <c r="AI393" s="27">
        <v>-15507.374883333332</v>
      </c>
      <c r="AJ393" t="s">
        <v>14</v>
      </c>
      <c r="AK393" s="93">
        <f t="shared" si="48"/>
        <v>-15507.374883333332</v>
      </c>
      <c r="AL393" s="27">
        <f t="shared" si="50"/>
        <v>-15507.374883333332</v>
      </c>
      <c r="AM393" s="27">
        <f t="shared" si="49"/>
        <v>-15507.374883333332</v>
      </c>
    </row>
    <row r="394" spans="1:39" ht="15" customHeight="1" x14ac:dyDescent="0.25">
      <c r="A394">
        <v>272953</v>
      </c>
      <c r="B394" t="s">
        <v>751</v>
      </c>
      <c r="C394" t="s">
        <v>752</v>
      </c>
      <c r="D394">
        <v>11688</v>
      </c>
      <c r="E394" t="s">
        <v>363</v>
      </c>
      <c r="F394" t="s">
        <v>240</v>
      </c>
      <c r="G394" t="s">
        <v>19</v>
      </c>
      <c r="H394" t="s">
        <v>1963</v>
      </c>
      <c r="J394" s="21">
        <v>44896</v>
      </c>
      <c r="K394" s="21">
        <v>44927</v>
      </c>
      <c r="L394" s="21">
        <v>44896</v>
      </c>
      <c r="M394" s="22">
        <v>9244580.9499999993</v>
      </c>
      <c r="N394" t="s">
        <v>14</v>
      </c>
      <c r="O394">
        <v>0.02</v>
      </c>
      <c r="P394" t="s">
        <v>15</v>
      </c>
      <c r="R394" s="21">
        <v>44896</v>
      </c>
      <c r="S394" s="21">
        <v>44896</v>
      </c>
      <c r="T394" s="21">
        <v>44927</v>
      </c>
      <c r="U394" s="21">
        <v>44896</v>
      </c>
      <c r="V394" s="23">
        <v>8.611111111111111E-2</v>
      </c>
      <c r="W394">
        <v>31</v>
      </c>
      <c r="X394" s="24">
        <v>0</v>
      </c>
      <c r="Y394" s="24">
        <v>0</v>
      </c>
      <c r="Z394" s="24">
        <v>-15921.22274722222</v>
      </c>
      <c r="AA394" s="24">
        <v>-15921.22274722222</v>
      </c>
      <c r="AB394">
        <v>0</v>
      </c>
      <c r="AC394">
        <v>-513.58783055555546</v>
      </c>
      <c r="AD394" s="38">
        <v>9244580.9499999993</v>
      </c>
      <c r="AE394" s="52">
        <v>0.02</v>
      </c>
      <c r="AF394" s="5">
        <v>0</v>
      </c>
      <c r="AG394" s="24">
        <v>0</v>
      </c>
      <c r="AH394" s="24">
        <v>0</v>
      </c>
      <c r="AI394" s="27">
        <v>-15921.22274722222</v>
      </c>
      <c r="AJ394" t="s">
        <v>14</v>
      </c>
      <c r="AK394" s="93">
        <f t="shared" si="48"/>
        <v>-15921.22274722222</v>
      </c>
      <c r="AL394" s="27">
        <f t="shared" si="50"/>
        <v>-15921.22274722222</v>
      </c>
      <c r="AM394" s="27">
        <f t="shared" si="49"/>
        <v>-15921.22274722222</v>
      </c>
    </row>
    <row r="395" spans="1:39" ht="15" customHeight="1" x14ac:dyDescent="0.25">
      <c r="A395">
        <v>269691</v>
      </c>
      <c r="B395" t="s">
        <v>753</v>
      </c>
      <c r="C395" t="s">
        <v>754</v>
      </c>
      <c r="D395">
        <v>11689</v>
      </c>
      <c r="E395" t="s">
        <v>363</v>
      </c>
      <c r="F395" t="s">
        <v>240</v>
      </c>
      <c r="G395" t="s">
        <v>19</v>
      </c>
      <c r="H395" t="s">
        <v>1964</v>
      </c>
      <c r="J395" s="21">
        <v>44743</v>
      </c>
      <c r="K395" s="21">
        <v>44774</v>
      </c>
      <c r="L395" s="21">
        <v>44743</v>
      </c>
      <c r="M395" s="22">
        <v>7152941.2599999998</v>
      </c>
      <c r="N395" t="s">
        <v>14</v>
      </c>
      <c r="O395" s="50">
        <v>2.5000000000000001E-2</v>
      </c>
      <c r="P395" t="s">
        <v>15</v>
      </c>
      <c r="R395" s="21">
        <v>44743</v>
      </c>
      <c r="S395" s="21">
        <v>44743</v>
      </c>
      <c r="T395" s="21">
        <v>44774</v>
      </c>
      <c r="U395" s="21">
        <v>44743</v>
      </c>
      <c r="V395" s="23">
        <v>8.611111111111111E-2</v>
      </c>
      <c r="W395">
        <v>31</v>
      </c>
      <c r="X395" s="24">
        <v>0</v>
      </c>
      <c r="Y395" s="24">
        <v>0</v>
      </c>
      <c r="Z395" s="24">
        <v>-15398.692990277779</v>
      </c>
      <c r="AA395" s="24">
        <v>-15398.692990277779</v>
      </c>
      <c r="AB395">
        <v>0</v>
      </c>
      <c r="AC395">
        <v>0</v>
      </c>
      <c r="AD395" s="38">
        <v>7152941.2599999998</v>
      </c>
      <c r="AE395" s="52">
        <v>2.5000000000000001E-2</v>
      </c>
      <c r="AF395" s="5">
        <v>0</v>
      </c>
      <c r="AG395" s="24">
        <v>0</v>
      </c>
      <c r="AH395" s="24">
        <v>0</v>
      </c>
      <c r="AI395" s="27">
        <v>-15398.692990277779</v>
      </c>
      <c r="AJ395" t="s">
        <v>14</v>
      </c>
      <c r="AK395" s="93">
        <f t="shared" si="48"/>
        <v>-15398.692990277779</v>
      </c>
      <c r="AL395" s="27">
        <f t="shared" si="50"/>
        <v>-15398.692990277779</v>
      </c>
      <c r="AM395" s="27">
        <f t="shared" si="49"/>
        <v>-15398.692990277779</v>
      </c>
    </row>
    <row r="396" spans="1:39" ht="15" customHeight="1" x14ac:dyDescent="0.25">
      <c r="A396">
        <v>269692</v>
      </c>
      <c r="B396" t="s">
        <v>753</v>
      </c>
      <c r="C396" t="s">
        <v>754</v>
      </c>
      <c r="D396">
        <v>11689</v>
      </c>
      <c r="E396" t="s">
        <v>363</v>
      </c>
      <c r="F396" t="s">
        <v>240</v>
      </c>
      <c r="G396" t="s">
        <v>19</v>
      </c>
      <c r="H396" t="s">
        <v>1964</v>
      </c>
      <c r="J396" s="21">
        <v>44774</v>
      </c>
      <c r="K396" s="21">
        <v>44805</v>
      </c>
      <c r="L396" s="21">
        <v>44774</v>
      </c>
      <c r="M396" s="22">
        <v>7121827.6399999997</v>
      </c>
      <c r="N396" t="s">
        <v>14</v>
      </c>
      <c r="O396" s="50">
        <v>2.5000000000000001E-2</v>
      </c>
      <c r="P396" t="s">
        <v>15</v>
      </c>
      <c r="R396" s="21">
        <v>44774</v>
      </c>
      <c r="S396" s="21">
        <v>44774</v>
      </c>
      <c r="T396" s="21">
        <v>44805</v>
      </c>
      <c r="U396" s="21">
        <v>44774</v>
      </c>
      <c r="V396" s="23">
        <v>8.611111111111111E-2</v>
      </c>
      <c r="W396">
        <v>31</v>
      </c>
      <c r="X396" s="24">
        <v>0</v>
      </c>
      <c r="Y396" s="24">
        <v>0</v>
      </c>
      <c r="Z396" s="24">
        <v>-15331.712280555555</v>
      </c>
      <c r="AA396" s="24">
        <v>-15331.712280555555</v>
      </c>
      <c r="AB396">
        <v>0</v>
      </c>
      <c r="AC396">
        <v>0</v>
      </c>
      <c r="AD396" s="38">
        <v>7121827.6399999997</v>
      </c>
      <c r="AE396" s="52">
        <v>2.5000000000000001E-2</v>
      </c>
      <c r="AF396" s="5">
        <v>0</v>
      </c>
      <c r="AG396" s="24">
        <v>0</v>
      </c>
      <c r="AH396" s="24">
        <v>0</v>
      </c>
      <c r="AI396" s="27">
        <v>-15331.712280555555</v>
      </c>
      <c r="AJ396" t="s">
        <v>14</v>
      </c>
      <c r="AK396" s="93">
        <f t="shared" si="48"/>
        <v>-15331.712280555555</v>
      </c>
      <c r="AL396" s="27">
        <f t="shared" si="50"/>
        <v>-15331.712280555555</v>
      </c>
      <c r="AM396" s="27">
        <f t="shared" si="49"/>
        <v>-15331.712280555555</v>
      </c>
    </row>
    <row r="397" spans="1:39" ht="15" customHeight="1" x14ac:dyDescent="0.25">
      <c r="A397">
        <v>269693</v>
      </c>
      <c r="B397" t="s">
        <v>753</v>
      </c>
      <c r="C397" t="s">
        <v>754</v>
      </c>
      <c r="D397">
        <v>11689</v>
      </c>
      <c r="E397" t="s">
        <v>363</v>
      </c>
      <c r="F397" t="s">
        <v>240</v>
      </c>
      <c r="G397" t="s">
        <v>19</v>
      </c>
      <c r="H397" t="s">
        <v>1964</v>
      </c>
      <c r="J397" s="21">
        <v>44805</v>
      </c>
      <c r="K397" s="21">
        <v>44835</v>
      </c>
      <c r="L397" s="21">
        <v>44805</v>
      </c>
      <c r="M397" s="22">
        <v>7090649.2000000002</v>
      </c>
      <c r="N397" t="s">
        <v>14</v>
      </c>
      <c r="O397" s="50">
        <v>2.5000000000000001E-2</v>
      </c>
      <c r="P397" t="s">
        <v>15</v>
      </c>
      <c r="R397" s="21">
        <v>44805</v>
      </c>
      <c r="S397" s="21">
        <v>44805</v>
      </c>
      <c r="T397" s="21">
        <v>44835</v>
      </c>
      <c r="U397" s="21">
        <v>44805</v>
      </c>
      <c r="V397" s="23">
        <v>8.3333333333333329E-2</v>
      </c>
      <c r="W397">
        <v>30</v>
      </c>
      <c r="X397" s="24">
        <v>0</v>
      </c>
      <c r="Y397" s="24">
        <v>0</v>
      </c>
      <c r="Z397" s="24">
        <v>-14772.185833333333</v>
      </c>
      <c r="AA397" s="24">
        <v>-14772.185833333333</v>
      </c>
      <c r="AB397">
        <v>0</v>
      </c>
      <c r="AC397">
        <v>0</v>
      </c>
      <c r="AD397" s="38">
        <v>7090649.2000000002</v>
      </c>
      <c r="AE397" s="52">
        <v>2.5000000000000001E-2</v>
      </c>
      <c r="AF397" s="5">
        <v>0</v>
      </c>
      <c r="AG397" s="24">
        <v>0</v>
      </c>
      <c r="AH397" s="24">
        <v>0</v>
      </c>
      <c r="AI397" s="27">
        <v>-14772.185833333333</v>
      </c>
      <c r="AJ397" t="s">
        <v>14</v>
      </c>
      <c r="AK397" s="93">
        <f t="shared" si="48"/>
        <v>-14772.185833333333</v>
      </c>
      <c r="AL397" s="27">
        <f t="shared" si="50"/>
        <v>-14772.185833333333</v>
      </c>
      <c r="AM397" s="27">
        <f t="shared" si="49"/>
        <v>-14772.185833333333</v>
      </c>
    </row>
    <row r="398" spans="1:39" ht="15" customHeight="1" x14ac:dyDescent="0.25">
      <c r="A398">
        <v>269694</v>
      </c>
      <c r="B398" t="s">
        <v>753</v>
      </c>
      <c r="C398" t="s">
        <v>754</v>
      </c>
      <c r="D398">
        <v>11689</v>
      </c>
      <c r="E398" t="s">
        <v>363</v>
      </c>
      <c r="F398" t="s">
        <v>240</v>
      </c>
      <c r="G398" t="s">
        <v>19</v>
      </c>
      <c r="H398" t="s">
        <v>1964</v>
      </c>
      <c r="J398" s="21">
        <v>44835</v>
      </c>
      <c r="K398" s="21">
        <v>44866</v>
      </c>
      <c r="L398" s="21">
        <v>44835</v>
      </c>
      <c r="M398" s="22">
        <v>7059405.8099999996</v>
      </c>
      <c r="N398" t="s">
        <v>14</v>
      </c>
      <c r="O398" s="50">
        <v>2.5000000000000001E-2</v>
      </c>
      <c r="P398" t="s">
        <v>15</v>
      </c>
      <c r="R398" s="21">
        <v>44835</v>
      </c>
      <c r="S398" s="21">
        <v>44835</v>
      </c>
      <c r="T398" s="21">
        <v>44866</v>
      </c>
      <c r="U398" s="21">
        <v>44835</v>
      </c>
      <c r="V398" s="23">
        <v>8.611111111111111E-2</v>
      </c>
      <c r="W398">
        <v>31</v>
      </c>
      <c r="X398" s="24">
        <v>0</v>
      </c>
      <c r="Y398" s="24">
        <v>0</v>
      </c>
      <c r="Z398" s="24">
        <v>-15197.331952083334</v>
      </c>
      <c r="AA398" s="24">
        <v>-15197.331952083334</v>
      </c>
      <c r="AB398">
        <v>0</v>
      </c>
      <c r="AC398">
        <v>0</v>
      </c>
      <c r="AD398" s="38">
        <v>7059405.8099999996</v>
      </c>
      <c r="AE398" s="52">
        <v>2.5000000000000001E-2</v>
      </c>
      <c r="AF398" s="5">
        <v>0</v>
      </c>
      <c r="AG398" s="24">
        <v>0</v>
      </c>
      <c r="AH398" s="24">
        <v>0</v>
      </c>
      <c r="AI398" s="27">
        <v>-15197.331952083334</v>
      </c>
      <c r="AJ398" t="s">
        <v>14</v>
      </c>
      <c r="AK398" s="93">
        <f t="shared" si="48"/>
        <v>-15197.331952083334</v>
      </c>
      <c r="AL398" s="27">
        <f t="shared" si="50"/>
        <v>-15197.331952083334</v>
      </c>
      <c r="AM398" s="27">
        <f t="shared" si="49"/>
        <v>-15197.331952083334</v>
      </c>
    </row>
    <row r="399" spans="1:39" ht="15" customHeight="1" x14ac:dyDescent="0.25">
      <c r="A399">
        <v>269695</v>
      </c>
      <c r="B399" t="s">
        <v>753</v>
      </c>
      <c r="C399" t="s">
        <v>754</v>
      </c>
      <c r="D399">
        <v>11689</v>
      </c>
      <c r="E399" t="s">
        <v>363</v>
      </c>
      <c r="F399" t="s">
        <v>240</v>
      </c>
      <c r="G399" t="s">
        <v>19</v>
      </c>
      <c r="H399" t="s">
        <v>1964</v>
      </c>
      <c r="J399" s="21">
        <v>44866</v>
      </c>
      <c r="K399" s="21">
        <v>44896</v>
      </c>
      <c r="L399" s="21">
        <v>44866</v>
      </c>
      <c r="M399" s="22">
        <v>7028097.3300000001</v>
      </c>
      <c r="N399" t="s">
        <v>14</v>
      </c>
      <c r="O399" s="50">
        <v>2.5000000000000001E-2</v>
      </c>
      <c r="P399" t="s">
        <v>15</v>
      </c>
      <c r="R399" s="21">
        <v>44866</v>
      </c>
      <c r="S399" s="21">
        <v>44866</v>
      </c>
      <c r="T399" s="21">
        <v>44896</v>
      </c>
      <c r="U399" s="21">
        <v>44866</v>
      </c>
      <c r="V399" s="23">
        <v>8.3333333333333329E-2</v>
      </c>
      <c r="W399">
        <v>30</v>
      </c>
      <c r="X399" s="24">
        <v>0</v>
      </c>
      <c r="Y399" s="24">
        <v>0</v>
      </c>
      <c r="Z399" s="24">
        <v>-14641.8694375</v>
      </c>
      <c r="AA399" s="24">
        <v>-14641.8694375</v>
      </c>
      <c r="AB399">
        <v>0</v>
      </c>
      <c r="AC399">
        <v>0</v>
      </c>
      <c r="AD399" s="38">
        <v>7028097.3300000001</v>
      </c>
      <c r="AE399" s="52">
        <v>2.5000000000000001E-2</v>
      </c>
      <c r="AF399" s="5">
        <v>0</v>
      </c>
      <c r="AG399" s="24">
        <v>0</v>
      </c>
      <c r="AH399" s="24">
        <v>0</v>
      </c>
      <c r="AI399" s="27">
        <v>-14641.8694375</v>
      </c>
      <c r="AJ399" t="s">
        <v>14</v>
      </c>
      <c r="AK399" s="93">
        <f t="shared" si="48"/>
        <v>-14641.8694375</v>
      </c>
      <c r="AL399" s="27">
        <f t="shared" si="50"/>
        <v>-14641.8694375</v>
      </c>
      <c r="AM399" s="27">
        <f t="shared" si="49"/>
        <v>-14641.8694375</v>
      </c>
    </row>
    <row r="400" spans="1:39" ht="15" customHeight="1" x14ac:dyDescent="0.25">
      <c r="A400">
        <v>269696</v>
      </c>
      <c r="B400" t="s">
        <v>753</v>
      </c>
      <c r="C400" t="s">
        <v>754</v>
      </c>
      <c r="D400">
        <v>11689</v>
      </c>
      <c r="E400" t="s">
        <v>363</v>
      </c>
      <c r="F400" t="s">
        <v>240</v>
      </c>
      <c r="G400" t="s">
        <v>19</v>
      </c>
      <c r="H400" t="s">
        <v>1964</v>
      </c>
      <c r="J400" s="21">
        <v>44896</v>
      </c>
      <c r="K400" s="21">
        <v>44927</v>
      </c>
      <c r="L400" s="21">
        <v>44896</v>
      </c>
      <c r="M400" s="22">
        <v>6996723.6200000001</v>
      </c>
      <c r="N400" t="s">
        <v>14</v>
      </c>
      <c r="O400" s="50">
        <v>2.5000000000000001E-2</v>
      </c>
      <c r="P400" t="s">
        <v>15</v>
      </c>
      <c r="R400" s="21">
        <v>44896</v>
      </c>
      <c r="S400" s="21">
        <v>44896</v>
      </c>
      <c r="T400" s="21">
        <v>44927</v>
      </c>
      <c r="U400" s="21">
        <v>44896</v>
      </c>
      <c r="V400" s="23">
        <v>8.611111111111111E-2</v>
      </c>
      <c r="W400">
        <v>31</v>
      </c>
      <c r="X400" s="24">
        <v>0</v>
      </c>
      <c r="Y400" s="24">
        <v>0</v>
      </c>
      <c r="Z400" s="24">
        <v>-15062.391126388891</v>
      </c>
      <c r="AA400" s="24">
        <v>-15062.391126388891</v>
      </c>
      <c r="AB400">
        <v>0</v>
      </c>
      <c r="AC400">
        <v>-485.88358472222228</v>
      </c>
      <c r="AD400" s="38">
        <v>6996723.6200000001</v>
      </c>
      <c r="AE400" s="52">
        <v>2.5000000000000001E-2</v>
      </c>
      <c r="AF400" s="5">
        <v>0</v>
      </c>
      <c r="AG400" s="24">
        <v>0</v>
      </c>
      <c r="AH400" s="24">
        <v>0</v>
      </c>
      <c r="AI400" s="27">
        <v>-15062.391126388891</v>
      </c>
      <c r="AJ400" t="s">
        <v>14</v>
      </c>
      <c r="AK400" s="93">
        <f t="shared" si="48"/>
        <v>-15062.391126388891</v>
      </c>
      <c r="AL400" s="27">
        <f t="shared" si="50"/>
        <v>-15062.391126388891</v>
      </c>
      <c r="AM400" s="27">
        <f t="shared" si="49"/>
        <v>-15062.391126388891</v>
      </c>
    </row>
    <row r="401" spans="1:39" ht="15" customHeight="1" x14ac:dyDescent="0.25">
      <c r="A401">
        <v>277586</v>
      </c>
      <c r="B401" t="s">
        <v>755</v>
      </c>
      <c r="C401" t="s">
        <v>756</v>
      </c>
      <c r="D401">
        <v>11690</v>
      </c>
      <c r="E401" t="s">
        <v>363</v>
      </c>
      <c r="F401" t="s">
        <v>240</v>
      </c>
      <c r="G401" t="s">
        <v>19</v>
      </c>
      <c r="H401" t="s">
        <v>1965</v>
      </c>
      <c r="J401" s="21">
        <v>44743</v>
      </c>
      <c r="K401" s="21">
        <v>44774</v>
      </c>
      <c r="L401" s="21">
        <v>44743</v>
      </c>
      <c r="M401" s="22">
        <v>6332332.9400000004</v>
      </c>
      <c r="N401" t="s">
        <v>14</v>
      </c>
      <c r="O401">
        <v>2.5000000000000001E-2</v>
      </c>
      <c r="P401" t="s">
        <v>15</v>
      </c>
      <c r="R401" s="21">
        <v>44743</v>
      </c>
      <c r="S401" s="21">
        <v>44743</v>
      </c>
      <c r="T401" s="21">
        <v>44774</v>
      </c>
      <c r="U401" s="21">
        <v>44743</v>
      </c>
      <c r="V401" s="23">
        <v>8.611111111111111E-2</v>
      </c>
      <c r="W401">
        <v>31</v>
      </c>
      <c r="X401" s="24">
        <v>0</v>
      </c>
      <c r="Y401" s="24">
        <v>0</v>
      </c>
      <c r="Z401" s="24">
        <v>-13632.105634722224</v>
      </c>
      <c r="AA401" s="24">
        <v>-13632.105634722224</v>
      </c>
      <c r="AB401">
        <v>0</v>
      </c>
      <c r="AC401">
        <v>0</v>
      </c>
      <c r="AD401" s="38">
        <v>6332332.9400000004</v>
      </c>
      <c r="AE401" s="52">
        <v>2.5000000000000001E-2</v>
      </c>
      <c r="AF401" s="5">
        <v>0</v>
      </c>
      <c r="AG401" s="24">
        <v>0</v>
      </c>
      <c r="AH401" s="24">
        <v>0</v>
      </c>
      <c r="AI401" s="27">
        <v>-13632.105634722224</v>
      </c>
      <c r="AJ401" t="s">
        <v>14</v>
      </c>
      <c r="AK401" s="93">
        <f t="shared" si="48"/>
        <v>-13632.105634722224</v>
      </c>
      <c r="AL401" s="27">
        <f t="shared" si="50"/>
        <v>-13632.105634722224</v>
      </c>
      <c r="AM401" s="27">
        <f t="shared" si="49"/>
        <v>-13632.105634722224</v>
      </c>
    </row>
    <row r="402" spans="1:39" ht="15" customHeight="1" x14ac:dyDescent="0.25">
      <c r="A402">
        <v>277587</v>
      </c>
      <c r="B402" t="s">
        <v>755</v>
      </c>
      <c r="C402" t="s">
        <v>756</v>
      </c>
      <c r="D402">
        <v>11690</v>
      </c>
      <c r="E402" t="s">
        <v>363</v>
      </c>
      <c r="F402" t="s">
        <v>240</v>
      </c>
      <c r="G402" t="s">
        <v>19</v>
      </c>
      <c r="H402" t="s">
        <v>1965</v>
      </c>
      <c r="J402" s="21">
        <v>44774</v>
      </c>
      <c r="K402" s="21">
        <v>44805</v>
      </c>
      <c r="L402" s="21">
        <v>44774</v>
      </c>
      <c r="M402" s="22">
        <v>6292754.9400000004</v>
      </c>
      <c r="N402" t="s">
        <v>14</v>
      </c>
      <c r="O402">
        <v>2.5000000000000001E-2</v>
      </c>
      <c r="P402" t="s">
        <v>15</v>
      </c>
      <c r="R402" s="21">
        <v>44774</v>
      </c>
      <c r="S402" s="21">
        <v>44774</v>
      </c>
      <c r="T402" s="21">
        <v>44805</v>
      </c>
      <c r="U402" s="21">
        <v>44774</v>
      </c>
      <c r="V402" s="23">
        <v>8.611111111111111E-2</v>
      </c>
      <c r="W402">
        <v>31</v>
      </c>
      <c r="X402" s="24">
        <v>0</v>
      </c>
      <c r="Y402" s="24">
        <v>0</v>
      </c>
      <c r="Z402" s="24">
        <v>-13546.902995833334</v>
      </c>
      <c r="AA402" s="24">
        <v>-13546.902995833334</v>
      </c>
      <c r="AB402">
        <v>0</v>
      </c>
      <c r="AC402">
        <v>0</v>
      </c>
      <c r="AD402" s="38">
        <v>6292754.9400000004</v>
      </c>
      <c r="AE402" s="52">
        <v>2.5000000000000001E-2</v>
      </c>
      <c r="AF402" s="5">
        <v>0</v>
      </c>
      <c r="AG402" s="24">
        <v>0</v>
      </c>
      <c r="AH402" s="24">
        <v>0</v>
      </c>
      <c r="AI402" s="27">
        <v>-13546.902995833334</v>
      </c>
      <c r="AJ402" t="s">
        <v>14</v>
      </c>
      <c r="AK402" s="93">
        <f t="shared" si="48"/>
        <v>-13546.902995833334</v>
      </c>
      <c r="AL402" s="27">
        <f t="shared" si="50"/>
        <v>-13546.902995833334</v>
      </c>
      <c r="AM402" s="27">
        <f t="shared" si="49"/>
        <v>-13546.902995833334</v>
      </c>
    </row>
    <row r="403" spans="1:39" ht="15" customHeight="1" x14ac:dyDescent="0.25">
      <c r="A403">
        <v>277588</v>
      </c>
      <c r="B403" t="s">
        <v>755</v>
      </c>
      <c r="C403" t="s">
        <v>756</v>
      </c>
      <c r="D403">
        <v>11690</v>
      </c>
      <c r="E403" t="s">
        <v>363</v>
      </c>
      <c r="F403" t="s">
        <v>240</v>
      </c>
      <c r="G403" t="s">
        <v>19</v>
      </c>
      <c r="H403" t="s">
        <v>1965</v>
      </c>
      <c r="J403" s="21">
        <v>44805</v>
      </c>
      <c r="K403" s="21">
        <v>44835</v>
      </c>
      <c r="L403" s="21">
        <v>44805</v>
      </c>
      <c r="M403" s="22">
        <v>6253094.4699999997</v>
      </c>
      <c r="N403" t="s">
        <v>14</v>
      </c>
      <c r="O403">
        <v>2.5000000000000001E-2</v>
      </c>
      <c r="P403" t="s">
        <v>15</v>
      </c>
      <c r="R403" s="21">
        <v>44805</v>
      </c>
      <c r="S403" s="21">
        <v>44805</v>
      </c>
      <c r="T403" s="21">
        <v>44835</v>
      </c>
      <c r="U403" s="21">
        <v>44805</v>
      </c>
      <c r="V403" s="23">
        <v>8.3333333333333329E-2</v>
      </c>
      <c r="W403">
        <v>30</v>
      </c>
      <c r="X403" s="24">
        <v>0</v>
      </c>
      <c r="Y403" s="24">
        <v>0</v>
      </c>
      <c r="Z403" s="24">
        <v>-13027.280145833334</v>
      </c>
      <c r="AA403" s="24">
        <v>-13027.280145833334</v>
      </c>
      <c r="AB403">
        <v>0</v>
      </c>
      <c r="AC403">
        <v>0</v>
      </c>
      <c r="AD403" s="38">
        <v>6253094.4699999997</v>
      </c>
      <c r="AE403" s="52">
        <v>2.5000000000000001E-2</v>
      </c>
      <c r="AF403" s="5">
        <v>0</v>
      </c>
      <c r="AG403" s="24">
        <v>0</v>
      </c>
      <c r="AH403" s="24">
        <v>0</v>
      </c>
      <c r="AI403" s="27">
        <v>-13027.280145833334</v>
      </c>
      <c r="AJ403" t="s">
        <v>14</v>
      </c>
      <c r="AK403" s="93">
        <f t="shared" si="48"/>
        <v>-13027.280145833334</v>
      </c>
      <c r="AL403" s="27">
        <f t="shared" si="50"/>
        <v>-13027.280145833334</v>
      </c>
      <c r="AM403" s="27">
        <f t="shared" si="49"/>
        <v>-13027.280145833334</v>
      </c>
    </row>
    <row r="404" spans="1:39" ht="15" customHeight="1" x14ac:dyDescent="0.25">
      <c r="A404">
        <v>277589</v>
      </c>
      <c r="B404" t="s">
        <v>755</v>
      </c>
      <c r="C404" t="s">
        <v>756</v>
      </c>
      <c r="D404">
        <v>11690</v>
      </c>
      <c r="E404" t="s">
        <v>363</v>
      </c>
      <c r="F404" t="s">
        <v>240</v>
      </c>
      <c r="G404" t="s">
        <v>19</v>
      </c>
      <c r="H404" t="s">
        <v>1965</v>
      </c>
      <c r="J404" s="21">
        <v>44835</v>
      </c>
      <c r="K404" s="21">
        <v>44866</v>
      </c>
      <c r="L404" s="21">
        <v>44835</v>
      </c>
      <c r="M404" s="22">
        <v>6213351.3700000001</v>
      </c>
      <c r="N404" t="s">
        <v>14</v>
      </c>
      <c r="O404">
        <v>2.5000000000000001E-2</v>
      </c>
      <c r="P404" t="s">
        <v>15</v>
      </c>
      <c r="R404" s="21">
        <v>44835</v>
      </c>
      <c r="S404" s="21">
        <v>44835</v>
      </c>
      <c r="T404" s="21">
        <v>44866</v>
      </c>
      <c r="U404" s="21">
        <v>44835</v>
      </c>
      <c r="V404" s="23">
        <v>8.611111111111111E-2</v>
      </c>
      <c r="W404">
        <v>31</v>
      </c>
      <c r="X404" s="24">
        <v>0</v>
      </c>
      <c r="Y404" s="24">
        <v>0</v>
      </c>
      <c r="Z404" s="24">
        <v>-13375.96475486111</v>
      </c>
      <c r="AA404" s="24">
        <v>-13375.96475486111</v>
      </c>
      <c r="AB404">
        <v>0</v>
      </c>
      <c r="AC404">
        <v>0</v>
      </c>
      <c r="AD404" s="38">
        <v>6213351.3700000001</v>
      </c>
      <c r="AE404" s="52">
        <v>2.5000000000000001E-2</v>
      </c>
      <c r="AF404" s="5">
        <v>0</v>
      </c>
      <c r="AG404" s="24">
        <v>0</v>
      </c>
      <c r="AH404" s="24">
        <v>0</v>
      </c>
      <c r="AI404" s="27">
        <v>-13375.96475486111</v>
      </c>
      <c r="AJ404" t="s">
        <v>14</v>
      </c>
      <c r="AK404" s="93">
        <f t="shared" si="48"/>
        <v>-13375.96475486111</v>
      </c>
      <c r="AL404" s="27">
        <f t="shared" si="50"/>
        <v>-13375.96475486111</v>
      </c>
      <c r="AM404" s="27">
        <f t="shared" si="49"/>
        <v>-13375.96475486111</v>
      </c>
    </row>
    <row r="405" spans="1:39" ht="15" customHeight="1" x14ac:dyDescent="0.25">
      <c r="A405">
        <v>277590</v>
      </c>
      <c r="B405" t="s">
        <v>755</v>
      </c>
      <c r="C405" t="s">
        <v>756</v>
      </c>
      <c r="D405">
        <v>11690</v>
      </c>
      <c r="E405" t="s">
        <v>363</v>
      </c>
      <c r="F405" t="s">
        <v>240</v>
      </c>
      <c r="G405" t="s">
        <v>19</v>
      </c>
      <c r="H405" t="s">
        <v>1965</v>
      </c>
      <c r="J405" s="21">
        <v>44866</v>
      </c>
      <c r="K405" s="21">
        <v>44896</v>
      </c>
      <c r="L405" s="21">
        <v>44866</v>
      </c>
      <c r="M405" s="22">
        <v>6173525.46</v>
      </c>
      <c r="N405" t="s">
        <v>14</v>
      </c>
      <c r="O405" s="50">
        <v>2.5000000000000001E-2</v>
      </c>
      <c r="P405" t="s">
        <v>15</v>
      </c>
      <c r="R405" s="21">
        <v>44866</v>
      </c>
      <c r="S405" s="21">
        <v>44866</v>
      </c>
      <c r="T405" s="21">
        <v>44896</v>
      </c>
      <c r="U405" s="21">
        <v>44866</v>
      </c>
      <c r="V405" s="23">
        <v>8.3333333333333329E-2</v>
      </c>
      <c r="W405">
        <v>30</v>
      </c>
      <c r="X405" s="24">
        <v>0</v>
      </c>
      <c r="Y405" s="24">
        <v>0</v>
      </c>
      <c r="Z405" s="24">
        <v>-12861.511374999998</v>
      </c>
      <c r="AA405" s="24">
        <v>-12861.511374999998</v>
      </c>
      <c r="AB405">
        <v>0</v>
      </c>
      <c r="AC405">
        <v>0</v>
      </c>
      <c r="AD405" s="38">
        <v>6173525.46</v>
      </c>
      <c r="AE405" s="52">
        <v>2.5000000000000001E-2</v>
      </c>
      <c r="AF405" s="5">
        <v>0</v>
      </c>
      <c r="AG405" s="24">
        <v>0</v>
      </c>
      <c r="AH405" s="24">
        <v>0</v>
      </c>
      <c r="AI405" s="27">
        <v>-12861.511374999998</v>
      </c>
      <c r="AJ405" t="s">
        <v>14</v>
      </c>
      <c r="AK405" s="93">
        <f t="shared" si="48"/>
        <v>-12861.511374999998</v>
      </c>
      <c r="AL405" s="27">
        <f t="shared" si="50"/>
        <v>-12861.511374999998</v>
      </c>
      <c r="AM405" s="27">
        <f t="shared" si="49"/>
        <v>-12861.511374999998</v>
      </c>
    </row>
    <row r="406" spans="1:39" ht="15" customHeight="1" x14ac:dyDescent="0.25">
      <c r="A406">
        <v>277591</v>
      </c>
      <c r="B406" t="s">
        <v>755</v>
      </c>
      <c r="C406" t="s">
        <v>756</v>
      </c>
      <c r="D406">
        <v>11690</v>
      </c>
      <c r="E406" t="s">
        <v>363</v>
      </c>
      <c r="F406" t="s">
        <v>240</v>
      </c>
      <c r="G406" t="s">
        <v>19</v>
      </c>
      <c r="H406" t="s">
        <v>1965</v>
      </c>
      <c r="J406" s="21">
        <v>44896</v>
      </c>
      <c r="K406" s="21">
        <v>44927</v>
      </c>
      <c r="L406" s="21">
        <v>44896</v>
      </c>
      <c r="M406" s="22">
        <v>6133616.5700000003</v>
      </c>
      <c r="N406" t="s">
        <v>14</v>
      </c>
      <c r="O406" s="50">
        <v>2.5000000000000001E-2</v>
      </c>
      <c r="P406" t="s">
        <v>15</v>
      </c>
      <c r="R406" s="21">
        <v>44896</v>
      </c>
      <c r="S406" s="21">
        <v>44896</v>
      </c>
      <c r="T406" s="21">
        <v>44927</v>
      </c>
      <c r="U406" s="21">
        <v>44896</v>
      </c>
      <c r="V406" s="23">
        <v>8.611111111111111E-2</v>
      </c>
      <c r="W406">
        <v>31</v>
      </c>
      <c r="X406" s="24">
        <v>0</v>
      </c>
      <c r="Y406" s="24">
        <v>0</v>
      </c>
      <c r="Z406" s="24">
        <v>-13204.313449305555</v>
      </c>
      <c r="AA406" s="24">
        <v>-13204.313449305555</v>
      </c>
      <c r="AB406">
        <v>0</v>
      </c>
      <c r="AC406">
        <v>-425.94559513888885</v>
      </c>
      <c r="AD406" s="38">
        <v>6133616.5700000003</v>
      </c>
      <c r="AE406" s="52">
        <v>2.5000000000000001E-2</v>
      </c>
      <c r="AF406" s="5">
        <v>0</v>
      </c>
      <c r="AG406" s="24">
        <v>0</v>
      </c>
      <c r="AH406" s="24">
        <v>0</v>
      </c>
      <c r="AI406" s="27">
        <v>-13204.313449305555</v>
      </c>
      <c r="AJ406" t="s">
        <v>14</v>
      </c>
      <c r="AK406" s="93">
        <f t="shared" si="48"/>
        <v>-13204.313449305555</v>
      </c>
      <c r="AL406" s="27">
        <f t="shared" si="50"/>
        <v>-13204.313449305555</v>
      </c>
      <c r="AM406" s="27">
        <f t="shared" si="49"/>
        <v>-13204.313449305555</v>
      </c>
    </row>
    <row r="407" spans="1:39" ht="15" customHeight="1" x14ac:dyDescent="0.25">
      <c r="A407">
        <v>270359</v>
      </c>
      <c r="B407" t="s">
        <v>757</v>
      </c>
      <c r="C407" t="s">
        <v>758</v>
      </c>
      <c r="D407">
        <v>11691</v>
      </c>
      <c r="E407" t="s">
        <v>363</v>
      </c>
      <c r="F407" t="s">
        <v>240</v>
      </c>
      <c r="G407" t="s">
        <v>19</v>
      </c>
      <c r="H407" t="s">
        <v>1959</v>
      </c>
      <c r="J407" s="21">
        <v>44743</v>
      </c>
      <c r="K407" s="21">
        <v>44774</v>
      </c>
      <c r="L407" s="21">
        <v>44743</v>
      </c>
      <c r="M407" s="22">
        <v>6138368.5800000001</v>
      </c>
      <c r="N407" t="s">
        <v>14</v>
      </c>
      <c r="O407">
        <v>4.4499999999999998E-2</v>
      </c>
      <c r="P407" t="s">
        <v>15</v>
      </c>
      <c r="R407" s="21">
        <v>44743</v>
      </c>
      <c r="S407" s="21">
        <v>44743</v>
      </c>
      <c r="T407" s="21">
        <v>44774</v>
      </c>
      <c r="U407" s="21">
        <v>44743</v>
      </c>
      <c r="V407" s="23">
        <v>8.611111111111111E-2</v>
      </c>
      <c r="W407">
        <v>31</v>
      </c>
      <c r="X407" s="24">
        <v>0</v>
      </c>
      <c r="Y407" s="24">
        <v>0</v>
      </c>
      <c r="Z407" s="24">
        <v>-23521.887378083335</v>
      </c>
      <c r="AA407" s="24">
        <v>-23521.887378083335</v>
      </c>
      <c r="AB407">
        <v>0</v>
      </c>
      <c r="AC407">
        <v>0</v>
      </c>
      <c r="AD407" s="38">
        <v>6138368.5800000001</v>
      </c>
      <c r="AE407" s="52">
        <v>4.4499999999999998E-2</v>
      </c>
      <c r="AF407" s="5">
        <v>0</v>
      </c>
      <c r="AG407" s="24">
        <v>0</v>
      </c>
      <c r="AH407" s="24">
        <v>0</v>
      </c>
      <c r="AI407" s="27">
        <v>-23521.887378083335</v>
      </c>
      <c r="AJ407" t="s">
        <v>14</v>
      </c>
      <c r="AK407" s="93">
        <f t="shared" si="48"/>
        <v>-23521.887378083335</v>
      </c>
      <c r="AL407" s="27">
        <f t="shared" si="50"/>
        <v>-23521.887378083335</v>
      </c>
      <c r="AM407" s="27">
        <f t="shared" si="49"/>
        <v>-23521.887378083335</v>
      </c>
    </row>
    <row r="408" spans="1:39" ht="15" customHeight="1" x14ac:dyDescent="0.25">
      <c r="A408">
        <v>270360</v>
      </c>
      <c r="B408" t="s">
        <v>757</v>
      </c>
      <c r="C408" t="s">
        <v>758</v>
      </c>
      <c r="D408">
        <v>11691</v>
      </c>
      <c r="E408" t="s">
        <v>363</v>
      </c>
      <c r="F408" t="s">
        <v>240</v>
      </c>
      <c r="G408" t="s">
        <v>19</v>
      </c>
      <c r="H408" t="s">
        <v>1959</v>
      </c>
      <c r="J408" s="21">
        <v>44774</v>
      </c>
      <c r="K408" s="21">
        <v>44805</v>
      </c>
      <c r="L408" s="21">
        <v>44774</v>
      </c>
      <c r="M408" s="22">
        <v>6115531.71</v>
      </c>
      <c r="N408" t="s">
        <v>14</v>
      </c>
      <c r="O408">
        <v>4.4499999999999998E-2</v>
      </c>
      <c r="P408" t="s">
        <v>15</v>
      </c>
      <c r="R408" s="21">
        <v>44774</v>
      </c>
      <c r="S408" s="21">
        <v>44774</v>
      </c>
      <c r="T408" s="21">
        <v>44805</v>
      </c>
      <c r="U408" s="21">
        <v>44774</v>
      </c>
      <c r="V408" s="23">
        <v>8.611111111111111E-2</v>
      </c>
      <c r="W408">
        <v>31</v>
      </c>
      <c r="X408" s="24">
        <v>0</v>
      </c>
      <c r="Y408" s="24">
        <v>0</v>
      </c>
      <c r="Z408" s="24">
        <v>-23434.377760958334</v>
      </c>
      <c r="AA408" s="24">
        <v>-23434.377760958334</v>
      </c>
      <c r="AB408">
        <v>0</v>
      </c>
      <c r="AC408">
        <v>0</v>
      </c>
      <c r="AD408" s="38">
        <v>6115531.71</v>
      </c>
      <c r="AE408" s="52">
        <v>4.4499999999999998E-2</v>
      </c>
      <c r="AF408" s="5">
        <v>0</v>
      </c>
      <c r="AG408" s="24">
        <v>0</v>
      </c>
      <c r="AH408" s="24">
        <v>0</v>
      </c>
      <c r="AI408" s="27">
        <v>-23434.377760958334</v>
      </c>
      <c r="AJ408" t="s">
        <v>14</v>
      </c>
      <c r="AK408" s="93">
        <f t="shared" si="48"/>
        <v>-23434.377760958334</v>
      </c>
      <c r="AL408" s="27">
        <f t="shared" si="50"/>
        <v>-23434.377760958334</v>
      </c>
      <c r="AM408" s="27">
        <f t="shared" si="49"/>
        <v>-23434.377760958334</v>
      </c>
    </row>
    <row r="409" spans="1:39" ht="15" customHeight="1" x14ac:dyDescent="0.25">
      <c r="A409">
        <v>270361</v>
      </c>
      <c r="B409" t="s">
        <v>757</v>
      </c>
      <c r="C409" t="s">
        <v>758</v>
      </c>
      <c r="D409">
        <v>11691</v>
      </c>
      <c r="E409" t="s">
        <v>363</v>
      </c>
      <c r="F409" t="s">
        <v>240</v>
      </c>
      <c r="G409" t="s">
        <v>19</v>
      </c>
      <c r="H409" t="s">
        <v>1959</v>
      </c>
      <c r="J409" s="21">
        <v>44805</v>
      </c>
      <c r="K409" s="21">
        <v>44835</v>
      </c>
      <c r="L409" s="21">
        <v>44805</v>
      </c>
      <c r="M409" s="22">
        <v>6092599.7000000002</v>
      </c>
      <c r="N409" t="s">
        <v>14</v>
      </c>
      <c r="O409" s="50">
        <v>4.4499999999999998E-2</v>
      </c>
      <c r="P409" t="s">
        <v>15</v>
      </c>
      <c r="R409" s="21">
        <v>44805</v>
      </c>
      <c r="S409" s="21">
        <v>44805</v>
      </c>
      <c r="T409" s="21">
        <v>44835</v>
      </c>
      <c r="U409" s="21">
        <v>44805</v>
      </c>
      <c r="V409" s="23">
        <v>8.3333333333333329E-2</v>
      </c>
      <c r="W409">
        <v>30</v>
      </c>
      <c r="X409" s="24">
        <v>0</v>
      </c>
      <c r="Y409" s="24">
        <v>0</v>
      </c>
      <c r="Z409" s="24">
        <v>-22593.390554166665</v>
      </c>
      <c r="AA409" s="24">
        <v>-22593.390554166665</v>
      </c>
      <c r="AB409">
        <v>0</v>
      </c>
      <c r="AC409">
        <v>0</v>
      </c>
      <c r="AD409" s="38">
        <v>6092599.7000000002</v>
      </c>
      <c r="AE409" s="52">
        <v>4.4499999999999998E-2</v>
      </c>
      <c r="AF409" s="5">
        <v>0</v>
      </c>
      <c r="AG409" s="24">
        <v>0</v>
      </c>
      <c r="AH409" s="24">
        <v>0</v>
      </c>
      <c r="AI409" s="27">
        <v>-22593.390554166665</v>
      </c>
      <c r="AJ409" t="s">
        <v>14</v>
      </c>
      <c r="AK409" s="93">
        <f t="shared" si="48"/>
        <v>-22593.390554166665</v>
      </c>
      <c r="AL409" s="27">
        <f t="shared" si="50"/>
        <v>-22593.390554166665</v>
      </c>
      <c r="AM409" s="27">
        <f t="shared" si="49"/>
        <v>-22593.390554166665</v>
      </c>
    </row>
    <row r="410" spans="1:39" ht="15" customHeight="1" x14ac:dyDescent="0.25">
      <c r="A410">
        <v>270362</v>
      </c>
      <c r="B410" t="s">
        <v>757</v>
      </c>
      <c r="C410" t="s">
        <v>758</v>
      </c>
      <c r="D410">
        <v>11691</v>
      </c>
      <c r="E410" t="s">
        <v>363</v>
      </c>
      <c r="F410" t="s">
        <v>240</v>
      </c>
      <c r="G410" t="s">
        <v>19</v>
      </c>
      <c r="H410" t="s">
        <v>1959</v>
      </c>
      <c r="J410" s="21">
        <v>44835</v>
      </c>
      <c r="K410" s="21">
        <v>44866</v>
      </c>
      <c r="L410" s="21">
        <v>44835</v>
      </c>
      <c r="M410" s="22">
        <v>6068838.9100000001</v>
      </c>
      <c r="N410" t="s">
        <v>14</v>
      </c>
      <c r="O410" s="50">
        <v>4.4499999999999998E-2</v>
      </c>
      <c r="P410" t="s">
        <v>15</v>
      </c>
      <c r="R410" s="21">
        <v>44835</v>
      </c>
      <c r="S410" s="21">
        <v>44835</v>
      </c>
      <c r="T410" s="21">
        <v>44866</v>
      </c>
      <c r="U410" s="21">
        <v>44835</v>
      </c>
      <c r="V410" s="23">
        <v>8.611111111111111E-2</v>
      </c>
      <c r="W410">
        <v>31</v>
      </c>
      <c r="X410" s="24">
        <v>0</v>
      </c>
      <c r="Y410" s="24">
        <v>0</v>
      </c>
      <c r="Z410" s="24">
        <v>-23255.453545402775</v>
      </c>
      <c r="AA410" s="24">
        <v>-23255.453545402775</v>
      </c>
      <c r="AB410">
        <v>0</v>
      </c>
      <c r="AC410">
        <v>0</v>
      </c>
      <c r="AD410" s="38">
        <v>6068838.9100000001</v>
      </c>
      <c r="AE410" s="52">
        <v>4.4499999999999998E-2</v>
      </c>
      <c r="AF410" s="5">
        <v>0</v>
      </c>
      <c r="AG410" s="24">
        <v>0</v>
      </c>
      <c r="AH410" s="24">
        <v>0</v>
      </c>
      <c r="AI410" s="27">
        <v>-23255.453545402775</v>
      </c>
      <c r="AJ410" t="s">
        <v>14</v>
      </c>
      <c r="AK410" s="93">
        <f t="shared" si="48"/>
        <v>-23255.453545402775</v>
      </c>
      <c r="AL410" s="27">
        <f t="shared" si="50"/>
        <v>-23255.453545402775</v>
      </c>
      <c r="AM410" s="27">
        <f t="shared" si="49"/>
        <v>-23255.453545402775</v>
      </c>
    </row>
    <row r="411" spans="1:39" ht="15" customHeight="1" x14ac:dyDescent="0.25">
      <c r="A411">
        <v>270363</v>
      </c>
      <c r="B411" t="s">
        <v>757</v>
      </c>
      <c r="C411" t="s">
        <v>758</v>
      </c>
      <c r="D411">
        <v>11691</v>
      </c>
      <c r="E411" t="s">
        <v>363</v>
      </c>
      <c r="F411" t="s">
        <v>240</v>
      </c>
      <c r="G411" t="s">
        <v>19</v>
      </c>
      <c r="H411" t="s">
        <v>1959</v>
      </c>
      <c r="J411" s="21">
        <v>44866</v>
      </c>
      <c r="K411" s="21">
        <v>44896</v>
      </c>
      <c r="L411" s="21">
        <v>44866</v>
      </c>
      <c r="M411" s="22">
        <v>6045713.6799999997</v>
      </c>
      <c r="N411" t="s">
        <v>14</v>
      </c>
      <c r="O411" s="50">
        <v>4.4499999999999998E-2</v>
      </c>
      <c r="P411" t="s">
        <v>15</v>
      </c>
      <c r="R411" s="21">
        <v>44866</v>
      </c>
      <c r="S411" s="21">
        <v>44866</v>
      </c>
      <c r="T411" s="21">
        <v>44896</v>
      </c>
      <c r="U411" s="21">
        <v>44866</v>
      </c>
      <c r="V411" s="23">
        <v>8.3333333333333329E-2</v>
      </c>
      <c r="W411">
        <v>30</v>
      </c>
      <c r="X411" s="24">
        <v>0</v>
      </c>
      <c r="Y411" s="24">
        <v>0</v>
      </c>
      <c r="Z411" s="24">
        <v>-22419.521563333332</v>
      </c>
      <c r="AA411" s="24">
        <v>-22419.521563333332</v>
      </c>
      <c r="AB411">
        <v>0</v>
      </c>
      <c r="AC411">
        <v>0</v>
      </c>
      <c r="AD411" s="38">
        <v>6045713.6799999997</v>
      </c>
      <c r="AE411" s="52">
        <v>4.4499999999999998E-2</v>
      </c>
      <c r="AF411" s="5">
        <v>0</v>
      </c>
      <c r="AG411" s="24">
        <v>0</v>
      </c>
      <c r="AH411" s="24">
        <v>0</v>
      </c>
      <c r="AI411" s="27">
        <v>-22419.521563333332</v>
      </c>
      <c r="AJ411" t="s">
        <v>14</v>
      </c>
      <c r="AK411" s="93">
        <f t="shared" si="48"/>
        <v>-22419.521563333332</v>
      </c>
      <c r="AL411" s="27">
        <f t="shared" si="50"/>
        <v>-22419.521563333332</v>
      </c>
      <c r="AM411" s="27">
        <f t="shared" si="49"/>
        <v>-22419.521563333332</v>
      </c>
    </row>
    <row r="412" spans="1:39" ht="15" customHeight="1" x14ac:dyDescent="0.25">
      <c r="A412">
        <v>270364</v>
      </c>
      <c r="B412" t="s">
        <v>757</v>
      </c>
      <c r="C412" t="s">
        <v>758</v>
      </c>
      <c r="D412">
        <v>11691</v>
      </c>
      <c r="E412" t="s">
        <v>363</v>
      </c>
      <c r="F412" t="s">
        <v>240</v>
      </c>
      <c r="G412" t="s">
        <v>19</v>
      </c>
      <c r="H412" t="s">
        <v>1959</v>
      </c>
      <c r="J412" s="21">
        <v>44896</v>
      </c>
      <c r="K412" s="21">
        <v>44927</v>
      </c>
      <c r="L412" s="21">
        <v>44896</v>
      </c>
      <c r="M412" s="22">
        <v>6021765.3600000003</v>
      </c>
      <c r="N412" t="s">
        <v>14</v>
      </c>
      <c r="O412" s="50">
        <v>4.4499999999999998E-2</v>
      </c>
      <c r="P412" t="s">
        <v>15</v>
      </c>
      <c r="R412" s="21">
        <v>44896</v>
      </c>
      <c r="S412" s="21">
        <v>44896</v>
      </c>
      <c r="T412" s="21">
        <v>44927</v>
      </c>
      <c r="U412" s="21">
        <v>44896</v>
      </c>
      <c r="V412" s="23">
        <v>8.611111111111111E-2</v>
      </c>
      <c r="W412">
        <v>31</v>
      </c>
      <c r="X412" s="24">
        <v>0</v>
      </c>
      <c r="Y412" s="24">
        <v>0</v>
      </c>
      <c r="Z412" s="24">
        <v>-23075.070317000002</v>
      </c>
      <c r="AA412" s="24">
        <v>-23075.070317000002</v>
      </c>
      <c r="AB412">
        <v>0</v>
      </c>
      <c r="AC412">
        <v>-744.35710700000004</v>
      </c>
      <c r="AD412" s="38">
        <v>6021765.3600000003</v>
      </c>
      <c r="AE412" s="52">
        <v>4.4499999999999998E-2</v>
      </c>
      <c r="AF412" s="5">
        <v>0</v>
      </c>
      <c r="AG412" s="24">
        <v>0</v>
      </c>
      <c r="AH412" s="24">
        <v>0</v>
      </c>
      <c r="AI412" s="27">
        <v>-23075.070317000002</v>
      </c>
      <c r="AJ412" t="s">
        <v>14</v>
      </c>
      <c r="AK412" s="93">
        <f t="shared" si="48"/>
        <v>-23075.070317000002</v>
      </c>
      <c r="AL412" s="27">
        <f t="shared" si="50"/>
        <v>-23075.070317000002</v>
      </c>
      <c r="AM412" s="27">
        <f t="shared" si="49"/>
        <v>-23075.070317000002</v>
      </c>
    </row>
    <row r="413" spans="1:39" ht="15" customHeight="1" x14ac:dyDescent="0.25">
      <c r="A413">
        <v>246321</v>
      </c>
      <c r="B413" t="s">
        <v>759</v>
      </c>
      <c r="C413" t="s">
        <v>760</v>
      </c>
      <c r="D413">
        <v>11692</v>
      </c>
      <c r="E413" t="s">
        <v>363</v>
      </c>
      <c r="F413" t="s">
        <v>240</v>
      </c>
      <c r="G413" t="s">
        <v>19</v>
      </c>
      <c r="H413" t="s">
        <v>1960</v>
      </c>
      <c r="J413" s="21">
        <v>44743</v>
      </c>
      <c r="K413" s="21">
        <v>44774</v>
      </c>
      <c r="L413" s="21">
        <v>44743</v>
      </c>
      <c r="M413" s="22">
        <v>2175681.16</v>
      </c>
      <c r="N413" t="s">
        <v>14</v>
      </c>
      <c r="O413">
        <v>1.35E-2</v>
      </c>
      <c r="P413" t="s">
        <v>15</v>
      </c>
      <c r="R413" s="21">
        <v>44743</v>
      </c>
      <c r="S413" s="21">
        <v>44743</v>
      </c>
      <c r="T413" s="21">
        <v>44774</v>
      </c>
      <c r="U413" s="21">
        <v>44743</v>
      </c>
      <c r="V413" s="23">
        <v>8.611111111111111E-2</v>
      </c>
      <c r="W413">
        <v>31</v>
      </c>
      <c r="X413" s="24">
        <v>0</v>
      </c>
      <c r="Y413" s="24">
        <v>0</v>
      </c>
      <c r="Z413" s="24">
        <v>-2529.2293485</v>
      </c>
      <c r="AA413" s="24">
        <v>-2529.2293485</v>
      </c>
      <c r="AB413">
        <v>0</v>
      </c>
      <c r="AC413">
        <v>0</v>
      </c>
      <c r="AD413" s="38">
        <v>2175681.16</v>
      </c>
      <c r="AE413" s="52">
        <v>1.35E-2</v>
      </c>
      <c r="AF413" s="5">
        <v>0</v>
      </c>
      <c r="AG413" s="24">
        <v>0</v>
      </c>
      <c r="AH413" s="24">
        <v>0</v>
      </c>
      <c r="AI413" s="27">
        <v>-2529.2293485</v>
      </c>
      <c r="AJ413" t="s">
        <v>14</v>
      </c>
      <c r="AK413" s="93">
        <f t="shared" si="48"/>
        <v>-2529.2293485</v>
      </c>
      <c r="AL413" s="27">
        <f t="shared" si="50"/>
        <v>-2529.2293485</v>
      </c>
      <c r="AM413" s="27">
        <f t="shared" si="49"/>
        <v>-2529.2293485</v>
      </c>
    </row>
    <row r="414" spans="1:39" ht="15" customHeight="1" x14ac:dyDescent="0.25">
      <c r="A414">
        <v>246322</v>
      </c>
      <c r="B414" t="s">
        <v>759</v>
      </c>
      <c r="C414" t="s">
        <v>760</v>
      </c>
      <c r="D414">
        <v>11692</v>
      </c>
      <c r="E414" t="s">
        <v>363</v>
      </c>
      <c r="F414" t="s">
        <v>240</v>
      </c>
      <c r="G414" t="s">
        <v>19</v>
      </c>
      <c r="H414" t="s">
        <v>1960</v>
      </c>
      <c r="J414" s="21">
        <v>44774</v>
      </c>
      <c r="K414" s="21">
        <v>44805</v>
      </c>
      <c r="L414" s="21">
        <v>44774</v>
      </c>
      <c r="M414" s="22">
        <v>2055957.87</v>
      </c>
      <c r="N414" t="s">
        <v>14</v>
      </c>
      <c r="O414">
        <v>1.35E-2</v>
      </c>
      <c r="P414" t="s">
        <v>15</v>
      </c>
      <c r="R414" s="21">
        <v>44774</v>
      </c>
      <c r="S414" s="21">
        <v>44774</v>
      </c>
      <c r="T414" s="21">
        <v>44805</v>
      </c>
      <c r="U414" s="21">
        <v>44774</v>
      </c>
      <c r="V414" s="23">
        <v>8.611111111111111E-2</v>
      </c>
      <c r="W414">
        <v>31</v>
      </c>
      <c r="X414" s="24">
        <v>0</v>
      </c>
      <c r="Y414" s="24">
        <v>0</v>
      </c>
      <c r="Z414" s="24">
        <v>-2390.0510238749998</v>
      </c>
      <c r="AA414" s="24">
        <v>-2390.0510238749998</v>
      </c>
      <c r="AB414">
        <v>0</v>
      </c>
      <c r="AC414">
        <v>0</v>
      </c>
      <c r="AD414" s="38">
        <v>2055957.87</v>
      </c>
      <c r="AE414" s="52">
        <v>1.35E-2</v>
      </c>
      <c r="AF414" s="5">
        <v>0</v>
      </c>
      <c r="AG414" s="24">
        <v>0</v>
      </c>
      <c r="AH414" s="24">
        <v>0</v>
      </c>
      <c r="AI414" s="27">
        <v>-2390.0510238749998</v>
      </c>
      <c r="AJ414" t="s">
        <v>14</v>
      </c>
      <c r="AK414" s="93">
        <f t="shared" si="48"/>
        <v>-2390.0510238749998</v>
      </c>
      <c r="AL414" s="27">
        <f t="shared" si="50"/>
        <v>-2390.0510238749998</v>
      </c>
      <c r="AM414" s="27">
        <f t="shared" si="49"/>
        <v>-2390.0510238749998</v>
      </c>
    </row>
    <row r="415" spans="1:39" ht="15" customHeight="1" x14ac:dyDescent="0.25">
      <c r="A415">
        <v>246323</v>
      </c>
      <c r="B415" t="s">
        <v>759</v>
      </c>
      <c r="C415" t="s">
        <v>760</v>
      </c>
      <c r="D415">
        <v>11692</v>
      </c>
      <c r="E415" t="s">
        <v>363</v>
      </c>
      <c r="F415" t="s">
        <v>240</v>
      </c>
      <c r="G415" t="s">
        <v>19</v>
      </c>
      <c r="H415" t="s">
        <v>1960</v>
      </c>
      <c r="J415" s="21">
        <v>44805</v>
      </c>
      <c r="K415" s="21">
        <v>44835</v>
      </c>
      <c r="L415" s="21">
        <v>44805</v>
      </c>
      <c r="M415" s="22">
        <v>1936100.34</v>
      </c>
      <c r="N415" t="s">
        <v>14</v>
      </c>
      <c r="O415">
        <v>1.35E-2</v>
      </c>
      <c r="P415" t="s">
        <v>15</v>
      </c>
      <c r="R415" s="21">
        <v>44805</v>
      </c>
      <c r="S415" s="21">
        <v>44805</v>
      </c>
      <c r="T415" s="21">
        <v>44835</v>
      </c>
      <c r="U415" s="21">
        <v>44805</v>
      </c>
      <c r="V415" s="23">
        <v>8.3333333333333329E-2</v>
      </c>
      <c r="W415">
        <v>30</v>
      </c>
      <c r="X415" s="24">
        <v>0</v>
      </c>
      <c r="Y415" s="24">
        <v>0</v>
      </c>
      <c r="Z415" s="24">
        <v>-2178.1128825000001</v>
      </c>
      <c r="AA415" s="24">
        <v>-2178.1128825000001</v>
      </c>
      <c r="AB415">
        <v>0</v>
      </c>
      <c r="AC415">
        <v>0</v>
      </c>
      <c r="AD415" s="38">
        <v>1936100.34</v>
      </c>
      <c r="AE415" s="52">
        <v>1.35E-2</v>
      </c>
      <c r="AF415" s="5">
        <v>0</v>
      </c>
      <c r="AG415" s="24">
        <v>0</v>
      </c>
      <c r="AH415" s="24">
        <v>0</v>
      </c>
      <c r="AI415" s="27">
        <v>-2178.1128825000001</v>
      </c>
      <c r="AJ415" t="s">
        <v>14</v>
      </c>
      <c r="AK415" s="93">
        <f t="shared" si="48"/>
        <v>-2178.1128825000001</v>
      </c>
      <c r="AL415" s="27">
        <f t="shared" si="50"/>
        <v>-2178.1128825000001</v>
      </c>
      <c r="AM415" s="27">
        <f t="shared" si="49"/>
        <v>-2178.1128825000001</v>
      </c>
    </row>
    <row r="416" spans="1:39" ht="15" customHeight="1" x14ac:dyDescent="0.25">
      <c r="A416">
        <v>246324</v>
      </c>
      <c r="B416" t="s">
        <v>759</v>
      </c>
      <c r="C416" t="s">
        <v>760</v>
      </c>
      <c r="D416">
        <v>11692</v>
      </c>
      <c r="E416" t="s">
        <v>363</v>
      </c>
      <c r="F416" t="s">
        <v>240</v>
      </c>
      <c r="G416" t="s">
        <v>19</v>
      </c>
      <c r="H416" t="s">
        <v>1960</v>
      </c>
      <c r="J416" s="21">
        <v>44835</v>
      </c>
      <c r="K416" s="21">
        <v>44866</v>
      </c>
      <c r="L416" s="21">
        <v>44835</v>
      </c>
      <c r="M416" s="22">
        <v>1816108.42</v>
      </c>
      <c r="N416" t="s">
        <v>14</v>
      </c>
      <c r="O416">
        <v>1.35E-2</v>
      </c>
      <c r="P416" t="s">
        <v>15</v>
      </c>
      <c r="R416" s="21">
        <v>44835</v>
      </c>
      <c r="S416" s="21">
        <v>44835</v>
      </c>
      <c r="T416" s="21">
        <v>44866</v>
      </c>
      <c r="U416" s="21">
        <v>44835</v>
      </c>
      <c r="V416" s="23">
        <v>8.611111111111111E-2</v>
      </c>
      <c r="W416">
        <v>31</v>
      </c>
      <c r="X416" s="24">
        <v>0</v>
      </c>
      <c r="Y416" s="24">
        <v>0</v>
      </c>
      <c r="Z416" s="24">
        <v>-2111.2260382499999</v>
      </c>
      <c r="AA416" s="24">
        <v>-2111.2260382499999</v>
      </c>
      <c r="AB416">
        <v>0</v>
      </c>
      <c r="AC416">
        <v>0</v>
      </c>
      <c r="AD416" s="38">
        <v>1816108.42</v>
      </c>
      <c r="AE416" s="52">
        <v>1.35E-2</v>
      </c>
      <c r="AF416" s="5">
        <v>0</v>
      </c>
      <c r="AG416" s="24">
        <v>0</v>
      </c>
      <c r="AH416" s="24">
        <v>0</v>
      </c>
      <c r="AI416" s="27">
        <v>-2111.2260382499999</v>
      </c>
      <c r="AJ416" t="s">
        <v>14</v>
      </c>
      <c r="AK416" s="93">
        <f t="shared" si="48"/>
        <v>-2111.2260382499999</v>
      </c>
      <c r="AL416" s="27">
        <f t="shared" si="50"/>
        <v>-2111.2260382499999</v>
      </c>
      <c r="AM416" s="27">
        <f t="shared" si="49"/>
        <v>-2111.2260382499999</v>
      </c>
    </row>
    <row r="417" spans="1:39" ht="15" customHeight="1" x14ac:dyDescent="0.25">
      <c r="A417">
        <v>246325</v>
      </c>
      <c r="B417" t="s">
        <v>759</v>
      </c>
      <c r="C417" t="s">
        <v>760</v>
      </c>
      <c r="D417">
        <v>11692</v>
      </c>
      <c r="E417" t="s">
        <v>363</v>
      </c>
      <c r="F417" t="s">
        <v>240</v>
      </c>
      <c r="G417" t="s">
        <v>19</v>
      </c>
      <c r="H417" t="s">
        <v>1960</v>
      </c>
      <c r="J417" s="21">
        <v>44866</v>
      </c>
      <c r="K417" s="21">
        <v>44896</v>
      </c>
      <c r="L417" s="21">
        <v>44866</v>
      </c>
      <c r="M417" s="22">
        <v>1695981.95</v>
      </c>
      <c r="N417" t="s">
        <v>14</v>
      </c>
      <c r="O417">
        <v>1.35E-2</v>
      </c>
      <c r="P417" t="s">
        <v>15</v>
      </c>
      <c r="R417" s="21">
        <v>44866</v>
      </c>
      <c r="S417" s="21">
        <v>44866</v>
      </c>
      <c r="T417" s="21">
        <v>44896</v>
      </c>
      <c r="U417" s="21">
        <v>44866</v>
      </c>
      <c r="V417" s="23">
        <v>8.3333333333333329E-2</v>
      </c>
      <c r="W417">
        <v>30</v>
      </c>
      <c r="X417" s="24">
        <v>0</v>
      </c>
      <c r="Y417" s="24">
        <v>0</v>
      </c>
      <c r="Z417" s="24">
        <v>-1907.9796937499998</v>
      </c>
      <c r="AA417" s="24">
        <v>-1907.9796937499998</v>
      </c>
      <c r="AB417">
        <v>0</v>
      </c>
      <c r="AC417">
        <v>0</v>
      </c>
      <c r="AD417" s="38">
        <v>1695981.95</v>
      </c>
      <c r="AE417" s="52">
        <v>1.35E-2</v>
      </c>
      <c r="AF417" s="5">
        <v>0</v>
      </c>
      <c r="AG417" s="24">
        <v>0</v>
      </c>
      <c r="AH417" s="24">
        <v>0</v>
      </c>
      <c r="AI417" s="27">
        <v>-1907.9796937499998</v>
      </c>
      <c r="AJ417" t="s">
        <v>14</v>
      </c>
      <c r="AK417" s="93">
        <f t="shared" si="48"/>
        <v>-1907.9796937499998</v>
      </c>
      <c r="AL417" s="27">
        <f t="shared" si="50"/>
        <v>-1907.9796937499998</v>
      </c>
      <c r="AM417" s="27">
        <f t="shared" si="49"/>
        <v>-1907.9796937499998</v>
      </c>
    </row>
    <row r="418" spans="1:39" ht="15" customHeight="1" x14ac:dyDescent="0.25">
      <c r="A418">
        <v>246326</v>
      </c>
      <c r="B418" t="s">
        <v>759</v>
      </c>
      <c r="C418" t="s">
        <v>760</v>
      </c>
      <c r="D418">
        <v>11692</v>
      </c>
      <c r="E418" t="s">
        <v>363</v>
      </c>
      <c r="F418" t="s">
        <v>240</v>
      </c>
      <c r="G418" t="s">
        <v>19</v>
      </c>
      <c r="H418" t="s">
        <v>1960</v>
      </c>
      <c r="J418" s="21">
        <v>44896</v>
      </c>
      <c r="K418" s="21">
        <v>44927</v>
      </c>
      <c r="L418" s="21">
        <v>44896</v>
      </c>
      <c r="M418" s="22">
        <v>1575720.79</v>
      </c>
      <c r="N418" t="s">
        <v>14</v>
      </c>
      <c r="O418">
        <v>1.35E-2</v>
      </c>
      <c r="P418" t="s">
        <v>15</v>
      </c>
      <c r="R418" s="21">
        <v>44896</v>
      </c>
      <c r="S418" s="21">
        <v>44896</v>
      </c>
      <c r="T418" s="21">
        <v>44927</v>
      </c>
      <c r="U418" s="21">
        <v>44896</v>
      </c>
      <c r="V418" s="23">
        <v>8.611111111111111E-2</v>
      </c>
      <c r="W418">
        <v>31</v>
      </c>
      <c r="X418" s="24">
        <v>0</v>
      </c>
      <c r="Y418" s="24">
        <v>0</v>
      </c>
      <c r="Z418" s="24">
        <v>-1831.7754183749998</v>
      </c>
      <c r="AA418" s="24">
        <v>-1831.7754183749998</v>
      </c>
      <c r="AB418">
        <v>0</v>
      </c>
      <c r="AC418">
        <v>-59.089529624999997</v>
      </c>
      <c r="AD418" s="38">
        <v>1575720.79</v>
      </c>
      <c r="AE418" s="52">
        <v>1.35E-2</v>
      </c>
      <c r="AF418" s="5">
        <v>0</v>
      </c>
      <c r="AG418" s="24">
        <v>0</v>
      </c>
      <c r="AH418" s="24">
        <v>0</v>
      </c>
      <c r="AI418" s="27">
        <v>-1831.7754183749998</v>
      </c>
      <c r="AJ418" t="s">
        <v>14</v>
      </c>
      <c r="AK418" s="93">
        <f t="shared" si="48"/>
        <v>-1831.7754183749998</v>
      </c>
      <c r="AL418" s="27">
        <f t="shared" si="50"/>
        <v>-1831.7754183749998</v>
      </c>
      <c r="AM418" s="27">
        <f t="shared" si="49"/>
        <v>-1831.7754183749998</v>
      </c>
    </row>
    <row r="419" spans="1:39" ht="15" customHeight="1" x14ac:dyDescent="0.25">
      <c r="A419">
        <v>275907</v>
      </c>
      <c r="B419" t="s">
        <v>761</v>
      </c>
      <c r="C419" t="s">
        <v>762</v>
      </c>
      <c r="D419">
        <v>11693</v>
      </c>
      <c r="E419" t="s">
        <v>363</v>
      </c>
      <c r="F419" t="s">
        <v>240</v>
      </c>
      <c r="G419" t="s">
        <v>19</v>
      </c>
      <c r="H419" t="s">
        <v>1964</v>
      </c>
      <c r="J419" s="21">
        <v>44743</v>
      </c>
      <c r="K419" s="21">
        <v>44774</v>
      </c>
      <c r="L419" s="21">
        <v>44743</v>
      </c>
      <c r="M419" s="22">
        <v>4716623.22</v>
      </c>
      <c r="N419" t="s">
        <v>14</v>
      </c>
      <c r="O419">
        <v>1.9E-2</v>
      </c>
      <c r="P419" t="s">
        <v>15</v>
      </c>
      <c r="R419" s="21">
        <v>44743</v>
      </c>
      <c r="S419" s="21">
        <v>44743</v>
      </c>
      <c r="T419" s="21">
        <v>44774</v>
      </c>
      <c r="U419" s="21">
        <v>44743</v>
      </c>
      <c r="V419" s="23">
        <v>8.611111111111111E-2</v>
      </c>
      <c r="W419">
        <v>31</v>
      </c>
      <c r="X419" s="24">
        <v>0</v>
      </c>
      <c r="Y419" s="24">
        <v>0</v>
      </c>
      <c r="Z419" s="24">
        <v>-7716.9196571666653</v>
      </c>
      <c r="AA419" s="24">
        <v>-7716.9196571666653</v>
      </c>
      <c r="AB419">
        <v>0</v>
      </c>
      <c r="AC419">
        <v>0</v>
      </c>
      <c r="AD419" s="38">
        <v>4716623.22</v>
      </c>
      <c r="AE419" s="52">
        <v>1.9E-2</v>
      </c>
      <c r="AF419" s="5">
        <v>0</v>
      </c>
      <c r="AG419" s="24">
        <v>0</v>
      </c>
      <c r="AH419" s="24">
        <v>0</v>
      </c>
      <c r="AI419" s="27">
        <v>-7716.9196571666653</v>
      </c>
      <c r="AJ419" t="s">
        <v>14</v>
      </c>
      <c r="AK419" s="93">
        <f t="shared" si="48"/>
        <v>-7716.9196571666653</v>
      </c>
      <c r="AL419" s="27">
        <f t="shared" si="50"/>
        <v>-7716.9196571666653</v>
      </c>
      <c r="AM419" s="27">
        <f t="shared" si="49"/>
        <v>-7716.9196571666653</v>
      </c>
    </row>
    <row r="420" spans="1:39" ht="15" customHeight="1" x14ac:dyDescent="0.25">
      <c r="A420">
        <v>275908</v>
      </c>
      <c r="B420" t="s">
        <v>761</v>
      </c>
      <c r="C420" t="s">
        <v>762</v>
      </c>
      <c r="D420">
        <v>11693</v>
      </c>
      <c r="E420" t="s">
        <v>363</v>
      </c>
      <c r="F420" t="s">
        <v>240</v>
      </c>
      <c r="G420" t="s">
        <v>19</v>
      </c>
      <c r="H420" t="s">
        <v>1964</v>
      </c>
      <c r="J420" s="21">
        <v>44774</v>
      </c>
      <c r="K420" s="21">
        <v>44805</v>
      </c>
      <c r="L420" s="21">
        <v>44774</v>
      </c>
      <c r="M420" s="22">
        <v>4693711.5</v>
      </c>
      <c r="N420" t="s">
        <v>14</v>
      </c>
      <c r="O420">
        <v>1.9E-2</v>
      </c>
      <c r="P420" t="s">
        <v>15</v>
      </c>
      <c r="R420" s="21">
        <v>44774</v>
      </c>
      <c r="S420" s="21">
        <v>44774</v>
      </c>
      <c r="T420" s="21">
        <v>44805</v>
      </c>
      <c r="U420" s="21">
        <v>44774</v>
      </c>
      <c r="V420" s="23">
        <v>8.611111111111111E-2</v>
      </c>
      <c r="W420">
        <v>31</v>
      </c>
      <c r="X420" s="24">
        <v>0</v>
      </c>
      <c r="Y420" s="24">
        <v>0</v>
      </c>
      <c r="Z420" s="24">
        <v>-7679.4335374999991</v>
      </c>
      <c r="AA420" s="24">
        <v>-7679.4335374999991</v>
      </c>
      <c r="AB420">
        <v>0</v>
      </c>
      <c r="AC420">
        <v>0</v>
      </c>
      <c r="AD420" s="38">
        <v>4693711.5</v>
      </c>
      <c r="AE420" s="52">
        <v>1.9E-2</v>
      </c>
      <c r="AF420" s="5">
        <v>0</v>
      </c>
      <c r="AG420" s="24">
        <v>0</v>
      </c>
      <c r="AH420" s="24">
        <v>0</v>
      </c>
      <c r="AI420" s="27">
        <v>-7679.4335374999991</v>
      </c>
      <c r="AJ420" t="s">
        <v>14</v>
      </c>
      <c r="AK420" s="93">
        <f t="shared" si="48"/>
        <v>-7679.4335374999991</v>
      </c>
      <c r="AL420" s="27">
        <f t="shared" si="50"/>
        <v>-7679.4335374999991</v>
      </c>
      <c r="AM420" s="27">
        <f t="shared" si="49"/>
        <v>-7679.4335374999991</v>
      </c>
    </row>
    <row r="421" spans="1:39" ht="15" customHeight="1" x14ac:dyDescent="0.25">
      <c r="A421">
        <v>275909</v>
      </c>
      <c r="B421" t="s">
        <v>761</v>
      </c>
      <c r="C421" t="s">
        <v>762</v>
      </c>
      <c r="D421">
        <v>11693</v>
      </c>
      <c r="E421" t="s">
        <v>363</v>
      </c>
      <c r="F421" t="s">
        <v>240</v>
      </c>
      <c r="G421" t="s">
        <v>19</v>
      </c>
      <c r="H421" t="s">
        <v>1964</v>
      </c>
      <c r="J421" s="21">
        <v>44805</v>
      </c>
      <c r="K421" s="21">
        <v>44835</v>
      </c>
      <c r="L421" s="21">
        <v>44805</v>
      </c>
      <c r="M421" s="22">
        <v>4670763.5</v>
      </c>
      <c r="N421" t="s">
        <v>14</v>
      </c>
      <c r="O421">
        <v>1.9E-2</v>
      </c>
      <c r="P421" t="s">
        <v>15</v>
      </c>
      <c r="R421" s="21">
        <v>44805</v>
      </c>
      <c r="S421" s="21">
        <v>44805</v>
      </c>
      <c r="T421" s="21">
        <v>44835</v>
      </c>
      <c r="U421" s="21">
        <v>44805</v>
      </c>
      <c r="V421" s="23">
        <v>8.3333333333333329E-2</v>
      </c>
      <c r="W421">
        <v>30</v>
      </c>
      <c r="X421" s="24">
        <v>0</v>
      </c>
      <c r="Y421" s="24">
        <v>0</v>
      </c>
      <c r="Z421" s="24">
        <v>-7395.3755416666663</v>
      </c>
      <c r="AA421" s="24">
        <v>-7395.3755416666663</v>
      </c>
      <c r="AB421">
        <v>0</v>
      </c>
      <c r="AC421">
        <v>0</v>
      </c>
      <c r="AD421" s="38">
        <v>4670763.5</v>
      </c>
      <c r="AE421" s="52">
        <v>1.9E-2</v>
      </c>
      <c r="AF421" s="5">
        <v>0</v>
      </c>
      <c r="AG421" s="24">
        <v>0</v>
      </c>
      <c r="AH421" s="24">
        <v>0</v>
      </c>
      <c r="AI421" s="27">
        <v>-7395.3755416666663</v>
      </c>
      <c r="AJ421" t="s">
        <v>14</v>
      </c>
      <c r="AK421" s="93">
        <f t="shared" ref="AK421:AK484" si="51">AL421</f>
        <v>-7395.3755416666663</v>
      </c>
      <c r="AL421" s="27">
        <f t="shared" si="50"/>
        <v>-7395.3755416666663</v>
      </c>
      <c r="AM421" s="27">
        <f t="shared" ref="AM421:AM484" si="52">AL421</f>
        <v>-7395.3755416666663</v>
      </c>
    </row>
    <row r="422" spans="1:39" ht="15" customHeight="1" x14ac:dyDescent="0.25">
      <c r="A422">
        <v>275910</v>
      </c>
      <c r="B422" t="s">
        <v>761</v>
      </c>
      <c r="C422" t="s">
        <v>762</v>
      </c>
      <c r="D422">
        <v>11693</v>
      </c>
      <c r="E422" t="s">
        <v>363</v>
      </c>
      <c r="F422" t="s">
        <v>240</v>
      </c>
      <c r="G422" t="s">
        <v>19</v>
      </c>
      <c r="H422" t="s">
        <v>1964</v>
      </c>
      <c r="J422" s="21">
        <v>44835</v>
      </c>
      <c r="K422" s="21">
        <v>44866</v>
      </c>
      <c r="L422" s="21">
        <v>44835</v>
      </c>
      <c r="M422" s="22">
        <v>4647779.17</v>
      </c>
      <c r="N422" t="s">
        <v>14</v>
      </c>
      <c r="O422">
        <v>1.9E-2</v>
      </c>
      <c r="P422" t="s">
        <v>15</v>
      </c>
      <c r="R422" s="21">
        <v>44835</v>
      </c>
      <c r="S422" s="21">
        <v>44835</v>
      </c>
      <c r="T422" s="21">
        <v>44866</v>
      </c>
      <c r="U422" s="21">
        <v>44835</v>
      </c>
      <c r="V422" s="23">
        <v>8.611111111111111E-2</v>
      </c>
      <c r="W422">
        <v>31</v>
      </c>
      <c r="X422" s="24">
        <v>0</v>
      </c>
      <c r="Y422" s="24">
        <v>0</v>
      </c>
      <c r="Z422" s="24">
        <v>-7604.2831420277771</v>
      </c>
      <c r="AA422" s="24">
        <v>-7604.2831420277771</v>
      </c>
      <c r="AB422">
        <v>0</v>
      </c>
      <c r="AC422">
        <v>0</v>
      </c>
      <c r="AD422" s="38">
        <v>4647779.17</v>
      </c>
      <c r="AE422" s="52">
        <v>1.9E-2</v>
      </c>
      <c r="AF422" s="5">
        <v>0</v>
      </c>
      <c r="AG422" s="24">
        <v>0</v>
      </c>
      <c r="AH422" s="24">
        <v>0</v>
      </c>
      <c r="AI422" s="27">
        <v>-7604.2831420277771</v>
      </c>
      <c r="AJ422" t="s">
        <v>14</v>
      </c>
      <c r="AK422" s="93">
        <f t="shared" si="51"/>
        <v>-7604.2831420277771</v>
      </c>
      <c r="AL422" s="27">
        <f t="shared" si="50"/>
        <v>-7604.2831420277771</v>
      </c>
      <c r="AM422" s="27">
        <f t="shared" si="52"/>
        <v>-7604.2831420277771</v>
      </c>
    </row>
    <row r="423" spans="1:39" ht="15" customHeight="1" x14ac:dyDescent="0.25">
      <c r="A423">
        <v>275911</v>
      </c>
      <c r="B423" t="s">
        <v>761</v>
      </c>
      <c r="C423" t="s">
        <v>762</v>
      </c>
      <c r="D423">
        <v>11693</v>
      </c>
      <c r="E423" t="s">
        <v>363</v>
      </c>
      <c r="F423" t="s">
        <v>240</v>
      </c>
      <c r="G423" t="s">
        <v>19</v>
      </c>
      <c r="H423" t="s">
        <v>1964</v>
      </c>
      <c r="J423" s="21">
        <v>44866</v>
      </c>
      <c r="K423" s="21">
        <v>44896</v>
      </c>
      <c r="L423" s="21">
        <v>44866</v>
      </c>
      <c r="M423" s="22">
        <v>4624758.4400000004</v>
      </c>
      <c r="N423" t="s">
        <v>14</v>
      </c>
      <c r="O423">
        <v>1.9E-2</v>
      </c>
      <c r="P423" t="s">
        <v>15</v>
      </c>
      <c r="R423" s="21">
        <v>44866</v>
      </c>
      <c r="S423" s="21">
        <v>44866</v>
      </c>
      <c r="T423" s="21">
        <v>44896</v>
      </c>
      <c r="U423" s="21">
        <v>44866</v>
      </c>
      <c r="V423" s="23">
        <v>8.3333333333333329E-2</v>
      </c>
      <c r="W423">
        <v>30</v>
      </c>
      <c r="X423" s="24">
        <v>0</v>
      </c>
      <c r="Y423" s="24">
        <v>0</v>
      </c>
      <c r="Z423" s="24">
        <v>-7322.5341966666674</v>
      </c>
      <c r="AA423" s="24">
        <v>-7322.5341966666674</v>
      </c>
      <c r="AB423">
        <v>0</v>
      </c>
      <c r="AC423">
        <v>0</v>
      </c>
      <c r="AD423" s="38">
        <v>4624758.4400000004</v>
      </c>
      <c r="AE423" s="52">
        <v>1.9E-2</v>
      </c>
      <c r="AF423" s="5">
        <v>0</v>
      </c>
      <c r="AG423" s="24">
        <v>0</v>
      </c>
      <c r="AH423" s="24">
        <v>0</v>
      </c>
      <c r="AI423" s="27">
        <v>-7322.5341966666674</v>
      </c>
      <c r="AJ423" t="s">
        <v>14</v>
      </c>
      <c r="AK423" s="93">
        <f t="shared" si="51"/>
        <v>-7322.5341966666674</v>
      </c>
      <c r="AL423" s="27">
        <f t="shared" si="50"/>
        <v>-7322.5341966666674</v>
      </c>
      <c r="AM423" s="27">
        <f t="shared" si="52"/>
        <v>-7322.5341966666674</v>
      </c>
    </row>
    <row r="424" spans="1:39" ht="15" customHeight="1" x14ac:dyDescent="0.25">
      <c r="A424">
        <v>275912</v>
      </c>
      <c r="B424" t="s">
        <v>761</v>
      </c>
      <c r="C424" t="s">
        <v>762</v>
      </c>
      <c r="D424">
        <v>11693</v>
      </c>
      <c r="E424" t="s">
        <v>363</v>
      </c>
      <c r="F424" t="s">
        <v>240</v>
      </c>
      <c r="G424" t="s">
        <v>19</v>
      </c>
      <c r="H424" t="s">
        <v>1964</v>
      </c>
      <c r="J424" s="21">
        <v>44896</v>
      </c>
      <c r="K424" s="21">
        <v>44927</v>
      </c>
      <c r="L424" s="21">
        <v>44896</v>
      </c>
      <c r="M424" s="22">
        <v>4601701.2699999996</v>
      </c>
      <c r="N424" t="s">
        <v>14</v>
      </c>
      <c r="O424">
        <v>1.9E-2</v>
      </c>
      <c r="P424" t="s">
        <v>15</v>
      </c>
      <c r="R424" s="21">
        <v>44896</v>
      </c>
      <c r="S424" s="21">
        <v>44896</v>
      </c>
      <c r="T424" s="21">
        <v>44927</v>
      </c>
      <c r="U424" s="21">
        <v>44896</v>
      </c>
      <c r="V424" s="23">
        <v>8.611111111111111E-2</v>
      </c>
      <c r="W424">
        <v>31</v>
      </c>
      <c r="X424" s="24">
        <v>0</v>
      </c>
      <c r="Y424" s="24">
        <v>0</v>
      </c>
      <c r="Z424" s="24">
        <v>-7528.8945778611105</v>
      </c>
      <c r="AA424" s="24">
        <v>-7528.8945778611105</v>
      </c>
      <c r="AB424">
        <v>0</v>
      </c>
      <c r="AC424">
        <v>-242.86756702777777</v>
      </c>
      <c r="AD424" s="38">
        <v>4601701.2699999996</v>
      </c>
      <c r="AE424" s="52">
        <v>1.9E-2</v>
      </c>
      <c r="AF424" s="5">
        <v>0</v>
      </c>
      <c r="AG424" s="24">
        <v>0</v>
      </c>
      <c r="AH424" s="24">
        <v>0</v>
      </c>
      <c r="AI424" s="27">
        <v>-7528.8945778611105</v>
      </c>
      <c r="AJ424" t="s">
        <v>14</v>
      </c>
      <c r="AK424" s="93">
        <f t="shared" si="51"/>
        <v>-7528.8945778611105</v>
      </c>
      <c r="AL424" s="27">
        <f t="shared" si="50"/>
        <v>-7528.8945778611105</v>
      </c>
      <c r="AM424" s="27">
        <f t="shared" si="52"/>
        <v>-7528.8945778611105</v>
      </c>
    </row>
    <row r="425" spans="1:39" ht="15" customHeight="1" x14ac:dyDescent="0.25">
      <c r="A425">
        <v>277990</v>
      </c>
      <c r="B425" t="s">
        <v>763</v>
      </c>
      <c r="C425" t="s">
        <v>764</v>
      </c>
      <c r="D425">
        <v>11694</v>
      </c>
      <c r="E425" t="s">
        <v>363</v>
      </c>
      <c r="F425" t="s">
        <v>240</v>
      </c>
      <c r="G425" t="s">
        <v>19</v>
      </c>
      <c r="H425" t="s">
        <v>1966</v>
      </c>
      <c r="J425" s="21">
        <v>44757</v>
      </c>
      <c r="K425" s="21">
        <v>44788</v>
      </c>
      <c r="L425" s="21">
        <v>44757</v>
      </c>
      <c r="M425" s="22">
        <v>3780000.33</v>
      </c>
      <c r="N425" t="s">
        <v>14</v>
      </c>
      <c r="O425" s="50">
        <v>4.5100000000000001E-2</v>
      </c>
      <c r="P425" t="s">
        <v>15</v>
      </c>
      <c r="R425" s="21">
        <v>44757</v>
      </c>
      <c r="S425" s="21">
        <v>44757</v>
      </c>
      <c r="T425" s="21">
        <v>44788</v>
      </c>
      <c r="U425" s="21">
        <v>44757</v>
      </c>
      <c r="V425" s="23">
        <v>8.611111111111111E-2</v>
      </c>
      <c r="W425">
        <v>31</v>
      </c>
      <c r="X425" s="24">
        <v>0</v>
      </c>
      <c r="Y425" s="24">
        <v>0</v>
      </c>
      <c r="Z425" s="24">
        <v>-14680.051281591666</v>
      </c>
      <c r="AA425" s="24">
        <v>-14680.051281591666</v>
      </c>
      <c r="AB425">
        <v>0</v>
      </c>
      <c r="AC425">
        <v>0</v>
      </c>
      <c r="AD425" s="38">
        <v>3780000.33</v>
      </c>
      <c r="AE425" s="52">
        <v>4.5100000000000001E-2</v>
      </c>
      <c r="AF425" s="5">
        <v>0</v>
      </c>
      <c r="AG425" s="24">
        <v>0</v>
      </c>
      <c r="AH425" s="24">
        <v>0</v>
      </c>
      <c r="AI425" s="27">
        <v>-14680.051281591666</v>
      </c>
      <c r="AJ425" t="s">
        <v>14</v>
      </c>
      <c r="AK425" s="93">
        <f t="shared" si="51"/>
        <v>-14680.051281591666</v>
      </c>
      <c r="AL425" s="27">
        <f t="shared" si="50"/>
        <v>-14680.051281591666</v>
      </c>
      <c r="AM425" s="27">
        <f t="shared" si="52"/>
        <v>-14680.051281591666</v>
      </c>
    </row>
    <row r="426" spans="1:39" ht="15" customHeight="1" x14ac:dyDescent="0.25">
      <c r="A426">
        <v>277991</v>
      </c>
      <c r="B426" t="s">
        <v>763</v>
      </c>
      <c r="C426" t="s">
        <v>764</v>
      </c>
      <c r="D426">
        <v>11694</v>
      </c>
      <c r="E426" t="s">
        <v>363</v>
      </c>
      <c r="F426" t="s">
        <v>240</v>
      </c>
      <c r="G426" t="s">
        <v>19</v>
      </c>
      <c r="H426" t="s">
        <v>1966</v>
      </c>
      <c r="J426" s="21">
        <v>44788</v>
      </c>
      <c r="K426" s="21">
        <v>44819</v>
      </c>
      <c r="L426" s="21">
        <v>44788</v>
      </c>
      <c r="M426" s="22">
        <v>3730504.8</v>
      </c>
      <c r="N426" t="s">
        <v>14</v>
      </c>
      <c r="O426" s="50">
        <v>4.5100000000000001E-2</v>
      </c>
      <c r="P426" t="s">
        <v>15</v>
      </c>
      <c r="R426" s="21">
        <v>44788</v>
      </c>
      <c r="S426" s="21">
        <v>44788</v>
      </c>
      <c r="T426" s="21">
        <v>44819</v>
      </c>
      <c r="U426" s="21">
        <v>44788</v>
      </c>
      <c r="V426" s="23">
        <v>8.611111111111111E-2</v>
      </c>
      <c r="W426">
        <v>31</v>
      </c>
      <c r="X426" s="24">
        <v>0</v>
      </c>
      <c r="Y426" s="24">
        <v>0</v>
      </c>
      <c r="Z426" s="24">
        <v>-14487.829891333333</v>
      </c>
      <c r="AA426" s="24">
        <v>-14487.829891333333</v>
      </c>
      <c r="AB426">
        <v>0</v>
      </c>
      <c r="AC426">
        <v>0</v>
      </c>
      <c r="AD426" s="38">
        <v>3730504.8</v>
      </c>
      <c r="AE426" s="52">
        <v>4.5100000000000001E-2</v>
      </c>
      <c r="AF426" s="5">
        <v>0</v>
      </c>
      <c r="AG426" s="24">
        <v>0</v>
      </c>
      <c r="AH426" s="24">
        <v>0</v>
      </c>
      <c r="AI426" s="27">
        <v>-14487.829891333333</v>
      </c>
      <c r="AJ426" t="s">
        <v>14</v>
      </c>
      <c r="AK426" s="93">
        <f t="shared" si="51"/>
        <v>-14487.829891333333</v>
      </c>
      <c r="AL426" s="27">
        <f t="shared" si="50"/>
        <v>-14487.829891333333</v>
      </c>
      <c r="AM426" s="27">
        <f t="shared" si="52"/>
        <v>-14487.829891333333</v>
      </c>
    </row>
    <row r="427" spans="1:39" ht="15" customHeight="1" x14ac:dyDescent="0.25">
      <c r="A427">
        <v>277992</v>
      </c>
      <c r="B427" t="s">
        <v>763</v>
      </c>
      <c r="C427" t="s">
        <v>764</v>
      </c>
      <c r="D427">
        <v>11694</v>
      </c>
      <c r="E427" t="s">
        <v>363</v>
      </c>
      <c r="F427" t="s">
        <v>240</v>
      </c>
      <c r="G427" t="s">
        <v>19</v>
      </c>
      <c r="H427" t="s">
        <v>1966</v>
      </c>
      <c r="J427" s="21">
        <v>44819</v>
      </c>
      <c r="K427" s="21">
        <v>44849</v>
      </c>
      <c r="L427" s="21">
        <v>44819</v>
      </c>
      <c r="M427" s="22">
        <v>3680823.11</v>
      </c>
      <c r="N427" t="s">
        <v>14</v>
      </c>
      <c r="O427" s="50">
        <v>4.5100000000000001E-2</v>
      </c>
      <c r="P427" t="s">
        <v>15</v>
      </c>
      <c r="R427" s="21">
        <v>44819</v>
      </c>
      <c r="S427" s="21">
        <v>44819</v>
      </c>
      <c r="T427" s="21">
        <v>44849</v>
      </c>
      <c r="U427" s="21">
        <v>44819</v>
      </c>
      <c r="V427" s="23">
        <v>8.3333333333333329E-2</v>
      </c>
      <c r="W427">
        <v>30</v>
      </c>
      <c r="X427" s="24">
        <v>0</v>
      </c>
      <c r="Y427" s="24">
        <v>0</v>
      </c>
      <c r="Z427" s="24">
        <v>-13833.760188416667</v>
      </c>
      <c r="AA427" s="24">
        <v>-13833.760188416667</v>
      </c>
      <c r="AB427">
        <v>0</v>
      </c>
      <c r="AC427">
        <v>0</v>
      </c>
      <c r="AD427" s="38">
        <v>3680823.11</v>
      </c>
      <c r="AE427" s="52">
        <v>4.5100000000000001E-2</v>
      </c>
      <c r="AF427" s="5">
        <v>0</v>
      </c>
      <c r="AG427" s="24">
        <v>0</v>
      </c>
      <c r="AH427" s="24">
        <v>0</v>
      </c>
      <c r="AI427" s="27">
        <v>-13833.760188416667</v>
      </c>
      <c r="AJ427" t="s">
        <v>14</v>
      </c>
      <c r="AK427" s="93">
        <f t="shared" si="51"/>
        <v>-13833.760188416667</v>
      </c>
      <c r="AL427" s="27">
        <f t="shared" si="50"/>
        <v>-13833.760188416667</v>
      </c>
      <c r="AM427" s="27">
        <f t="shared" si="52"/>
        <v>-13833.760188416667</v>
      </c>
    </row>
    <row r="428" spans="1:39" ht="15" customHeight="1" x14ac:dyDescent="0.25">
      <c r="A428">
        <v>277993</v>
      </c>
      <c r="B428" t="s">
        <v>763</v>
      </c>
      <c r="C428" t="s">
        <v>764</v>
      </c>
      <c r="D428">
        <v>11694</v>
      </c>
      <c r="E428" t="s">
        <v>363</v>
      </c>
      <c r="F428" t="s">
        <v>240</v>
      </c>
      <c r="G428" t="s">
        <v>19</v>
      </c>
      <c r="H428" t="s">
        <v>1966</v>
      </c>
      <c r="J428" s="21">
        <v>44849</v>
      </c>
      <c r="K428" s="21">
        <v>44880</v>
      </c>
      <c r="L428" s="21">
        <v>44849</v>
      </c>
      <c r="M428" s="22">
        <v>3630954.56</v>
      </c>
      <c r="N428" t="s">
        <v>14</v>
      </c>
      <c r="O428" s="50">
        <v>4.5100000000000001E-2</v>
      </c>
      <c r="P428" t="s">
        <v>15</v>
      </c>
      <c r="R428" s="21">
        <v>44849</v>
      </c>
      <c r="S428" s="21">
        <v>44849</v>
      </c>
      <c r="T428" s="21">
        <v>44880</v>
      </c>
      <c r="U428" s="21">
        <v>44849</v>
      </c>
      <c r="V428" s="23">
        <v>8.611111111111111E-2</v>
      </c>
      <c r="W428">
        <v>31</v>
      </c>
      <c r="X428" s="24">
        <v>0</v>
      </c>
      <c r="Y428" s="24">
        <v>0</v>
      </c>
      <c r="Z428" s="24">
        <v>-14101.215473155557</v>
      </c>
      <c r="AA428" s="24">
        <v>-14101.215473155557</v>
      </c>
      <c r="AB428">
        <v>0</v>
      </c>
      <c r="AC428">
        <v>0</v>
      </c>
      <c r="AD428" s="38">
        <v>3630954.56</v>
      </c>
      <c r="AE428" s="52">
        <v>4.5100000000000001E-2</v>
      </c>
      <c r="AF428" s="5">
        <v>0</v>
      </c>
      <c r="AG428" s="24">
        <v>0</v>
      </c>
      <c r="AH428" s="24">
        <v>0</v>
      </c>
      <c r="AI428" s="27">
        <v>-14101.215473155557</v>
      </c>
      <c r="AJ428" t="s">
        <v>14</v>
      </c>
      <c r="AK428" s="93">
        <f t="shared" si="51"/>
        <v>-14101.215473155557</v>
      </c>
      <c r="AL428" s="27">
        <f t="shared" si="50"/>
        <v>-14101.215473155557</v>
      </c>
      <c r="AM428" s="27">
        <f t="shared" si="52"/>
        <v>-14101.215473155557</v>
      </c>
    </row>
    <row r="429" spans="1:39" ht="15" customHeight="1" x14ac:dyDescent="0.25">
      <c r="A429">
        <v>277994</v>
      </c>
      <c r="B429" t="s">
        <v>763</v>
      </c>
      <c r="C429" t="s">
        <v>764</v>
      </c>
      <c r="D429">
        <v>11694</v>
      </c>
      <c r="E429" t="s">
        <v>363</v>
      </c>
      <c r="F429" t="s">
        <v>240</v>
      </c>
      <c r="G429" t="s">
        <v>19</v>
      </c>
      <c r="H429" t="s">
        <v>1966</v>
      </c>
      <c r="J429" s="21">
        <v>44880</v>
      </c>
      <c r="K429" s="21">
        <v>44910</v>
      </c>
      <c r="L429" s="21">
        <v>44880</v>
      </c>
      <c r="M429" s="22">
        <v>3580898.45</v>
      </c>
      <c r="N429" t="s">
        <v>14</v>
      </c>
      <c r="O429" s="50">
        <v>4.5100000000000001E-2</v>
      </c>
      <c r="P429" t="s">
        <v>15</v>
      </c>
      <c r="R429" s="21">
        <v>44880</v>
      </c>
      <c r="S429" s="21">
        <v>44880</v>
      </c>
      <c r="T429" s="21">
        <v>44910</v>
      </c>
      <c r="U429" s="21">
        <v>44880</v>
      </c>
      <c r="V429" s="23">
        <v>8.3333333333333329E-2</v>
      </c>
      <c r="W429">
        <v>30</v>
      </c>
      <c r="X429" s="24">
        <v>0</v>
      </c>
      <c r="Y429" s="24">
        <v>0</v>
      </c>
      <c r="Z429" s="24">
        <v>-13458.210007916667</v>
      </c>
      <c r="AA429" s="24">
        <v>-13458.210007916667</v>
      </c>
      <c r="AB429">
        <v>0</v>
      </c>
      <c r="AC429">
        <v>0</v>
      </c>
      <c r="AD429" s="38">
        <v>3580898.45</v>
      </c>
      <c r="AE429" s="52">
        <v>4.5100000000000001E-2</v>
      </c>
      <c r="AF429" s="5">
        <v>0</v>
      </c>
      <c r="AG429" s="24">
        <v>0</v>
      </c>
      <c r="AH429" s="24">
        <v>0</v>
      </c>
      <c r="AI429" s="27">
        <v>-13458.210007916667</v>
      </c>
      <c r="AJ429" t="s">
        <v>14</v>
      </c>
      <c r="AK429" s="93">
        <f t="shared" si="51"/>
        <v>-13458.210007916667</v>
      </c>
      <c r="AL429" s="27">
        <f t="shared" si="50"/>
        <v>-13458.210007916667</v>
      </c>
      <c r="AM429" s="27">
        <f t="shared" si="52"/>
        <v>-13458.210007916667</v>
      </c>
    </row>
    <row r="430" spans="1:39" ht="15" customHeight="1" x14ac:dyDescent="0.25">
      <c r="A430">
        <v>277995</v>
      </c>
      <c r="B430" t="s">
        <v>763</v>
      </c>
      <c r="C430" t="s">
        <v>764</v>
      </c>
      <c r="D430">
        <v>11694</v>
      </c>
      <c r="E430" t="s">
        <v>363</v>
      </c>
      <c r="F430" t="s">
        <v>240</v>
      </c>
      <c r="G430" t="s">
        <v>19</v>
      </c>
      <c r="H430" t="s">
        <v>1966</v>
      </c>
      <c r="J430" s="21">
        <v>44910</v>
      </c>
      <c r="K430" s="21">
        <v>44941</v>
      </c>
      <c r="L430" s="21">
        <v>44910</v>
      </c>
      <c r="M430" s="22">
        <v>3530654.08</v>
      </c>
      <c r="N430" t="s">
        <v>14</v>
      </c>
      <c r="O430" s="50">
        <v>4.5100000000000001E-2</v>
      </c>
      <c r="P430" t="s">
        <v>15</v>
      </c>
      <c r="R430" s="21">
        <v>44910</v>
      </c>
      <c r="S430" s="21">
        <v>44910</v>
      </c>
      <c r="T430" s="21">
        <v>44941</v>
      </c>
      <c r="U430" s="21">
        <v>44910</v>
      </c>
      <c r="V430" s="23">
        <v>8.611111111111111E-2</v>
      </c>
      <c r="W430">
        <v>31</v>
      </c>
      <c r="X430" s="24">
        <v>0</v>
      </c>
      <c r="Y430" s="24">
        <v>0</v>
      </c>
      <c r="Z430" s="24">
        <v>-13711.687414577778</v>
      </c>
      <c r="AA430" s="24">
        <v>-13711.687414577778</v>
      </c>
      <c r="AB430">
        <v>0</v>
      </c>
      <c r="AC430">
        <v>-442.31249724444444</v>
      </c>
      <c r="AD430" s="38">
        <v>3530654.08</v>
      </c>
      <c r="AE430" s="52">
        <v>4.5100000000000001E-2</v>
      </c>
      <c r="AF430" s="5">
        <v>0</v>
      </c>
      <c r="AG430" s="24">
        <v>0</v>
      </c>
      <c r="AH430" s="24">
        <v>0</v>
      </c>
      <c r="AI430" s="27">
        <v>-13711.687414577778</v>
      </c>
      <c r="AJ430" t="s">
        <v>14</v>
      </c>
      <c r="AK430" s="93">
        <f t="shared" si="51"/>
        <v>-13711.687414577778</v>
      </c>
      <c r="AL430" s="27">
        <f t="shared" si="50"/>
        <v>-13711.687414577778</v>
      </c>
      <c r="AM430" s="27">
        <f t="shared" si="52"/>
        <v>-13711.687414577778</v>
      </c>
    </row>
    <row r="431" spans="1:39" ht="15" customHeight="1" x14ac:dyDescent="0.25">
      <c r="A431">
        <v>269931</v>
      </c>
      <c r="B431" t="s">
        <v>765</v>
      </c>
      <c r="C431" t="s">
        <v>766</v>
      </c>
      <c r="D431">
        <v>11695</v>
      </c>
      <c r="E431" t="s">
        <v>363</v>
      </c>
      <c r="F431" t="s">
        <v>240</v>
      </c>
      <c r="G431" t="s">
        <v>19</v>
      </c>
      <c r="H431" t="s">
        <v>1964</v>
      </c>
      <c r="J431" s="21">
        <v>44743</v>
      </c>
      <c r="K431" s="21">
        <v>44774</v>
      </c>
      <c r="L431" s="21">
        <v>44743</v>
      </c>
      <c r="M431" s="22">
        <v>4305350.93</v>
      </c>
      <c r="N431" t="s">
        <v>14</v>
      </c>
      <c r="O431">
        <v>2.3300000000000001E-2</v>
      </c>
      <c r="P431" t="s">
        <v>15</v>
      </c>
      <c r="R431" s="21">
        <v>44743</v>
      </c>
      <c r="S431" s="21">
        <v>44743</v>
      </c>
      <c r="T431" s="21">
        <v>44774</v>
      </c>
      <c r="U431" s="21">
        <v>44743</v>
      </c>
      <c r="V431" s="23">
        <v>8.611111111111111E-2</v>
      </c>
      <c r="W431">
        <v>31</v>
      </c>
      <c r="X431" s="24">
        <v>0</v>
      </c>
      <c r="Y431" s="24">
        <v>0</v>
      </c>
      <c r="Z431" s="24">
        <v>-8638.2082687194434</v>
      </c>
      <c r="AA431" s="24">
        <v>-8638.2082687194434</v>
      </c>
      <c r="AB431">
        <v>0</v>
      </c>
      <c r="AC431">
        <v>0</v>
      </c>
      <c r="AD431" s="38">
        <v>4305350.93</v>
      </c>
      <c r="AE431" s="52">
        <v>2.3300000000000001E-2</v>
      </c>
      <c r="AF431" s="5">
        <v>0</v>
      </c>
      <c r="AG431" s="24">
        <v>0</v>
      </c>
      <c r="AH431" s="24">
        <v>0</v>
      </c>
      <c r="AI431" s="27">
        <v>-8638.2082687194434</v>
      </c>
      <c r="AJ431" t="s">
        <v>14</v>
      </c>
      <c r="AK431" s="93">
        <f t="shared" si="51"/>
        <v>-8638.2082687194434</v>
      </c>
      <c r="AL431" s="27">
        <f t="shared" si="50"/>
        <v>-8638.2082687194434</v>
      </c>
      <c r="AM431" s="27">
        <f t="shared" si="52"/>
        <v>-8638.2082687194434</v>
      </c>
    </row>
    <row r="432" spans="1:39" ht="15" customHeight="1" x14ac:dyDescent="0.25">
      <c r="A432">
        <v>269932</v>
      </c>
      <c r="B432" t="s">
        <v>765</v>
      </c>
      <c r="C432" t="s">
        <v>766</v>
      </c>
      <c r="D432">
        <v>11695</v>
      </c>
      <c r="E432" t="s">
        <v>363</v>
      </c>
      <c r="F432" t="s">
        <v>240</v>
      </c>
      <c r="G432" t="s">
        <v>19</v>
      </c>
      <c r="H432" t="s">
        <v>1964</v>
      </c>
      <c r="J432" s="21">
        <v>44774</v>
      </c>
      <c r="K432" s="21">
        <v>44805</v>
      </c>
      <c r="L432" s="21">
        <v>44774</v>
      </c>
      <c r="M432" s="22">
        <v>4285306.25</v>
      </c>
      <c r="N432" t="s">
        <v>14</v>
      </c>
      <c r="O432">
        <v>2.3300000000000001E-2</v>
      </c>
      <c r="P432" t="s">
        <v>15</v>
      </c>
      <c r="R432" s="21">
        <v>44774</v>
      </c>
      <c r="S432" s="21">
        <v>44774</v>
      </c>
      <c r="T432" s="21">
        <v>44805</v>
      </c>
      <c r="U432" s="21">
        <v>44774</v>
      </c>
      <c r="V432" s="23">
        <v>8.611111111111111E-2</v>
      </c>
      <c r="W432">
        <v>31</v>
      </c>
      <c r="X432" s="24">
        <v>0</v>
      </c>
      <c r="Y432" s="24">
        <v>0</v>
      </c>
      <c r="Z432" s="24">
        <v>-8597.9908454861124</v>
      </c>
      <c r="AA432" s="24">
        <v>-8597.9908454861124</v>
      </c>
      <c r="AB432">
        <v>0</v>
      </c>
      <c r="AC432">
        <v>0</v>
      </c>
      <c r="AD432" s="38">
        <v>4285306.25</v>
      </c>
      <c r="AE432" s="52">
        <v>2.3300000000000001E-2</v>
      </c>
      <c r="AF432" s="5">
        <v>0</v>
      </c>
      <c r="AG432" s="24">
        <v>0</v>
      </c>
      <c r="AH432" s="24">
        <v>0</v>
      </c>
      <c r="AI432" s="27">
        <v>-8597.9908454861124</v>
      </c>
      <c r="AJ432" t="s">
        <v>14</v>
      </c>
      <c r="AK432" s="93">
        <f t="shared" si="51"/>
        <v>-8597.9908454861124</v>
      </c>
      <c r="AL432" s="27">
        <f t="shared" si="50"/>
        <v>-8597.9908454861124</v>
      </c>
      <c r="AM432" s="27">
        <f t="shared" si="52"/>
        <v>-8597.9908454861124</v>
      </c>
    </row>
    <row r="433" spans="1:39" ht="15" customHeight="1" x14ac:dyDescent="0.25">
      <c r="A433">
        <v>269933</v>
      </c>
      <c r="B433" t="s">
        <v>765</v>
      </c>
      <c r="C433" t="s">
        <v>766</v>
      </c>
      <c r="D433">
        <v>11695</v>
      </c>
      <c r="E433" t="s">
        <v>363</v>
      </c>
      <c r="F433" t="s">
        <v>240</v>
      </c>
      <c r="G433" t="s">
        <v>19</v>
      </c>
      <c r="H433" t="s">
        <v>1964</v>
      </c>
      <c r="J433" s="21">
        <v>44805</v>
      </c>
      <c r="K433" s="21">
        <v>44835</v>
      </c>
      <c r="L433" s="21">
        <v>44805</v>
      </c>
      <c r="M433" s="22">
        <v>4265214.79</v>
      </c>
      <c r="N433" t="s">
        <v>14</v>
      </c>
      <c r="O433">
        <v>2.3300000000000001E-2</v>
      </c>
      <c r="P433" t="s">
        <v>15</v>
      </c>
      <c r="R433" s="21">
        <v>44805</v>
      </c>
      <c r="S433" s="21">
        <v>44805</v>
      </c>
      <c r="T433" s="21">
        <v>44835</v>
      </c>
      <c r="U433" s="21">
        <v>44805</v>
      </c>
      <c r="V433" s="23">
        <v>8.3333333333333329E-2</v>
      </c>
      <c r="W433">
        <v>30</v>
      </c>
      <c r="X433" s="24">
        <v>0</v>
      </c>
      <c r="Y433" s="24">
        <v>0</v>
      </c>
      <c r="Z433" s="24">
        <v>-8281.6253839166675</v>
      </c>
      <c r="AA433" s="24">
        <v>-8281.6253839166675</v>
      </c>
      <c r="AB433">
        <v>0</v>
      </c>
      <c r="AC433">
        <v>0</v>
      </c>
      <c r="AD433" s="38">
        <v>4265214.79</v>
      </c>
      <c r="AE433" s="52">
        <v>2.3300000000000001E-2</v>
      </c>
      <c r="AF433" s="5">
        <v>0</v>
      </c>
      <c r="AG433" s="24">
        <v>0</v>
      </c>
      <c r="AH433" s="24">
        <v>0</v>
      </c>
      <c r="AI433" s="27">
        <v>-8281.6253839166675</v>
      </c>
      <c r="AJ433" t="s">
        <v>14</v>
      </c>
      <c r="AK433" s="93">
        <f t="shared" si="51"/>
        <v>-8281.6253839166675</v>
      </c>
      <c r="AL433" s="27">
        <f t="shared" si="50"/>
        <v>-8281.6253839166675</v>
      </c>
      <c r="AM433" s="27">
        <f t="shared" si="52"/>
        <v>-8281.6253839166675</v>
      </c>
    </row>
    <row r="434" spans="1:39" ht="15" customHeight="1" x14ac:dyDescent="0.25">
      <c r="A434">
        <v>269934</v>
      </c>
      <c r="B434" t="s">
        <v>765</v>
      </c>
      <c r="C434" t="s">
        <v>766</v>
      </c>
      <c r="D434">
        <v>11695</v>
      </c>
      <c r="E434" t="s">
        <v>363</v>
      </c>
      <c r="F434" t="s">
        <v>240</v>
      </c>
      <c r="G434" t="s">
        <v>19</v>
      </c>
      <c r="H434" t="s">
        <v>1964</v>
      </c>
      <c r="J434" s="21">
        <v>44835</v>
      </c>
      <c r="K434" s="21">
        <v>44866</v>
      </c>
      <c r="L434" s="21">
        <v>44835</v>
      </c>
      <c r="M434" s="22">
        <v>4245076.45</v>
      </c>
      <c r="N434" t="s">
        <v>14</v>
      </c>
      <c r="O434">
        <v>2.3300000000000001E-2</v>
      </c>
      <c r="P434" t="s">
        <v>15</v>
      </c>
      <c r="R434" s="21">
        <v>44835</v>
      </c>
      <c r="S434" s="21">
        <v>44835</v>
      </c>
      <c r="T434" s="21">
        <v>44866</v>
      </c>
      <c r="U434" s="21">
        <v>44835</v>
      </c>
      <c r="V434" s="23">
        <v>8.611111111111111E-2</v>
      </c>
      <c r="W434">
        <v>31</v>
      </c>
      <c r="X434" s="24">
        <v>0</v>
      </c>
      <c r="Y434" s="24">
        <v>0</v>
      </c>
      <c r="Z434" s="24">
        <v>-8517.2742217638897</v>
      </c>
      <c r="AA434" s="24">
        <v>-8517.2742217638897</v>
      </c>
      <c r="AB434">
        <v>0</v>
      </c>
      <c r="AC434">
        <v>0</v>
      </c>
      <c r="AD434" s="38">
        <v>4245076.45</v>
      </c>
      <c r="AE434" s="52">
        <v>2.3300000000000001E-2</v>
      </c>
      <c r="AF434" s="5">
        <v>0</v>
      </c>
      <c r="AG434" s="24">
        <v>0</v>
      </c>
      <c r="AH434" s="24">
        <v>0</v>
      </c>
      <c r="AI434" s="27">
        <v>-8517.2742217638897</v>
      </c>
      <c r="AJ434" t="s">
        <v>14</v>
      </c>
      <c r="AK434" s="93">
        <f t="shared" si="51"/>
        <v>-8517.2742217638897</v>
      </c>
      <c r="AL434" s="27">
        <f t="shared" si="50"/>
        <v>-8517.2742217638897</v>
      </c>
      <c r="AM434" s="27">
        <f t="shared" si="52"/>
        <v>-8517.2742217638897</v>
      </c>
    </row>
    <row r="435" spans="1:39" ht="15" customHeight="1" x14ac:dyDescent="0.25">
      <c r="A435">
        <v>269935</v>
      </c>
      <c r="B435" t="s">
        <v>765</v>
      </c>
      <c r="C435" t="s">
        <v>766</v>
      </c>
      <c r="D435">
        <v>11695</v>
      </c>
      <c r="E435" t="s">
        <v>363</v>
      </c>
      <c r="F435" t="s">
        <v>240</v>
      </c>
      <c r="G435" t="s">
        <v>19</v>
      </c>
      <c r="H435" t="s">
        <v>1964</v>
      </c>
      <c r="J435" s="21">
        <v>44866</v>
      </c>
      <c r="K435" s="21">
        <v>44896</v>
      </c>
      <c r="L435" s="21">
        <v>44866</v>
      </c>
      <c r="M435" s="22">
        <v>4224891.13</v>
      </c>
      <c r="N435" t="s">
        <v>14</v>
      </c>
      <c r="O435">
        <v>2.3300000000000001E-2</v>
      </c>
      <c r="P435" t="s">
        <v>15</v>
      </c>
      <c r="R435" s="21">
        <v>44866</v>
      </c>
      <c r="S435" s="21">
        <v>44866</v>
      </c>
      <c r="T435" s="21">
        <v>44896</v>
      </c>
      <c r="U435" s="21">
        <v>44866</v>
      </c>
      <c r="V435" s="23">
        <v>8.3333333333333329E-2</v>
      </c>
      <c r="W435">
        <v>30</v>
      </c>
      <c r="X435" s="24">
        <v>0</v>
      </c>
      <c r="Y435" s="24">
        <v>0</v>
      </c>
      <c r="Z435" s="24">
        <v>-8203.3302774166659</v>
      </c>
      <c r="AA435" s="24">
        <v>-8203.3302774166659</v>
      </c>
      <c r="AB435">
        <v>0</v>
      </c>
      <c r="AC435">
        <v>0</v>
      </c>
      <c r="AD435" s="38">
        <v>4224891.13</v>
      </c>
      <c r="AE435" s="52">
        <v>2.3300000000000001E-2</v>
      </c>
      <c r="AF435" s="5">
        <v>0</v>
      </c>
      <c r="AG435" s="24">
        <v>0</v>
      </c>
      <c r="AH435" s="24">
        <v>0</v>
      </c>
      <c r="AI435" s="27">
        <v>-8203.3302774166659</v>
      </c>
      <c r="AJ435" t="s">
        <v>14</v>
      </c>
      <c r="AK435" s="93">
        <f t="shared" si="51"/>
        <v>-8203.3302774166659</v>
      </c>
      <c r="AL435" s="27">
        <f t="shared" si="50"/>
        <v>-8203.3302774166659</v>
      </c>
      <c r="AM435" s="27">
        <f t="shared" si="52"/>
        <v>-8203.3302774166659</v>
      </c>
    </row>
    <row r="436" spans="1:39" ht="15" customHeight="1" x14ac:dyDescent="0.25">
      <c r="A436">
        <v>269936</v>
      </c>
      <c r="B436" t="s">
        <v>765</v>
      </c>
      <c r="C436" t="s">
        <v>766</v>
      </c>
      <c r="D436">
        <v>11695</v>
      </c>
      <c r="E436" t="s">
        <v>363</v>
      </c>
      <c r="F436" t="s">
        <v>240</v>
      </c>
      <c r="G436" t="s">
        <v>19</v>
      </c>
      <c r="H436" t="s">
        <v>1964</v>
      </c>
      <c r="J436" s="21">
        <v>44896</v>
      </c>
      <c r="K436" s="21">
        <v>44927</v>
      </c>
      <c r="L436" s="21">
        <v>44896</v>
      </c>
      <c r="M436" s="22">
        <v>4204658.71</v>
      </c>
      <c r="N436" t="s">
        <v>14</v>
      </c>
      <c r="O436">
        <v>2.3300000000000001E-2</v>
      </c>
      <c r="P436" t="s">
        <v>15</v>
      </c>
      <c r="R436" s="21">
        <v>44896</v>
      </c>
      <c r="S436" s="21">
        <v>44896</v>
      </c>
      <c r="T436" s="21">
        <v>44927</v>
      </c>
      <c r="U436" s="21">
        <v>44896</v>
      </c>
      <c r="V436" s="23">
        <v>8.611111111111111E-2</v>
      </c>
      <c r="W436">
        <v>31</v>
      </c>
      <c r="X436" s="24">
        <v>0</v>
      </c>
      <c r="Y436" s="24">
        <v>0</v>
      </c>
      <c r="Z436" s="24">
        <v>-8436.1805173138891</v>
      </c>
      <c r="AA436" s="24">
        <v>-8436.1805173138891</v>
      </c>
      <c r="AB436">
        <v>0</v>
      </c>
      <c r="AC436">
        <v>-272.13485539722222</v>
      </c>
      <c r="AD436" s="38">
        <v>4204658.71</v>
      </c>
      <c r="AE436" s="52">
        <v>2.3300000000000001E-2</v>
      </c>
      <c r="AF436" s="5">
        <v>0</v>
      </c>
      <c r="AG436" s="24">
        <v>0</v>
      </c>
      <c r="AH436" s="24">
        <v>0</v>
      </c>
      <c r="AI436" s="27">
        <v>-8436.1805173138891</v>
      </c>
      <c r="AJ436" t="s">
        <v>14</v>
      </c>
      <c r="AK436" s="93">
        <f t="shared" si="51"/>
        <v>-8436.1805173138891</v>
      </c>
      <c r="AL436" s="27">
        <f t="shared" si="50"/>
        <v>-8436.1805173138891</v>
      </c>
      <c r="AM436" s="27">
        <f t="shared" si="52"/>
        <v>-8436.1805173138891</v>
      </c>
    </row>
    <row r="437" spans="1:39" ht="15" customHeight="1" x14ac:dyDescent="0.25">
      <c r="A437">
        <v>270978</v>
      </c>
      <c r="B437" t="s">
        <v>767</v>
      </c>
      <c r="C437" t="s">
        <v>768</v>
      </c>
      <c r="D437">
        <v>11696</v>
      </c>
      <c r="E437" t="s">
        <v>363</v>
      </c>
      <c r="F437" t="s">
        <v>240</v>
      </c>
      <c r="G437" t="s">
        <v>19</v>
      </c>
      <c r="H437" t="s">
        <v>1959</v>
      </c>
      <c r="J437" s="21">
        <v>44743</v>
      </c>
      <c r="K437" s="21">
        <v>44774</v>
      </c>
      <c r="L437" s="21">
        <v>44743</v>
      </c>
      <c r="M437" s="22">
        <v>4694922.5599999996</v>
      </c>
      <c r="N437" t="s">
        <v>14</v>
      </c>
      <c r="O437">
        <v>3.5999999999999997E-2</v>
      </c>
      <c r="P437" t="s">
        <v>15</v>
      </c>
      <c r="R437" s="21">
        <v>44743</v>
      </c>
      <c r="S437" s="21">
        <v>44743</v>
      </c>
      <c r="T437" s="21">
        <v>44774</v>
      </c>
      <c r="U437" s="21">
        <v>44743</v>
      </c>
      <c r="V437" s="23">
        <v>8.611111111111111E-2</v>
      </c>
      <c r="W437">
        <v>31</v>
      </c>
      <c r="X437" s="24">
        <v>0</v>
      </c>
      <c r="Y437" s="24">
        <v>0</v>
      </c>
      <c r="Z437" s="24">
        <v>-14554.259935999997</v>
      </c>
      <c r="AA437" s="24">
        <v>-14554.259935999997</v>
      </c>
      <c r="AB437">
        <v>0</v>
      </c>
      <c r="AC437">
        <v>0</v>
      </c>
      <c r="AD437" s="38">
        <v>4694922.5599999996</v>
      </c>
      <c r="AE437" s="52">
        <v>3.5999999999999997E-2</v>
      </c>
      <c r="AF437" s="5">
        <v>0</v>
      </c>
      <c r="AG437" s="24">
        <v>0</v>
      </c>
      <c r="AH437" s="24">
        <v>0</v>
      </c>
      <c r="AI437" s="27">
        <v>-14554.259935999997</v>
      </c>
      <c r="AJ437" t="s">
        <v>14</v>
      </c>
      <c r="AK437" s="93">
        <f t="shared" si="51"/>
        <v>-14554.259935999997</v>
      </c>
      <c r="AL437" s="27">
        <f t="shared" si="50"/>
        <v>-14554.259935999997</v>
      </c>
      <c r="AM437" s="27">
        <f t="shared" si="52"/>
        <v>-14554.259935999997</v>
      </c>
    </row>
    <row r="438" spans="1:39" ht="15" customHeight="1" x14ac:dyDescent="0.25">
      <c r="A438">
        <v>270979</v>
      </c>
      <c r="B438" t="s">
        <v>767</v>
      </c>
      <c r="C438" t="s">
        <v>768</v>
      </c>
      <c r="D438">
        <v>11696</v>
      </c>
      <c r="E438" t="s">
        <v>363</v>
      </c>
      <c r="F438" t="s">
        <v>240</v>
      </c>
      <c r="G438" t="s">
        <v>19</v>
      </c>
      <c r="H438" t="s">
        <v>1959</v>
      </c>
      <c r="J438" s="21">
        <v>44774</v>
      </c>
      <c r="K438" s="21">
        <v>44805</v>
      </c>
      <c r="L438" s="21">
        <v>44774</v>
      </c>
      <c r="M438" s="22">
        <v>4678950.34</v>
      </c>
      <c r="N438" t="s">
        <v>14</v>
      </c>
      <c r="O438">
        <v>3.5999999999999997E-2</v>
      </c>
      <c r="P438" t="s">
        <v>15</v>
      </c>
      <c r="R438" s="21">
        <v>44774</v>
      </c>
      <c r="S438" s="21">
        <v>44774</v>
      </c>
      <c r="T438" s="21">
        <v>44805</v>
      </c>
      <c r="U438" s="21">
        <v>44774</v>
      </c>
      <c r="V438" s="23">
        <v>8.611111111111111E-2</v>
      </c>
      <c r="W438">
        <v>31</v>
      </c>
      <c r="X438" s="24">
        <v>0</v>
      </c>
      <c r="Y438" s="24">
        <v>0</v>
      </c>
      <c r="Z438" s="24">
        <v>-14504.746053999999</v>
      </c>
      <c r="AA438" s="24">
        <v>-14504.746053999999</v>
      </c>
      <c r="AB438">
        <v>0</v>
      </c>
      <c r="AC438">
        <v>0</v>
      </c>
      <c r="AD438" s="38">
        <v>4678950.34</v>
      </c>
      <c r="AE438" s="52">
        <v>3.5999999999999997E-2</v>
      </c>
      <c r="AF438" s="5">
        <v>0</v>
      </c>
      <c r="AG438" s="24">
        <v>0</v>
      </c>
      <c r="AH438" s="24">
        <v>0</v>
      </c>
      <c r="AI438" s="27">
        <v>-14504.746053999999</v>
      </c>
      <c r="AJ438" t="s">
        <v>14</v>
      </c>
      <c r="AK438" s="93">
        <f t="shared" si="51"/>
        <v>-14504.746053999999</v>
      </c>
      <c r="AL438" s="27">
        <f t="shared" si="50"/>
        <v>-14504.746053999999</v>
      </c>
      <c r="AM438" s="27">
        <f t="shared" si="52"/>
        <v>-14504.746053999999</v>
      </c>
    </row>
    <row r="439" spans="1:39" ht="15" customHeight="1" x14ac:dyDescent="0.25">
      <c r="A439">
        <v>270980</v>
      </c>
      <c r="B439" t="s">
        <v>767</v>
      </c>
      <c r="C439" t="s">
        <v>768</v>
      </c>
      <c r="D439">
        <v>11696</v>
      </c>
      <c r="E439" t="s">
        <v>363</v>
      </c>
      <c r="F439" t="s">
        <v>240</v>
      </c>
      <c r="G439" t="s">
        <v>19</v>
      </c>
      <c r="H439" t="s">
        <v>1959</v>
      </c>
      <c r="J439" s="21">
        <v>44805</v>
      </c>
      <c r="K439" s="21">
        <v>44835</v>
      </c>
      <c r="L439" s="21">
        <v>44805</v>
      </c>
      <c r="M439" s="22">
        <v>4662925.18</v>
      </c>
      <c r="N439" t="s">
        <v>14</v>
      </c>
      <c r="O439">
        <v>3.5999999999999997E-2</v>
      </c>
      <c r="P439" t="s">
        <v>15</v>
      </c>
      <c r="R439" s="21">
        <v>44805</v>
      </c>
      <c r="S439" s="21">
        <v>44805</v>
      </c>
      <c r="T439" s="21">
        <v>44835</v>
      </c>
      <c r="U439" s="21">
        <v>44805</v>
      </c>
      <c r="V439" s="23">
        <v>8.3333333333333329E-2</v>
      </c>
      <c r="W439">
        <v>30</v>
      </c>
      <c r="X439" s="24">
        <v>0</v>
      </c>
      <c r="Y439" s="24">
        <v>0</v>
      </c>
      <c r="Z439" s="24">
        <v>-13988.775539999997</v>
      </c>
      <c r="AA439" s="24">
        <v>-13988.775539999997</v>
      </c>
      <c r="AB439">
        <v>0</v>
      </c>
      <c r="AC439">
        <v>0</v>
      </c>
      <c r="AD439" s="38">
        <v>4662925.18</v>
      </c>
      <c r="AE439" s="52">
        <v>3.5999999999999997E-2</v>
      </c>
      <c r="AF439" s="5">
        <v>0</v>
      </c>
      <c r="AG439" s="24">
        <v>0</v>
      </c>
      <c r="AH439" s="24">
        <v>0</v>
      </c>
      <c r="AI439" s="27">
        <v>-13988.775539999997</v>
      </c>
      <c r="AJ439" t="s">
        <v>14</v>
      </c>
      <c r="AK439" s="93">
        <f t="shared" si="51"/>
        <v>-13988.775539999997</v>
      </c>
      <c r="AL439" s="27">
        <f t="shared" si="50"/>
        <v>-13988.775539999997</v>
      </c>
      <c r="AM439" s="27">
        <f t="shared" si="52"/>
        <v>-13988.775539999997</v>
      </c>
    </row>
    <row r="440" spans="1:39" ht="15" customHeight="1" x14ac:dyDescent="0.25">
      <c r="A440">
        <v>270981</v>
      </c>
      <c r="B440" t="s">
        <v>767</v>
      </c>
      <c r="C440" t="s">
        <v>768</v>
      </c>
      <c r="D440">
        <v>11696</v>
      </c>
      <c r="E440" t="s">
        <v>363</v>
      </c>
      <c r="F440" t="s">
        <v>240</v>
      </c>
      <c r="G440" t="s">
        <v>19</v>
      </c>
      <c r="H440" t="s">
        <v>1959</v>
      </c>
      <c r="J440" s="21">
        <v>44835</v>
      </c>
      <c r="K440" s="21">
        <v>44866</v>
      </c>
      <c r="L440" s="21">
        <v>44835</v>
      </c>
      <c r="M440" s="22">
        <v>4646411.2300000004</v>
      </c>
      <c r="N440" t="s">
        <v>14</v>
      </c>
      <c r="O440">
        <v>3.5999999999999997E-2</v>
      </c>
      <c r="P440" t="s">
        <v>15</v>
      </c>
      <c r="R440" s="21">
        <v>44835</v>
      </c>
      <c r="S440" s="21">
        <v>44835</v>
      </c>
      <c r="T440" s="21">
        <v>44866</v>
      </c>
      <c r="U440" s="21">
        <v>44835</v>
      </c>
      <c r="V440" s="23">
        <v>8.611111111111111E-2</v>
      </c>
      <c r="W440">
        <v>31</v>
      </c>
      <c r="X440" s="24">
        <v>0</v>
      </c>
      <c r="Y440" s="24">
        <v>0</v>
      </c>
      <c r="Z440" s="24">
        <v>-14403.874813</v>
      </c>
      <c r="AA440" s="24">
        <v>-14403.874813</v>
      </c>
      <c r="AB440">
        <v>0</v>
      </c>
      <c r="AC440">
        <v>0</v>
      </c>
      <c r="AD440" s="38">
        <v>4646411.2300000004</v>
      </c>
      <c r="AE440" s="52">
        <v>3.5999999999999997E-2</v>
      </c>
      <c r="AF440" s="5">
        <v>0</v>
      </c>
      <c r="AG440" s="24">
        <v>0</v>
      </c>
      <c r="AH440" s="24">
        <v>0</v>
      </c>
      <c r="AI440" s="27">
        <v>-14403.874813</v>
      </c>
      <c r="AJ440" t="s">
        <v>14</v>
      </c>
      <c r="AK440" s="93">
        <f t="shared" si="51"/>
        <v>-14403.874813</v>
      </c>
      <c r="AL440" s="27">
        <f t="shared" si="50"/>
        <v>-14403.874813</v>
      </c>
      <c r="AM440" s="27">
        <f t="shared" si="52"/>
        <v>-14403.874813</v>
      </c>
    </row>
    <row r="441" spans="1:39" ht="15" customHeight="1" x14ac:dyDescent="0.25">
      <c r="A441">
        <v>270982</v>
      </c>
      <c r="B441" t="s">
        <v>767</v>
      </c>
      <c r="C441" t="s">
        <v>768</v>
      </c>
      <c r="D441">
        <v>11696</v>
      </c>
      <c r="E441" t="s">
        <v>363</v>
      </c>
      <c r="F441" t="s">
        <v>240</v>
      </c>
      <c r="G441" t="s">
        <v>19</v>
      </c>
      <c r="H441" t="s">
        <v>1959</v>
      </c>
      <c r="J441" s="21">
        <v>44866</v>
      </c>
      <c r="K441" s="21">
        <v>44896</v>
      </c>
      <c r="L441" s="21">
        <v>44866</v>
      </c>
      <c r="M441" s="22">
        <v>4630279.04</v>
      </c>
      <c r="N441" t="s">
        <v>14</v>
      </c>
      <c r="O441">
        <v>3.5999999999999997E-2</v>
      </c>
      <c r="P441" t="s">
        <v>15</v>
      </c>
      <c r="R441" s="21">
        <v>44866</v>
      </c>
      <c r="S441" s="21">
        <v>44866</v>
      </c>
      <c r="T441" s="21">
        <v>44896</v>
      </c>
      <c r="U441" s="21">
        <v>44866</v>
      </c>
      <c r="V441" s="23">
        <v>8.3333333333333329E-2</v>
      </c>
      <c r="W441">
        <v>30</v>
      </c>
      <c r="X441" s="24">
        <v>0</v>
      </c>
      <c r="Y441" s="24">
        <v>0</v>
      </c>
      <c r="Z441" s="24">
        <v>-13890.837119999998</v>
      </c>
      <c r="AA441" s="24">
        <v>-13890.837119999998</v>
      </c>
      <c r="AB441">
        <v>0</v>
      </c>
      <c r="AC441">
        <v>0</v>
      </c>
      <c r="AD441" s="38">
        <v>4630279.04</v>
      </c>
      <c r="AE441" s="52">
        <v>3.5999999999999997E-2</v>
      </c>
      <c r="AF441" s="5">
        <v>0</v>
      </c>
      <c r="AG441" s="24">
        <v>0</v>
      </c>
      <c r="AH441" s="24">
        <v>0</v>
      </c>
      <c r="AI441" s="27">
        <v>-13890.837119999998</v>
      </c>
      <c r="AJ441" t="s">
        <v>14</v>
      </c>
      <c r="AK441" s="93">
        <f t="shared" si="51"/>
        <v>-13890.837119999998</v>
      </c>
      <c r="AL441" s="27">
        <f t="shared" si="50"/>
        <v>-13890.837119999998</v>
      </c>
      <c r="AM441" s="27">
        <f t="shared" si="52"/>
        <v>-13890.837119999998</v>
      </c>
    </row>
    <row r="442" spans="1:39" ht="15" customHeight="1" x14ac:dyDescent="0.25">
      <c r="A442">
        <v>270983</v>
      </c>
      <c r="B442" t="s">
        <v>767</v>
      </c>
      <c r="C442" t="s">
        <v>768</v>
      </c>
      <c r="D442">
        <v>11696</v>
      </c>
      <c r="E442" t="s">
        <v>363</v>
      </c>
      <c r="F442" t="s">
        <v>240</v>
      </c>
      <c r="G442" t="s">
        <v>19</v>
      </c>
      <c r="H442" t="s">
        <v>1959</v>
      </c>
      <c r="J442" s="21">
        <v>44896</v>
      </c>
      <c r="K442" s="21">
        <v>44927</v>
      </c>
      <c r="L442" s="21">
        <v>44896</v>
      </c>
      <c r="M442" s="22">
        <v>4613661.3099999996</v>
      </c>
      <c r="N442" t="s">
        <v>14</v>
      </c>
      <c r="O442">
        <v>3.5999999999999997E-2</v>
      </c>
      <c r="P442" t="s">
        <v>15</v>
      </c>
      <c r="R442" s="21">
        <v>44896</v>
      </c>
      <c r="S442" s="21">
        <v>44896</v>
      </c>
      <c r="T442" s="21">
        <v>44927</v>
      </c>
      <c r="U442" s="21">
        <v>44896</v>
      </c>
      <c r="V442" s="23">
        <v>8.611111111111111E-2</v>
      </c>
      <c r="W442">
        <v>31</v>
      </c>
      <c r="X442" s="24">
        <v>0</v>
      </c>
      <c r="Y442" s="24">
        <v>0</v>
      </c>
      <c r="Z442" s="24">
        <v>-14302.350060999997</v>
      </c>
      <c r="AA442" s="24">
        <v>-14302.350060999997</v>
      </c>
      <c r="AB442">
        <v>0</v>
      </c>
      <c r="AC442">
        <v>-461.36613099999994</v>
      </c>
      <c r="AD442" s="38">
        <v>4613661.3099999996</v>
      </c>
      <c r="AE442" s="52">
        <v>3.5999999999999997E-2</v>
      </c>
      <c r="AF442" s="5">
        <v>0</v>
      </c>
      <c r="AG442" s="24">
        <v>0</v>
      </c>
      <c r="AH442" s="24">
        <v>0</v>
      </c>
      <c r="AI442" s="27">
        <v>-14302.350060999997</v>
      </c>
      <c r="AJ442" t="s">
        <v>14</v>
      </c>
      <c r="AK442" s="93">
        <f t="shared" si="51"/>
        <v>-14302.350060999997</v>
      </c>
      <c r="AL442" s="27">
        <f t="shared" si="50"/>
        <v>-14302.350060999997</v>
      </c>
      <c r="AM442" s="27">
        <f t="shared" si="52"/>
        <v>-14302.350060999997</v>
      </c>
    </row>
    <row r="443" spans="1:39" ht="15" customHeight="1" x14ac:dyDescent="0.25">
      <c r="A443">
        <v>277924</v>
      </c>
      <c r="B443" t="s">
        <v>769</v>
      </c>
      <c r="C443" t="s">
        <v>770</v>
      </c>
      <c r="D443">
        <v>11697</v>
      </c>
      <c r="E443" t="s">
        <v>363</v>
      </c>
      <c r="F443" t="s">
        <v>240</v>
      </c>
      <c r="G443" t="s">
        <v>19</v>
      </c>
      <c r="H443" t="s">
        <v>1966</v>
      </c>
      <c r="J443" s="21">
        <v>44743</v>
      </c>
      <c r="K443" s="21">
        <v>44774</v>
      </c>
      <c r="L443" s="21">
        <v>44743</v>
      </c>
      <c r="M443" s="22">
        <v>3188475.12</v>
      </c>
      <c r="N443" t="s">
        <v>14</v>
      </c>
      <c r="O443">
        <v>4.4600000000000001E-2</v>
      </c>
      <c r="P443" t="s">
        <v>15</v>
      </c>
      <c r="R443" s="21">
        <v>44743</v>
      </c>
      <c r="S443" s="21">
        <v>44743</v>
      </c>
      <c r="T443" s="21">
        <v>44774</v>
      </c>
      <c r="U443" s="21">
        <v>44743</v>
      </c>
      <c r="V443" s="23">
        <v>8.611111111111111E-2</v>
      </c>
      <c r="W443">
        <v>31</v>
      </c>
      <c r="X443" s="24">
        <v>0</v>
      </c>
      <c r="Y443" s="24">
        <v>0</v>
      </c>
      <c r="Z443" s="24">
        <v>-12245.515835866667</v>
      </c>
      <c r="AA443" s="24">
        <v>-12245.515835866667</v>
      </c>
      <c r="AB443">
        <v>0</v>
      </c>
      <c r="AC443">
        <v>0</v>
      </c>
      <c r="AD443" s="38">
        <v>3188475.12</v>
      </c>
      <c r="AE443" s="52">
        <v>4.4600000000000001E-2</v>
      </c>
      <c r="AF443" s="5">
        <v>0</v>
      </c>
      <c r="AG443" s="24">
        <v>0</v>
      </c>
      <c r="AH443" s="24">
        <v>0</v>
      </c>
      <c r="AI443" s="27">
        <v>-12245.515835866667</v>
      </c>
      <c r="AJ443" t="s">
        <v>14</v>
      </c>
      <c r="AK443" s="93">
        <f t="shared" si="51"/>
        <v>-12245.515835866667</v>
      </c>
      <c r="AL443" s="27">
        <f t="shared" si="50"/>
        <v>-12245.515835866667</v>
      </c>
      <c r="AM443" s="27">
        <f t="shared" si="52"/>
        <v>-12245.515835866667</v>
      </c>
    </row>
    <row r="444" spans="1:39" ht="15" customHeight="1" x14ac:dyDescent="0.25">
      <c r="A444">
        <v>277925</v>
      </c>
      <c r="B444" t="s">
        <v>769</v>
      </c>
      <c r="C444" t="s">
        <v>770</v>
      </c>
      <c r="D444">
        <v>11697</v>
      </c>
      <c r="E444" t="s">
        <v>363</v>
      </c>
      <c r="F444" t="s">
        <v>240</v>
      </c>
      <c r="G444" t="s">
        <v>19</v>
      </c>
      <c r="H444" t="s">
        <v>1966</v>
      </c>
      <c r="J444" s="21">
        <v>44774</v>
      </c>
      <c r="K444" s="21">
        <v>44805</v>
      </c>
      <c r="L444" s="21">
        <v>44774</v>
      </c>
      <c r="M444" s="22">
        <v>3138559.21</v>
      </c>
      <c r="N444" t="s">
        <v>14</v>
      </c>
      <c r="O444">
        <v>4.4600000000000001E-2</v>
      </c>
      <c r="P444" t="s">
        <v>15</v>
      </c>
      <c r="R444" s="21">
        <v>44774</v>
      </c>
      <c r="S444" s="21">
        <v>44774</v>
      </c>
      <c r="T444" s="21">
        <v>44805</v>
      </c>
      <c r="U444" s="21">
        <v>44774</v>
      </c>
      <c r="V444" s="23">
        <v>8.611111111111111E-2</v>
      </c>
      <c r="W444">
        <v>31</v>
      </c>
      <c r="X444" s="24">
        <v>0</v>
      </c>
      <c r="Y444" s="24">
        <v>0</v>
      </c>
      <c r="Z444" s="24">
        <v>-12053.811010405556</v>
      </c>
      <c r="AA444" s="24">
        <v>-12053.811010405556</v>
      </c>
      <c r="AB444">
        <v>0</v>
      </c>
      <c r="AC444">
        <v>0</v>
      </c>
      <c r="AD444" s="38">
        <v>3138559.21</v>
      </c>
      <c r="AE444" s="52">
        <v>4.4600000000000001E-2</v>
      </c>
      <c r="AF444" s="5">
        <v>0</v>
      </c>
      <c r="AG444" s="24">
        <v>0</v>
      </c>
      <c r="AH444" s="24">
        <v>0</v>
      </c>
      <c r="AI444" s="27">
        <v>-12053.811010405556</v>
      </c>
      <c r="AJ444" t="s">
        <v>14</v>
      </c>
      <c r="AK444" s="93">
        <f t="shared" si="51"/>
        <v>-12053.811010405556</v>
      </c>
      <c r="AL444" s="27">
        <f t="shared" si="50"/>
        <v>-12053.811010405556</v>
      </c>
      <c r="AM444" s="27">
        <f t="shared" si="52"/>
        <v>-12053.811010405556</v>
      </c>
    </row>
    <row r="445" spans="1:39" ht="15" customHeight="1" x14ac:dyDescent="0.25">
      <c r="A445">
        <v>277926</v>
      </c>
      <c r="B445" t="s">
        <v>769</v>
      </c>
      <c r="C445" t="s">
        <v>770</v>
      </c>
      <c r="D445">
        <v>11697</v>
      </c>
      <c r="E445" t="s">
        <v>363</v>
      </c>
      <c r="F445" t="s">
        <v>240</v>
      </c>
      <c r="G445" t="s">
        <v>19</v>
      </c>
      <c r="H445" t="s">
        <v>1966</v>
      </c>
      <c r="J445" s="21">
        <v>44805</v>
      </c>
      <c r="K445" s="21">
        <v>44835</v>
      </c>
      <c r="L445" s="21">
        <v>44805</v>
      </c>
      <c r="M445" s="22">
        <v>3088457.78</v>
      </c>
      <c r="N445" t="s">
        <v>14</v>
      </c>
      <c r="O445">
        <v>4.4600000000000001E-2</v>
      </c>
      <c r="P445" t="s">
        <v>15</v>
      </c>
      <c r="R445" s="21">
        <v>44805</v>
      </c>
      <c r="S445" s="21">
        <v>44805</v>
      </c>
      <c r="T445" s="21">
        <v>44835</v>
      </c>
      <c r="U445" s="21">
        <v>44805</v>
      </c>
      <c r="V445" s="23">
        <v>8.3333333333333329E-2</v>
      </c>
      <c r="W445">
        <v>30</v>
      </c>
      <c r="X445" s="24">
        <v>0</v>
      </c>
      <c r="Y445" s="24">
        <v>0</v>
      </c>
      <c r="Z445" s="24">
        <v>-11478.768082333332</v>
      </c>
      <c r="AA445" s="24">
        <v>-11478.768082333332</v>
      </c>
      <c r="AB445">
        <v>0</v>
      </c>
      <c r="AC445">
        <v>0</v>
      </c>
      <c r="AD445" s="38">
        <v>3088457.78</v>
      </c>
      <c r="AE445" s="52">
        <v>4.4600000000000001E-2</v>
      </c>
      <c r="AF445" s="5">
        <v>0</v>
      </c>
      <c r="AG445" s="24">
        <v>0</v>
      </c>
      <c r="AH445" s="24">
        <v>0</v>
      </c>
      <c r="AI445" s="27">
        <v>-11478.768082333332</v>
      </c>
      <c r="AJ445" t="s">
        <v>14</v>
      </c>
      <c r="AK445" s="93">
        <f t="shared" si="51"/>
        <v>-11478.768082333332</v>
      </c>
      <c r="AL445" s="27">
        <f t="shared" si="50"/>
        <v>-11478.768082333332</v>
      </c>
      <c r="AM445" s="27">
        <f t="shared" si="52"/>
        <v>-11478.768082333332</v>
      </c>
    </row>
    <row r="446" spans="1:39" ht="15" customHeight="1" x14ac:dyDescent="0.25">
      <c r="A446">
        <v>277928</v>
      </c>
      <c r="B446" t="s">
        <v>769</v>
      </c>
      <c r="C446" t="s">
        <v>770</v>
      </c>
      <c r="D446">
        <v>11697</v>
      </c>
      <c r="E446" t="s">
        <v>363</v>
      </c>
      <c r="F446" t="s">
        <v>240</v>
      </c>
      <c r="G446" t="s">
        <v>19</v>
      </c>
      <c r="H446" t="s">
        <v>1966</v>
      </c>
      <c r="J446" s="21">
        <v>44835</v>
      </c>
      <c r="K446" s="21">
        <v>44866</v>
      </c>
      <c r="L446" s="21">
        <v>44866</v>
      </c>
      <c r="M446" s="22">
        <v>2987695.59</v>
      </c>
      <c r="N446" t="s">
        <v>14</v>
      </c>
      <c r="O446">
        <v>4.4600000000000001E-2</v>
      </c>
      <c r="P446" t="s">
        <v>15</v>
      </c>
      <c r="R446" s="21">
        <v>44835</v>
      </c>
      <c r="S446" s="21">
        <v>44835</v>
      </c>
      <c r="T446" s="21">
        <v>44866</v>
      </c>
      <c r="U446" s="21">
        <v>44835</v>
      </c>
      <c r="V446" s="23">
        <v>8.611111111111111E-2</v>
      </c>
      <c r="W446">
        <v>31</v>
      </c>
      <c r="X446" s="24">
        <v>0</v>
      </c>
      <c r="Y446" s="24">
        <v>0</v>
      </c>
      <c r="Z446" s="24">
        <v>-11668.2612099</v>
      </c>
      <c r="AA446" s="24">
        <v>-11668.2612099</v>
      </c>
      <c r="AB446">
        <v>0</v>
      </c>
      <c r="AC446">
        <v>0</v>
      </c>
      <c r="AD446" s="38">
        <v>3038170.14</v>
      </c>
      <c r="AE446" s="52">
        <v>4.4600000000000001E-2</v>
      </c>
      <c r="AF446" s="5">
        <v>0</v>
      </c>
      <c r="AG446" s="24">
        <v>0</v>
      </c>
      <c r="AH446" s="24">
        <v>0</v>
      </c>
      <c r="AI446" s="27">
        <v>-11668.2612099</v>
      </c>
      <c r="AJ446" t="s">
        <v>14</v>
      </c>
      <c r="AK446" s="93">
        <f t="shared" si="51"/>
        <v>-11668.2612099</v>
      </c>
      <c r="AL446" s="27">
        <f t="shared" si="50"/>
        <v>-11668.2612099</v>
      </c>
      <c r="AM446" s="27">
        <f t="shared" si="52"/>
        <v>-11668.2612099</v>
      </c>
    </row>
    <row r="447" spans="1:39" ht="15" customHeight="1" x14ac:dyDescent="0.25">
      <c r="A447">
        <v>277927</v>
      </c>
      <c r="B447" t="s">
        <v>769</v>
      </c>
      <c r="C447" t="s">
        <v>770</v>
      </c>
      <c r="D447">
        <v>11697</v>
      </c>
      <c r="E447" t="s">
        <v>363</v>
      </c>
      <c r="F447" t="s">
        <v>240</v>
      </c>
      <c r="G447" t="s">
        <v>19</v>
      </c>
      <c r="H447" t="s">
        <v>1966</v>
      </c>
      <c r="J447" s="21">
        <v>44835</v>
      </c>
      <c r="K447" s="21">
        <v>44866</v>
      </c>
      <c r="L447" s="21">
        <v>44835</v>
      </c>
      <c r="M447" s="22">
        <v>3038170.14</v>
      </c>
      <c r="N447" t="s">
        <v>14</v>
      </c>
      <c r="O447">
        <v>4.4600000000000001E-2</v>
      </c>
      <c r="P447" t="s">
        <v>15</v>
      </c>
      <c r="R447" s="21">
        <v>44866</v>
      </c>
      <c r="S447" s="21">
        <v>44835</v>
      </c>
      <c r="T447" s="21">
        <v>44866</v>
      </c>
      <c r="U447" s="21">
        <v>44866</v>
      </c>
      <c r="V447" s="23">
        <v>8.611111111111111E-2</v>
      </c>
      <c r="W447">
        <v>31</v>
      </c>
      <c r="X447" s="24">
        <v>0</v>
      </c>
      <c r="Y447" s="24">
        <v>0</v>
      </c>
      <c r="Z447" s="24">
        <v>-11474.410896483334</v>
      </c>
      <c r="AA447" s="24">
        <v>-11474.410896483334</v>
      </c>
      <c r="AB447">
        <v>0</v>
      </c>
      <c r="AC447">
        <v>0</v>
      </c>
      <c r="AD447" s="38">
        <v>2987695.59</v>
      </c>
      <c r="AE447" s="52">
        <v>4.4600000000000001E-2</v>
      </c>
      <c r="AF447" s="5">
        <v>0</v>
      </c>
      <c r="AG447" s="24">
        <v>0</v>
      </c>
      <c r="AH447" s="24">
        <v>0</v>
      </c>
      <c r="AI447" s="27">
        <v>-11474.410896483334</v>
      </c>
      <c r="AJ447" t="s">
        <v>14</v>
      </c>
      <c r="AK447" s="93">
        <f t="shared" si="51"/>
        <v>-11474.410896483334</v>
      </c>
      <c r="AL447" s="27">
        <f t="shared" si="50"/>
        <v>-11474.410896483334</v>
      </c>
      <c r="AM447" s="27">
        <f t="shared" si="52"/>
        <v>-11474.410896483334</v>
      </c>
    </row>
    <row r="448" spans="1:39" ht="15" customHeight="1" x14ac:dyDescent="0.25">
      <c r="A448">
        <v>236419</v>
      </c>
      <c r="B448" t="s">
        <v>771</v>
      </c>
      <c r="C448" t="s">
        <v>772</v>
      </c>
      <c r="D448">
        <v>11698</v>
      </c>
      <c r="E448" t="s">
        <v>363</v>
      </c>
      <c r="F448" t="s">
        <v>240</v>
      </c>
      <c r="G448" t="s">
        <v>19</v>
      </c>
      <c r="H448" t="s">
        <v>1930</v>
      </c>
      <c r="J448" s="21">
        <v>44713</v>
      </c>
      <c r="K448" s="21">
        <v>44743</v>
      </c>
      <c r="L448" s="21">
        <v>44743</v>
      </c>
      <c r="M448" s="22">
        <v>4750000</v>
      </c>
      <c r="N448" t="s">
        <v>14</v>
      </c>
      <c r="O448">
        <v>1.35E-2</v>
      </c>
      <c r="P448" t="s">
        <v>138</v>
      </c>
      <c r="R448" s="21">
        <v>44743</v>
      </c>
      <c r="S448" s="21">
        <v>44713</v>
      </c>
      <c r="T448" s="21">
        <v>44743</v>
      </c>
      <c r="U448" s="21">
        <v>44743</v>
      </c>
      <c r="V448" s="23">
        <v>8.3333333333333329E-2</v>
      </c>
      <c r="W448">
        <v>30</v>
      </c>
      <c r="X448" s="24">
        <v>0</v>
      </c>
      <c r="Y448" s="24">
        <v>0</v>
      </c>
      <c r="Z448" s="24">
        <v>-5343.75</v>
      </c>
      <c r="AA448" s="24">
        <v>-5343.75</v>
      </c>
      <c r="AB448">
        <v>0</v>
      </c>
      <c r="AC448">
        <v>0</v>
      </c>
      <c r="AD448" s="38">
        <v>4750000</v>
      </c>
      <c r="AE448" s="52">
        <v>1.35E-2</v>
      </c>
      <c r="AF448" s="5">
        <v>0</v>
      </c>
      <c r="AG448" s="24">
        <v>0</v>
      </c>
      <c r="AH448" s="24">
        <v>0</v>
      </c>
      <c r="AI448" s="27">
        <v>-5343.75</v>
      </c>
      <c r="AJ448" t="s">
        <v>14</v>
      </c>
      <c r="AK448" s="93">
        <f t="shared" si="51"/>
        <v>-5343.75</v>
      </c>
      <c r="AL448" s="27">
        <f t="shared" si="50"/>
        <v>-5343.75</v>
      </c>
      <c r="AM448" s="27">
        <f t="shared" si="52"/>
        <v>-5343.75</v>
      </c>
    </row>
    <row r="449" spans="1:39" ht="15" customHeight="1" x14ac:dyDescent="0.25">
      <c r="A449">
        <v>236420</v>
      </c>
      <c r="B449" t="s">
        <v>771</v>
      </c>
      <c r="C449" t="s">
        <v>772</v>
      </c>
      <c r="D449">
        <v>11698</v>
      </c>
      <c r="E449" t="s">
        <v>363</v>
      </c>
      <c r="F449" t="s">
        <v>240</v>
      </c>
      <c r="G449" t="s">
        <v>19</v>
      </c>
      <c r="H449" t="s">
        <v>1930</v>
      </c>
      <c r="J449" s="21">
        <v>44743</v>
      </c>
      <c r="K449" s="21">
        <v>44774</v>
      </c>
      <c r="L449" s="21">
        <v>44774</v>
      </c>
      <c r="M449" s="22">
        <v>4750000</v>
      </c>
      <c r="N449" t="s">
        <v>14</v>
      </c>
      <c r="O449">
        <v>1.35E-2</v>
      </c>
      <c r="P449" t="s">
        <v>138</v>
      </c>
      <c r="R449" s="21">
        <v>44774</v>
      </c>
      <c r="S449" s="21">
        <v>44743</v>
      </c>
      <c r="T449" s="21">
        <v>44774</v>
      </c>
      <c r="U449" s="21">
        <v>44774</v>
      </c>
      <c r="V449" s="23">
        <v>8.3333333333333329E-2</v>
      </c>
      <c r="W449">
        <v>30</v>
      </c>
      <c r="X449" s="24">
        <v>0</v>
      </c>
      <c r="Y449" s="24">
        <v>0</v>
      </c>
      <c r="Z449" s="24">
        <v>-5343.75</v>
      </c>
      <c r="AA449" s="24">
        <v>-5343.75</v>
      </c>
      <c r="AB449">
        <v>0</v>
      </c>
      <c r="AC449">
        <v>0</v>
      </c>
      <c r="AD449" s="38">
        <v>4750000</v>
      </c>
      <c r="AE449" s="52">
        <v>1.35E-2</v>
      </c>
      <c r="AF449" s="5">
        <v>0</v>
      </c>
      <c r="AG449" s="24">
        <v>0</v>
      </c>
      <c r="AH449" s="24">
        <v>0</v>
      </c>
      <c r="AI449" s="27">
        <v>-5343.75</v>
      </c>
      <c r="AJ449" t="s">
        <v>14</v>
      </c>
      <c r="AK449" s="93">
        <f t="shared" si="51"/>
        <v>-5343.75</v>
      </c>
      <c r="AL449" s="27">
        <f t="shared" si="50"/>
        <v>-5343.75</v>
      </c>
      <c r="AM449" s="27">
        <f t="shared" si="52"/>
        <v>-5343.75</v>
      </c>
    </row>
    <row r="450" spans="1:39" ht="15" customHeight="1" x14ac:dyDescent="0.25">
      <c r="A450">
        <v>236421</v>
      </c>
      <c r="B450" t="s">
        <v>771</v>
      </c>
      <c r="C450" t="s">
        <v>772</v>
      </c>
      <c r="D450">
        <v>11698</v>
      </c>
      <c r="E450" t="s">
        <v>363</v>
      </c>
      <c r="F450" t="s">
        <v>240</v>
      </c>
      <c r="G450" t="s">
        <v>19</v>
      </c>
      <c r="H450" t="s">
        <v>1930</v>
      </c>
      <c r="J450" s="21">
        <v>44774</v>
      </c>
      <c r="K450" s="21">
        <v>44805</v>
      </c>
      <c r="L450" s="21">
        <v>44805</v>
      </c>
      <c r="M450" s="22">
        <v>4750000</v>
      </c>
      <c r="N450" t="s">
        <v>14</v>
      </c>
      <c r="O450">
        <v>1.35E-2</v>
      </c>
      <c r="P450" t="s">
        <v>138</v>
      </c>
      <c r="R450" s="21">
        <v>44805</v>
      </c>
      <c r="S450" s="21">
        <v>44774</v>
      </c>
      <c r="T450" s="21">
        <v>44805</v>
      </c>
      <c r="U450" s="21">
        <v>44805</v>
      </c>
      <c r="V450" s="23">
        <v>8.3333333333333329E-2</v>
      </c>
      <c r="W450">
        <v>30</v>
      </c>
      <c r="X450" s="24">
        <v>0</v>
      </c>
      <c r="Y450" s="24">
        <v>0</v>
      </c>
      <c r="Z450" s="24">
        <v>-5343.75</v>
      </c>
      <c r="AA450" s="24">
        <v>-5343.75</v>
      </c>
      <c r="AB450">
        <v>0</v>
      </c>
      <c r="AC450">
        <v>0</v>
      </c>
      <c r="AD450" s="38">
        <v>4750000</v>
      </c>
      <c r="AE450" s="52">
        <v>1.35E-2</v>
      </c>
      <c r="AF450" s="5">
        <v>0</v>
      </c>
      <c r="AG450" s="24">
        <v>0</v>
      </c>
      <c r="AH450" s="24">
        <v>0</v>
      </c>
      <c r="AI450" s="27">
        <v>-5343.75</v>
      </c>
      <c r="AJ450" t="s">
        <v>14</v>
      </c>
      <c r="AK450" s="93">
        <f t="shared" si="51"/>
        <v>-5343.75</v>
      </c>
      <c r="AL450" s="27">
        <f t="shared" si="50"/>
        <v>-5343.75</v>
      </c>
      <c r="AM450" s="27">
        <f t="shared" si="52"/>
        <v>-5343.75</v>
      </c>
    </row>
    <row r="451" spans="1:39" ht="15" customHeight="1" x14ac:dyDescent="0.25">
      <c r="A451">
        <v>236422</v>
      </c>
      <c r="B451" t="s">
        <v>771</v>
      </c>
      <c r="C451" t="s">
        <v>772</v>
      </c>
      <c r="D451">
        <v>11698</v>
      </c>
      <c r="E451" t="s">
        <v>363</v>
      </c>
      <c r="F451" t="s">
        <v>240</v>
      </c>
      <c r="G451" t="s">
        <v>19</v>
      </c>
      <c r="H451" t="s">
        <v>1930</v>
      </c>
      <c r="J451" s="21">
        <v>44805</v>
      </c>
      <c r="K451" s="21">
        <v>44835</v>
      </c>
      <c r="L451" s="21">
        <v>44835</v>
      </c>
      <c r="M451" s="22">
        <v>4750000</v>
      </c>
      <c r="N451" t="s">
        <v>14</v>
      </c>
      <c r="O451">
        <v>1.35E-2</v>
      </c>
      <c r="P451" t="s">
        <v>138</v>
      </c>
      <c r="R451" s="21">
        <v>44835</v>
      </c>
      <c r="S451" s="21">
        <v>44805</v>
      </c>
      <c r="T451" s="21">
        <v>44835</v>
      </c>
      <c r="U451" s="21">
        <v>44835</v>
      </c>
      <c r="V451" s="23">
        <v>8.3333333333333329E-2</v>
      </c>
      <c r="W451">
        <v>30</v>
      </c>
      <c r="X451" s="24">
        <v>0</v>
      </c>
      <c r="Y451" s="24">
        <v>0</v>
      </c>
      <c r="Z451" s="24">
        <v>-5343.75</v>
      </c>
      <c r="AA451" s="24">
        <v>-5343.75</v>
      </c>
      <c r="AB451">
        <v>0</v>
      </c>
      <c r="AC451">
        <v>0</v>
      </c>
      <c r="AD451" s="38">
        <v>4750000</v>
      </c>
      <c r="AE451" s="52">
        <v>1.35E-2</v>
      </c>
      <c r="AF451" s="5">
        <v>0</v>
      </c>
      <c r="AG451" s="24">
        <v>0</v>
      </c>
      <c r="AH451" s="24">
        <v>0</v>
      </c>
      <c r="AI451" s="27">
        <v>-5343.75</v>
      </c>
      <c r="AJ451" t="s">
        <v>14</v>
      </c>
      <c r="AK451" s="93">
        <f t="shared" si="51"/>
        <v>-5343.75</v>
      </c>
      <c r="AL451" s="27">
        <f t="shared" ref="AL451:AL514" si="53">AI451</f>
        <v>-5343.75</v>
      </c>
      <c r="AM451" s="27">
        <f t="shared" si="52"/>
        <v>-5343.75</v>
      </c>
    </row>
    <row r="452" spans="1:39" ht="15" customHeight="1" x14ac:dyDescent="0.25">
      <c r="A452">
        <v>236423</v>
      </c>
      <c r="B452" t="s">
        <v>771</v>
      </c>
      <c r="C452" t="s">
        <v>772</v>
      </c>
      <c r="D452">
        <v>11698</v>
      </c>
      <c r="E452" t="s">
        <v>363</v>
      </c>
      <c r="F452" t="s">
        <v>240</v>
      </c>
      <c r="G452" t="s">
        <v>19</v>
      </c>
      <c r="H452" t="s">
        <v>1930</v>
      </c>
      <c r="J452" s="21">
        <v>44835</v>
      </c>
      <c r="K452" s="21">
        <v>44866</v>
      </c>
      <c r="L452" s="21">
        <v>44866</v>
      </c>
      <c r="M452" s="22">
        <v>4750000</v>
      </c>
      <c r="N452" t="s">
        <v>14</v>
      </c>
      <c r="O452">
        <v>1.35E-2</v>
      </c>
      <c r="P452" t="s">
        <v>138</v>
      </c>
      <c r="R452" s="21">
        <v>44866</v>
      </c>
      <c r="S452" s="21">
        <v>44835</v>
      </c>
      <c r="T452" s="21">
        <v>44866</v>
      </c>
      <c r="U452" s="21">
        <v>44866</v>
      </c>
      <c r="V452" s="23">
        <v>8.3333333333333329E-2</v>
      </c>
      <c r="W452">
        <v>30</v>
      </c>
      <c r="X452" s="24">
        <v>0</v>
      </c>
      <c r="Y452" s="24">
        <v>0</v>
      </c>
      <c r="Z452" s="24">
        <v>-5343.75</v>
      </c>
      <c r="AA452" s="24">
        <v>-5343.75</v>
      </c>
      <c r="AB452">
        <v>0</v>
      </c>
      <c r="AC452">
        <v>0</v>
      </c>
      <c r="AD452" s="38">
        <v>4750000</v>
      </c>
      <c r="AE452" s="52">
        <v>1.35E-2</v>
      </c>
      <c r="AF452" s="5">
        <v>0</v>
      </c>
      <c r="AG452" s="24">
        <v>0</v>
      </c>
      <c r="AH452" s="24">
        <v>0</v>
      </c>
      <c r="AI452" s="27">
        <v>-5343.75</v>
      </c>
      <c r="AJ452" t="s">
        <v>14</v>
      </c>
      <c r="AK452" s="93">
        <f t="shared" si="51"/>
        <v>-5343.75</v>
      </c>
      <c r="AL452" s="27">
        <f t="shared" si="53"/>
        <v>-5343.75</v>
      </c>
      <c r="AM452" s="27">
        <f t="shared" si="52"/>
        <v>-5343.75</v>
      </c>
    </row>
    <row r="453" spans="1:39" ht="15" customHeight="1" x14ac:dyDescent="0.25">
      <c r="A453">
        <v>236424</v>
      </c>
      <c r="B453" t="s">
        <v>771</v>
      </c>
      <c r="C453" t="s">
        <v>772</v>
      </c>
      <c r="D453">
        <v>11698</v>
      </c>
      <c r="E453" t="s">
        <v>363</v>
      </c>
      <c r="F453" t="s">
        <v>240</v>
      </c>
      <c r="G453" t="s">
        <v>19</v>
      </c>
      <c r="H453" t="s">
        <v>1930</v>
      </c>
      <c r="J453" s="21">
        <v>44866</v>
      </c>
      <c r="K453" s="21">
        <v>44896</v>
      </c>
      <c r="L453" s="21">
        <v>44896</v>
      </c>
      <c r="M453" s="22">
        <v>4750000</v>
      </c>
      <c r="N453" t="s">
        <v>14</v>
      </c>
      <c r="O453">
        <v>1.35E-2</v>
      </c>
      <c r="P453" t="s">
        <v>138</v>
      </c>
      <c r="R453" s="21">
        <v>44896</v>
      </c>
      <c r="S453" s="21">
        <v>44866</v>
      </c>
      <c r="T453" s="21">
        <v>44896</v>
      </c>
      <c r="U453" s="21">
        <v>44896</v>
      </c>
      <c r="V453" s="23">
        <v>8.3333333333333329E-2</v>
      </c>
      <c r="W453">
        <v>30</v>
      </c>
      <c r="X453" s="24">
        <v>0</v>
      </c>
      <c r="Y453" s="24">
        <v>0</v>
      </c>
      <c r="Z453" s="24">
        <v>-5343.75</v>
      </c>
      <c r="AA453" s="24">
        <v>-5343.75</v>
      </c>
      <c r="AB453">
        <v>0</v>
      </c>
      <c r="AC453">
        <v>0</v>
      </c>
      <c r="AD453" s="38">
        <v>4750000</v>
      </c>
      <c r="AE453" s="52">
        <v>1.35E-2</v>
      </c>
      <c r="AF453" s="5">
        <v>0</v>
      </c>
      <c r="AG453" s="24">
        <v>0</v>
      </c>
      <c r="AH453" s="24">
        <v>0</v>
      </c>
      <c r="AI453" s="27">
        <v>-5343.75</v>
      </c>
      <c r="AJ453" t="s">
        <v>14</v>
      </c>
      <c r="AK453" s="93">
        <f t="shared" si="51"/>
        <v>-5343.75</v>
      </c>
      <c r="AL453" s="27">
        <f t="shared" si="53"/>
        <v>-5343.75</v>
      </c>
      <c r="AM453" s="27">
        <f t="shared" si="52"/>
        <v>-5343.75</v>
      </c>
    </row>
    <row r="454" spans="1:39" ht="15" customHeight="1" x14ac:dyDescent="0.25">
      <c r="A454">
        <v>266829</v>
      </c>
      <c r="B454" t="s">
        <v>773</v>
      </c>
      <c r="C454" t="s">
        <v>774</v>
      </c>
      <c r="D454">
        <v>11699</v>
      </c>
      <c r="E454" t="s">
        <v>363</v>
      </c>
      <c r="F454" t="s">
        <v>240</v>
      </c>
      <c r="G454" t="s">
        <v>19</v>
      </c>
      <c r="H454" t="s">
        <v>1967</v>
      </c>
      <c r="J454" s="21">
        <v>44742</v>
      </c>
      <c r="K454" s="21">
        <v>44834</v>
      </c>
      <c r="L454" s="21">
        <v>44834</v>
      </c>
      <c r="M454" s="22">
        <v>1300000</v>
      </c>
      <c r="N454" t="s">
        <v>14</v>
      </c>
      <c r="O454">
        <v>2.4799999999999999E-2</v>
      </c>
      <c r="P454" t="s">
        <v>15</v>
      </c>
      <c r="R454" s="21">
        <v>44834</v>
      </c>
      <c r="S454" s="21">
        <v>44742</v>
      </c>
      <c r="T454" s="21">
        <v>44834</v>
      </c>
      <c r="U454" s="21">
        <v>44834</v>
      </c>
      <c r="V454" s="23">
        <v>0.25555555555555554</v>
      </c>
      <c r="W454">
        <v>92</v>
      </c>
      <c r="X454" s="24">
        <v>0</v>
      </c>
      <c r="Y454" s="24">
        <v>0</v>
      </c>
      <c r="Z454" s="24">
        <v>-8239.1111111111113</v>
      </c>
      <c r="AA454" s="24">
        <v>-8239.1111111111113</v>
      </c>
      <c r="AB454">
        <v>0</v>
      </c>
      <c r="AC454">
        <v>0</v>
      </c>
      <c r="AD454" s="38">
        <v>1300000</v>
      </c>
      <c r="AE454" s="52">
        <v>2.4799999999999999E-2</v>
      </c>
      <c r="AF454" s="5">
        <v>0</v>
      </c>
      <c r="AG454" s="24">
        <v>0</v>
      </c>
      <c r="AH454" s="24">
        <v>0</v>
      </c>
      <c r="AI454" s="27">
        <v>-8239.1111111111113</v>
      </c>
      <c r="AJ454" t="s">
        <v>14</v>
      </c>
      <c r="AK454" s="93">
        <f t="shared" si="51"/>
        <v>-8239.1111111111113</v>
      </c>
      <c r="AL454" s="27">
        <f t="shared" si="53"/>
        <v>-8239.1111111111113</v>
      </c>
      <c r="AM454" s="27">
        <f t="shared" si="52"/>
        <v>-8239.1111111111113</v>
      </c>
    </row>
    <row r="455" spans="1:39" ht="15" customHeight="1" x14ac:dyDescent="0.25">
      <c r="A455">
        <v>266830</v>
      </c>
      <c r="B455" t="s">
        <v>773</v>
      </c>
      <c r="C455" t="s">
        <v>774</v>
      </c>
      <c r="D455">
        <v>11699</v>
      </c>
      <c r="E455" t="s">
        <v>363</v>
      </c>
      <c r="F455" t="s">
        <v>240</v>
      </c>
      <c r="G455" t="s">
        <v>19</v>
      </c>
      <c r="H455" t="s">
        <v>1967</v>
      </c>
      <c r="J455" s="21">
        <v>44834</v>
      </c>
      <c r="K455" s="21">
        <v>44926</v>
      </c>
      <c r="L455" s="21">
        <v>44926</v>
      </c>
      <c r="M455" s="22">
        <v>1040000</v>
      </c>
      <c r="N455" t="s">
        <v>14</v>
      </c>
      <c r="O455">
        <v>2.4799999999999999E-2</v>
      </c>
      <c r="P455" t="s">
        <v>15</v>
      </c>
      <c r="R455" s="21">
        <v>44926</v>
      </c>
      <c r="S455" s="21">
        <v>44834</v>
      </c>
      <c r="T455" s="21">
        <v>44926</v>
      </c>
      <c r="U455" s="21">
        <v>44926</v>
      </c>
      <c r="V455" s="23">
        <v>0.25555555555555554</v>
      </c>
      <c r="W455">
        <v>92</v>
      </c>
      <c r="X455" s="24">
        <v>-6590.9408076007539</v>
      </c>
      <c r="Y455" s="24">
        <v>-6590.9408076007539</v>
      </c>
      <c r="Z455" s="24">
        <v>-6591.2888888888883</v>
      </c>
      <c r="AA455" s="24">
        <v>-6591.2888888888883</v>
      </c>
      <c r="AB455">
        <v>0.99994719070973792</v>
      </c>
      <c r="AC455">
        <v>-71.644444444444431</v>
      </c>
      <c r="AD455" s="38">
        <v>1040000</v>
      </c>
      <c r="AE455" s="52">
        <v>2.4799999999999999E-2</v>
      </c>
      <c r="AF455" s="5">
        <v>0</v>
      </c>
      <c r="AG455" s="24">
        <v>0</v>
      </c>
      <c r="AH455" s="24">
        <v>0</v>
      </c>
      <c r="AI455" s="27">
        <v>-6590.9408076007539</v>
      </c>
      <c r="AJ455" t="s">
        <v>14</v>
      </c>
      <c r="AK455" s="93">
        <f t="shared" si="51"/>
        <v>-6590.9408076007539</v>
      </c>
      <c r="AL455" s="27">
        <f t="shared" si="53"/>
        <v>-6590.9408076007539</v>
      </c>
      <c r="AM455" s="27">
        <f t="shared" si="52"/>
        <v>-6590.9408076007539</v>
      </c>
    </row>
    <row r="456" spans="1:39" ht="15" customHeight="1" x14ac:dyDescent="0.25">
      <c r="A456">
        <v>230380</v>
      </c>
      <c r="B456" t="s">
        <v>775</v>
      </c>
      <c r="C456" t="s">
        <v>776</v>
      </c>
      <c r="D456">
        <v>11700</v>
      </c>
      <c r="E456" t="s">
        <v>363</v>
      </c>
      <c r="F456" t="s">
        <v>240</v>
      </c>
      <c r="G456" t="s">
        <v>19</v>
      </c>
      <c r="H456" t="s">
        <v>1921</v>
      </c>
      <c r="J456" s="21">
        <v>44762</v>
      </c>
      <c r="K456" s="21">
        <v>44793</v>
      </c>
      <c r="L456" s="21">
        <v>44762</v>
      </c>
      <c r="M456" s="22">
        <v>2032927.12</v>
      </c>
      <c r="N456" t="s">
        <v>14</v>
      </c>
      <c r="O456">
        <v>0.02</v>
      </c>
      <c r="P456" t="s">
        <v>15</v>
      </c>
      <c r="R456" s="21">
        <v>44762</v>
      </c>
      <c r="S456" s="21">
        <v>44762</v>
      </c>
      <c r="T456" s="21">
        <v>44793</v>
      </c>
      <c r="U456" s="21">
        <v>44762</v>
      </c>
      <c r="V456" s="23">
        <v>8.611111111111111E-2</v>
      </c>
      <c r="W456">
        <v>31</v>
      </c>
      <c r="X456" s="24">
        <v>0</v>
      </c>
      <c r="Y456" s="24">
        <v>0</v>
      </c>
      <c r="Z456" s="24">
        <v>-3501.1522622222228</v>
      </c>
      <c r="AA456" s="24">
        <v>-3501.1522622222228</v>
      </c>
      <c r="AB456">
        <v>0</v>
      </c>
      <c r="AC456">
        <v>0</v>
      </c>
      <c r="AD456" s="38">
        <v>2032927.12</v>
      </c>
      <c r="AE456" s="52">
        <v>0.02</v>
      </c>
      <c r="AF456" s="5">
        <v>0</v>
      </c>
      <c r="AG456" s="24">
        <v>0</v>
      </c>
      <c r="AH456" s="24">
        <v>0</v>
      </c>
      <c r="AI456" s="27">
        <v>-3501.1522622222228</v>
      </c>
      <c r="AJ456" t="s">
        <v>14</v>
      </c>
      <c r="AK456" s="93">
        <f t="shared" si="51"/>
        <v>-3501.1522622222228</v>
      </c>
      <c r="AL456" s="27">
        <f t="shared" si="53"/>
        <v>-3501.1522622222228</v>
      </c>
      <c r="AM456" s="27">
        <f t="shared" si="52"/>
        <v>-3501.1522622222228</v>
      </c>
    </row>
    <row r="457" spans="1:39" ht="15" customHeight="1" x14ac:dyDescent="0.25">
      <c r="A457">
        <v>230381</v>
      </c>
      <c r="B457" t="s">
        <v>775</v>
      </c>
      <c r="C457" t="s">
        <v>776</v>
      </c>
      <c r="D457">
        <v>11700</v>
      </c>
      <c r="E457" t="s">
        <v>363</v>
      </c>
      <c r="F457" t="s">
        <v>240</v>
      </c>
      <c r="G457" t="s">
        <v>19</v>
      </c>
      <c r="H457" t="s">
        <v>1921</v>
      </c>
      <c r="J457" s="21">
        <v>44793</v>
      </c>
      <c r="K457" s="21">
        <v>44824</v>
      </c>
      <c r="L457" s="21">
        <v>44793</v>
      </c>
      <c r="M457" s="22">
        <v>1976209.94</v>
      </c>
      <c r="N457" t="s">
        <v>14</v>
      </c>
      <c r="O457">
        <v>0.02</v>
      </c>
      <c r="P457" t="s">
        <v>15</v>
      </c>
      <c r="R457" s="21">
        <v>44793</v>
      </c>
      <c r="S457" s="21">
        <v>44793</v>
      </c>
      <c r="T457" s="21">
        <v>44824</v>
      </c>
      <c r="U457" s="21">
        <v>44793</v>
      </c>
      <c r="V457" s="23">
        <v>8.611111111111111E-2</v>
      </c>
      <c r="W457">
        <v>31</v>
      </c>
      <c r="X457" s="24">
        <v>0</v>
      </c>
      <c r="Y457" s="24">
        <v>0</v>
      </c>
      <c r="Z457" s="24">
        <v>-3403.4726744444442</v>
      </c>
      <c r="AA457" s="24">
        <v>-3403.4726744444442</v>
      </c>
      <c r="AB457">
        <v>0</v>
      </c>
      <c r="AC457">
        <v>0</v>
      </c>
      <c r="AD457" s="38">
        <v>1976209.94</v>
      </c>
      <c r="AE457" s="52">
        <v>0.02</v>
      </c>
      <c r="AF457" s="5">
        <v>0</v>
      </c>
      <c r="AG457" s="24">
        <v>0</v>
      </c>
      <c r="AH457" s="24">
        <v>0</v>
      </c>
      <c r="AI457" s="27">
        <v>-3403.4726744444442</v>
      </c>
      <c r="AJ457" t="s">
        <v>14</v>
      </c>
      <c r="AK457" s="93">
        <f t="shared" si="51"/>
        <v>-3403.4726744444442</v>
      </c>
      <c r="AL457" s="27">
        <f t="shared" si="53"/>
        <v>-3403.4726744444442</v>
      </c>
      <c r="AM457" s="27">
        <f t="shared" si="52"/>
        <v>-3403.4726744444442</v>
      </c>
    </row>
    <row r="458" spans="1:39" ht="15" customHeight="1" x14ac:dyDescent="0.25">
      <c r="A458">
        <v>230382</v>
      </c>
      <c r="B458" t="s">
        <v>775</v>
      </c>
      <c r="C458" t="s">
        <v>776</v>
      </c>
      <c r="D458">
        <v>11700</v>
      </c>
      <c r="E458" t="s">
        <v>363</v>
      </c>
      <c r="F458" t="s">
        <v>240</v>
      </c>
      <c r="G458" t="s">
        <v>19</v>
      </c>
      <c r="H458" t="s">
        <v>1921</v>
      </c>
      <c r="J458" s="21">
        <v>44824</v>
      </c>
      <c r="K458" s="21">
        <v>44854</v>
      </c>
      <c r="L458" s="21">
        <v>44824</v>
      </c>
      <c r="M458" s="22">
        <v>1919415.28</v>
      </c>
      <c r="N458" t="s">
        <v>14</v>
      </c>
      <c r="O458">
        <v>0.02</v>
      </c>
      <c r="P458" t="s">
        <v>15</v>
      </c>
      <c r="R458" s="21">
        <v>44824</v>
      </c>
      <c r="S458" s="21">
        <v>44824</v>
      </c>
      <c r="T458" s="21">
        <v>44854</v>
      </c>
      <c r="U458" s="21">
        <v>44824</v>
      </c>
      <c r="V458" s="23">
        <v>8.3333333333333329E-2</v>
      </c>
      <c r="W458">
        <v>30</v>
      </c>
      <c r="X458" s="24">
        <v>0</v>
      </c>
      <c r="Y458" s="24">
        <v>0</v>
      </c>
      <c r="Z458" s="24">
        <v>-3199.0254666666665</v>
      </c>
      <c r="AA458" s="24">
        <v>-3199.0254666666665</v>
      </c>
      <c r="AB458">
        <v>0</v>
      </c>
      <c r="AC458">
        <v>0</v>
      </c>
      <c r="AD458" s="38">
        <v>1919415.28</v>
      </c>
      <c r="AE458" s="52">
        <v>0.02</v>
      </c>
      <c r="AF458" s="5">
        <v>0</v>
      </c>
      <c r="AG458" s="24">
        <v>0</v>
      </c>
      <c r="AH458" s="24">
        <v>0</v>
      </c>
      <c r="AI458" s="27">
        <v>-3199.0254666666665</v>
      </c>
      <c r="AJ458" t="s">
        <v>14</v>
      </c>
      <c r="AK458" s="93">
        <f t="shared" si="51"/>
        <v>-3199.0254666666665</v>
      </c>
      <c r="AL458" s="27">
        <f t="shared" si="53"/>
        <v>-3199.0254666666665</v>
      </c>
      <c r="AM458" s="27">
        <f t="shared" si="52"/>
        <v>-3199.0254666666665</v>
      </c>
    </row>
    <row r="459" spans="1:39" ht="15" customHeight="1" x14ac:dyDescent="0.25">
      <c r="A459">
        <v>230383</v>
      </c>
      <c r="B459" t="s">
        <v>775</v>
      </c>
      <c r="C459" t="s">
        <v>776</v>
      </c>
      <c r="D459">
        <v>11700</v>
      </c>
      <c r="E459" t="s">
        <v>363</v>
      </c>
      <c r="F459" t="s">
        <v>240</v>
      </c>
      <c r="G459" t="s">
        <v>19</v>
      </c>
      <c r="H459" t="s">
        <v>1921</v>
      </c>
      <c r="J459" s="21">
        <v>44854</v>
      </c>
      <c r="K459" s="21">
        <v>44885</v>
      </c>
      <c r="L459" s="21">
        <v>44854</v>
      </c>
      <c r="M459" s="22">
        <v>1862543.02</v>
      </c>
      <c r="N459" t="s">
        <v>14</v>
      </c>
      <c r="O459">
        <v>0.02</v>
      </c>
      <c r="P459" t="s">
        <v>15</v>
      </c>
      <c r="R459" s="21">
        <v>44854</v>
      </c>
      <c r="S459" s="21">
        <v>44854</v>
      </c>
      <c r="T459" s="21">
        <v>44885</v>
      </c>
      <c r="U459" s="21">
        <v>44854</v>
      </c>
      <c r="V459" s="23">
        <v>8.611111111111111E-2</v>
      </c>
      <c r="W459">
        <v>31</v>
      </c>
      <c r="X459" s="24">
        <v>0</v>
      </c>
      <c r="Y459" s="24">
        <v>0</v>
      </c>
      <c r="Z459" s="24">
        <v>-3207.7129788888888</v>
      </c>
      <c r="AA459" s="24">
        <v>-3207.7129788888888</v>
      </c>
      <c r="AB459">
        <v>0</v>
      </c>
      <c r="AC459">
        <v>0</v>
      </c>
      <c r="AD459" s="38">
        <v>1862543.02</v>
      </c>
      <c r="AE459" s="52">
        <v>0.02</v>
      </c>
      <c r="AF459" s="5">
        <v>0</v>
      </c>
      <c r="AG459" s="24">
        <v>0</v>
      </c>
      <c r="AH459" s="24">
        <v>0</v>
      </c>
      <c r="AI459" s="27">
        <v>-3207.7129788888888</v>
      </c>
      <c r="AJ459" t="s">
        <v>14</v>
      </c>
      <c r="AK459" s="93">
        <f t="shared" si="51"/>
        <v>-3207.7129788888888</v>
      </c>
      <c r="AL459" s="27">
        <f t="shared" si="53"/>
        <v>-3207.7129788888888</v>
      </c>
      <c r="AM459" s="27">
        <f t="shared" si="52"/>
        <v>-3207.7129788888888</v>
      </c>
    </row>
    <row r="460" spans="1:39" ht="15" customHeight="1" x14ac:dyDescent="0.25">
      <c r="A460">
        <v>230384</v>
      </c>
      <c r="B460" t="s">
        <v>775</v>
      </c>
      <c r="C460" t="s">
        <v>776</v>
      </c>
      <c r="D460">
        <v>11700</v>
      </c>
      <c r="E460" t="s">
        <v>363</v>
      </c>
      <c r="F460" t="s">
        <v>240</v>
      </c>
      <c r="G460" t="s">
        <v>19</v>
      </c>
      <c r="H460" t="s">
        <v>1921</v>
      </c>
      <c r="J460" s="21">
        <v>44885</v>
      </c>
      <c r="K460" s="21">
        <v>44915</v>
      </c>
      <c r="L460" s="21">
        <v>44885</v>
      </c>
      <c r="M460" s="22">
        <v>1805593.06</v>
      </c>
      <c r="N460" t="s">
        <v>14</v>
      </c>
      <c r="O460">
        <v>0.02</v>
      </c>
      <c r="P460" t="s">
        <v>15</v>
      </c>
      <c r="R460" s="21">
        <v>44885</v>
      </c>
      <c r="S460" s="21">
        <v>44885</v>
      </c>
      <c r="T460" s="21">
        <v>44915</v>
      </c>
      <c r="U460" s="21">
        <v>44885</v>
      </c>
      <c r="V460" s="23">
        <v>8.3333333333333329E-2</v>
      </c>
      <c r="W460">
        <v>30</v>
      </c>
      <c r="X460" s="24">
        <v>0</v>
      </c>
      <c r="Y460" s="24">
        <v>0</v>
      </c>
      <c r="Z460" s="24">
        <v>-3009.3217666666665</v>
      </c>
      <c r="AA460" s="24">
        <v>-3009.3217666666665</v>
      </c>
      <c r="AB460">
        <v>0</v>
      </c>
      <c r="AC460">
        <v>0</v>
      </c>
      <c r="AD460" s="38">
        <v>1805593.06</v>
      </c>
      <c r="AE460" s="52">
        <v>0.02</v>
      </c>
      <c r="AF460" s="5">
        <v>0</v>
      </c>
      <c r="AG460" s="24">
        <v>0</v>
      </c>
      <c r="AH460" s="24">
        <v>0</v>
      </c>
      <c r="AI460" s="27">
        <v>-3009.3217666666665</v>
      </c>
      <c r="AJ460" t="s">
        <v>14</v>
      </c>
      <c r="AK460" s="93">
        <f t="shared" si="51"/>
        <v>-3009.3217666666665</v>
      </c>
      <c r="AL460" s="27">
        <f t="shared" si="53"/>
        <v>-3009.3217666666665</v>
      </c>
      <c r="AM460" s="27">
        <f t="shared" si="52"/>
        <v>-3009.3217666666665</v>
      </c>
    </row>
    <row r="461" spans="1:39" ht="15" customHeight="1" x14ac:dyDescent="0.25">
      <c r="A461">
        <v>230385</v>
      </c>
      <c r="B461" t="s">
        <v>775</v>
      </c>
      <c r="C461" t="s">
        <v>776</v>
      </c>
      <c r="D461">
        <v>11700</v>
      </c>
      <c r="E461" t="s">
        <v>363</v>
      </c>
      <c r="F461" t="s">
        <v>240</v>
      </c>
      <c r="G461" t="s">
        <v>19</v>
      </c>
      <c r="H461" t="s">
        <v>1921</v>
      </c>
      <c r="J461" s="21">
        <v>44915</v>
      </c>
      <c r="K461" s="21">
        <v>44946</v>
      </c>
      <c r="L461" s="21">
        <v>44915</v>
      </c>
      <c r="M461" s="22">
        <v>1748565.3</v>
      </c>
      <c r="N461" t="s">
        <v>14</v>
      </c>
      <c r="O461">
        <v>0.02</v>
      </c>
      <c r="P461" t="s">
        <v>15</v>
      </c>
      <c r="R461" s="21">
        <v>44915</v>
      </c>
      <c r="S461" s="21">
        <v>44915</v>
      </c>
      <c r="T461" s="21">
        <v>44946</v>
      </c>
      <c r="U461" s="21">
        <v>44915</v>
      </c>
      <c r="V461" s="23">
        <v>8.611111111111111E-2</v>
      </c>
      <c r="W461">
        <v>31</v>
      </c>
      <c r="X461" s="24">
        <v>0</v>
      </c>
      <c r="Y461" s="24">
        <v>0</v>
      </c>
      <c r="Z461" s="24">
        <v>-3011.418016666667</v>
      </c>
      <c r="AA461" s="24">
        <v>-3011.418016666667</v>
      </c>
      <c r="AB461">
        <v>0</v>
      </c>
      <c r="AC461">
        <v>-97.14251666666668</v>
      </c>
      <c r="AD461" s="38">
        <v>1748565.3</v>
      </c>
      <c r="AE461" s="52">
        <v>0.02</v>
      </c>
      <c r="AF461" s="5">
        <v>0</v>
      </c>
      <c r="AG461" s="24">
        <v>0</v>
      </c>
      <c r="AH461" s="24">
        <v>0</v>
      </c>
      <c r="AI461" s="27">
        <v>-3011.418016666667</v>
      </c>
      <c r="AJ461" t="s">
        <v>14</v>
      </c>
      <c r="AK461" s="93">
        <f t="shared" si="51"/>
        <v>-3011.418016666667</v>
      </c>
      <c r="AL461" s="27">
        <f t="shared" si="53"/>
        <v>-3011.418016666667</v>
      </c>
      <c r="AM461" s="27">
        <f t="shared" si="52"/>
        <v>-3011.418016666667</v>
      </c>
    </row>
    <row r="462" spans="1:39" ht="15" customHeight="1" x14ac:dyDescent="0.25">
      <c r="A462">
        <v>246149</v>
      </c>
      <c r="B462" t="s">
        <v>777</v>
      </c>
      <c r="C462" t="s">
        <v>778</v>
      </c>
      <c r="D462">
        <v>11701</v>
      </c>
      <c r="E462" t="s">
        <v>363</v>
      </c>
      <c r="F462" t="s">
        <v>240</v>
      </c>
      <c r="G462" t="s">
        <v>19</v>
      </c>
      <c r="H462" t="s">
        <v>1968</v>
      </c>
      <c r="J462" s="21">
        <v>44743</v>
      </c>
      <c r="K462" s="21">
        <v>44774</v>
      </c>
      <c r="L462" s="21">
        <v>44743</v>
      </c>
      <c r="M462" s="22">
        <v>994684.45</v>
      </c>
      <c r="N462" t="s">
        <v>14</v>
      </c>
      <c r="O462">
        <v>9.4999999999999998E-3</v>
      </c>
      <c r="P462" t="s">
        <v>15</v>
      </c>
      <c r="R462" s="21">
        <v>44743</v>
      </c>
      <c r="S462" s="21">
        <v>44743</v>
      </c>
      <c r="T462" s="21">
        <v>44774</v>
      </c>
      <c r="U462" s="21">
        <v>44743</v>
      </c>
      <c r="V462" s="23">
        <v>8.611111111111111E-2</v>
      </c>
      <c r="W462">
        <v>31</v>
      </c>
      <c r="X462" s="24">
        <v>0</v>
      </c>
      <c r="Y462" s="24">
        <v>0</v>
      </c>
      <c r="Z462" s="24">
        <v>-813.70714034722209</v>
      </c>
      <c r="AA462" s="24">
        <v>-813.70714034722209</v>
      </c>
      <c r="AB462">
        <v>0</v>
      </c>
      <c r="AC462">
        <v>0</v>
      </c>
      <c r="AD462" s="38">
        <v>994684.45</v>
      </c>
      <c r="AE462" s="52">
        <v>9.4999999999999998E-3</v>
      </c>
      <c r="AF462" s="5">
        <v>0</v>
      </c>
      <c r="AG462" s="24">
        <v>0</v>
      </c>
      <c r="AH462" s="24">
        <v>0</v>
      </c>
      <c r="AI462" s="27">
        <v>-813.70714034722209</v>
      </c>
      <c r="AJ462" t="s">
        <v>14</v>
      </c>
      <c r="AK462" s="93">
        <f t="shared" si="51"/>
        <v>-813.70714034722209</v>
      </c>
      <c r="AL462" s="27">
        <f t="shared" si="53"/>
        <v>-813.70714034722209</v>
      </c>
      <c r="AM462" s="27">
        <f t="shared" si="52"/>
        <v>-813.70714034722209</v>
      </c>
    </row>
    <row r="463" spans="1:39" ht="15" customHeight="1" x14ac:dyDescent="0.25">
      <c r="A463">
        <v>246150</v>
      </c>
      <c r="B463" t="s">
        <v>777</v>
      </c>
      <c r="C463" t="s">
        <v>778</v>
      </c>
      <c r="D463">
        <v>11701</v>
      </c>
      <c r="E463" t="s">
        <v>363</v>
      </c>
      <c r="F463" t="s">
        <v>240</v>
      </c>
      <c r="G463" t="s">
        <v>19</v>
      </c>
      <c r="H463" t="s">
        <v>1968</v>
      </c>
      <c r="J463" s="21">
        <v>44774</v>
      </c>
      <c r="K463" s="21">
        <v>44805</v>
      </c>
      <c r="L463" s="21">
        <v>44774</v>
      </c>
      <c r="M463" s="22">
        <v>916051.37</v>
      </c>
      <c r="N463" t="s">
        <v>14</v>
      </c>
      <c r="O463">
        <v>9.4999999999999998E-3</v>
      </c>
      <c r="P463" t="s">
        <v>15</v>
      </c>
      <c r="R463" s="21">
        <v>44774</v>
      </c>
      <c r="S463" s="21">
        <v>44774</v>
      </c>
      <c r="T463" s="21">
        <v>44805</v>
      </c>
      <c r="U463" s="21">
        <v>44774</v>
      </c>
      <c r="V463" s="23">
        <v>8.611111111111111E-2</v>
      </c>
      <c r="W463">
        <v>31</v>
      </c>
      <c r="X463" s="24">
        <v>0</v>
      </c>
      <c r="Y463" s="24">
        <v>0</v>
      </c>
      <c r="Z463" s="24">
        <v>-749.38091240277765</v>
      </c>
      <c r="AA463" s="24">
        <v>-749.38091240277765</v>
      </c>
      <c r="AB463">
        <v>0</v>
      </c>
      <c r="AC463">
        <v>0</v>
      </c>
      <c r="AD463" s="38">
        <v>916051.37</v>
      </c>
      <c r="AE463" s="52">
        <v>9.4999999999999998E-3</v>
      </c>
      <c r="AF463" s="5">
        <v>0</v>
      </c>
      <c r="AG463" s="24">
        <v>0</v>
      </c>
      <c r="AH463" s="24">
        <v>0</v>
      </c>
      <c r="AI463" s="27">
        <v>-749.38091240277765</v>
      </c>
      <c r="AJ463" t="s">
        <v>14</v>
      </c>
      <c r="AK463" s="93">
        <f t="shared" si="51"/>
        <v>-749.38091240277765</v>
      </c>
      <c r="AL463" s="27">
        <f t="shared" si="53"/>
        <v>-749.38091240277765</v>
      </c>
      <c r="AM463" s="27">
        <f t="shared" si="52"/>
        <v>-749.38091240277765</v>
      </c>
    </row>
    <row r="464" spans="1:39" ht="15" customHeight="1" x14ac:dyDescent="0.25">
      <c r="A464">
        <v>246151</v>
      </c>
      <c r="B464" t="s">
        <v>777</v>
      </c>
      <c r="C464" t="s">
        <v>778</v>
      </c>
      <c r="D464">
        <v>11701</v>
      </c>
      <c r="E464" t="s">
        <v>363</v>
      </c>
      <c r="F464" t="s">
        <v>240</v>
      </c>
      <c r="G464" t="s">
        <v>19</v>
      </c>
      <c r="H464" t="s">
        <v>1968</v>
      </c>
      <c r="J464" s="21">
        <v>44805</v>
      </c>
      <c r="K464" s="21">
        <v>44835</v>
      </c>
      <c r="L464" s="21">
        <v>44805</v>
      </c>
      <c r="M464" s="22">
        <v>837356.05</v>
      </c>
      <c r="N464" t="s">
        <v>14</v>
      </c>
      <c r="O464">
        <v>9.4999999999999998E-3</v>
      </c>
      <c r="P464" t="s">
        <v>15</v>
      </c>
      <c r="R464" s="21">
        <v>44805</v>
      </c>
      <c r="S464" s="21">
        <v>44805</v>
      </c>
      <c r="T464" s="21">
        <v>44835</v>
      </c>
      <c r="U464" s="21">
        <v>44805</v>
      </c>
      <c r="V464" s="23">
        <v>8.3333333333333329E-2</v>
      </c>
      <c r="W464">
        <v>30</v>
      </c>
      <c r="X464" s="24">
        <v>0</v>
      </c>
      <c r="Y464" s="24">
        <v>0</v>
      </c>
      <c r="Z464" s="24">
        <v>-662.90687291666666</v>
      </c>
      <c r="AA464" s="24">
        <v>-662.90687291666666</v>
      </c>
      <c r="AB464">
        <v>0</v>
      </c>
      <c r="AC464">
        <v>0</v>
      </c>
      <c r="AD464" s="38">
        <v>837356.05</v>
      </c>
      <c r="AE464" s="52">
        <v>9.4999999999999998E-3</v>
      </c>
      <c r="AF464" s="5">
        <v>0</v>
      </c>
      <c r="AG464" s="24">
        <v>0</v>
      </c>
      <c r="AH464" s="24">
        <v>0</v>
      </c>
      <c r="AI464" s="27">
        <v>-662.90687291666666</v>
      </c>
      <c r="AJ464" t="s">
        <v>14</v>
      </c>
      <c r="AK464" s="93">
        <f t="shared" si="51"/>
        <v>-662.90687291666666</v>
      </c>
      <c r="AL464" s="27">
        <f t="shared" si="53"/>
        <v>-662.90687291666666</v>
      </c>
      <c r="AM464" s="27">
        <f t="shared" si="52"/>
        <v>-662.90687291666666</v>
      </c>
    </row>
    <row r="465" spans="1:39" ht="15" customHeight="1" x14ac:dyDescent="0.25">
      <c r="A465">
        <v>246152</v>
      </c>
      <c r="B465" t="s">
        <v>777</v>
      </c>
      <c r="C465" t="s">
        <v>778</v>
      </c>
      <c r="D465">
        <v>11701</v>
      </c>
      <c r="E465" t="s">
        <v>363</v>
      </c>
      <c r="F465" t="s">
        <v>240</v>
      </c>
      <c r="G465" t="s">
        <v>19</v>
      </c>
      <c r="H465" t="s">
        <v>1968</v>
      </c>
      <c r="J465" s="21">
        <v>44835</v>
      </c>
      <c r="K465" s="21">
        <v>44866</v>
      </c>
      <c r="L465" s="21">
        <v>44835</v>
      </c>
      <c r="M465" s="22">
        <v>758598.43</v>
      </c>
      <c r="N465" t="s">
        <v>14</v>
      </c>
      <c r="O465">
        <v>9.4999999999999998E-3</v>
      </c>
      <c r="P465" t="s">
        <v>15</v>
      </c>
      <c r="R465" s="21">
        <v>44835</v>
      </c>
      <c r="S465" s="21">
        <v>44835</v>
      </c>
      <c r="T465" s="21">
        <v>44866</v>
      </c>
      <c r="U465" s="21">
        <v>44835</v>
      </c>
      <c r="V465" s="23">
        <v>8.611111111111111E-2</v>
      </c>
      <c r="W465">
        <v>31</v>
      </c>
      <c r="X465" s="24">
        <v>0</v>
      </c>
      <c r="Y465" s="24">
        <v>0</v>
      </c>
      <c r="Z465" s="24">
        <v>-620.57566009722223</v>
      </c>
      <c r="AA465" s="24">
        <v>-620.57566009722223</v>
      </c>
      <c r="AB465">
        <v>0</v>
      </c>
      <c r="AC465">
        <v>0</v>
      </c>
      <c r="AD465" s="38">
        <v>758598.43</v>
      </c>
      <c r="AE465" s="52">
        <v>9.4999999999999998E-3</v>
      </c>
      <c r="AF465" s="5">
        <v>0</v>
      </c>
      <c r="AG465" s="24">
        <v>0</v>
      </c>
      <c r="AH465" s="24">
        <v>0</v>
      </c>
      <c r="AI465" s="27">
        <v>-620.57566009722223</v>
      </c>
      <c r="AJ465" t="s">
        <v>14</v>
      </c>
      <c r="AK465" s="93">
        <f t="shared" si="51"/>
        <v>-620.57566009722223</v>
      </c>
      <c r="AL465" s="27">
        <f t="shared" si="53"/>
        <v>-620.57566009722223</v>
      </c>
      <c r="AM465" s="27">
        <f t="shared" si="52"/>
        <v>-620.57566009722223</v>
      </c>
    </row>
    <row r="466" spans="1:39" ht="15" customHeight="1" x14ac:dyDescent="0.25">
      <c r="A466">
        <v>246153</v>
      </c>
      <c r="B466" t="s">
        <v>777</v>
      </c>
      <c r="C466" t="s">
        <v>778</v>
      </c>
      <c r="D466">
        <v>11701</v>
      </c>
      <c r="E466" t="s">
        <v>363</v>
      </c>
      <c r="F466" t="s">
        <v>240</v>
      </c>
      <c r="G466" t="s">
        <v>19</v>
      </c>
      <c r="H466" t="s">
        <v>1968</v>
      </c>
      <c r="J466" s="21">
        <v>44866</v>
      </c>
      <c r="K466" s="21">
        <v>44896</v>
      </c>
      <c r="L466" s="21">
        <v>44866</v>
      </c>
      <c r="M466" s="22">
        <v>679778.47</v>
      </c>
      <c r="N466" t="s">
        <v>14</v>
      </c>
      <c r="O466">
        <v>9.4999999999999998E-3</v>
      </c>
      <c r="P466" t="s">
        <v>15</v>
      </c>
      <c r="R466" s="21">
        <v>44866</v>
      </c>
      <c r="S466" s="21">
        <v>44866</v>
      </c>
      <c r="T466" s="21">
        <v>44896</v>
      </c>
      <c r="U466" s="21">
        <v>44866</v>
      </c>
      <c r="V466" s="23">
        <v>8.3333333333333329E-2</v>
      </c>
      <c r="W466">
        <v>30</v>
      </c>
      <c r="X466" s="24">
        <v>0</v>
      </c>
      <c r="Y466" s="24">
        <v>0</v>
      </c>
      <c r="Z466" s="24">
        <v>-538.1579554166666</v>
      </c>
      <c r="AA466" s="24">
        <v>-538.1579554166666</v>
      </c>
      <c r="AB466">
        <v>0</v>
      </c>
      <c r="AC466">
        <v>0</v>
      </c>
      <c r="AD466" s="38">
        <v>679778.47</v>
      </c>
      <c r="AE466" s="52">
        <v>9.4999999999999998E-3</v>
      </c>
      <c r="AF466" s="5">
        <v>0</v>
      </c>
      <c r="AG466" s="24">
        <v>0</v>
      </c>
      <c r="AH466" s="24">
        <v>0</v>
      </c>
      <c r="AI466" s="27">
        <v>-538.1579554166666</v>
      </c>
      <c r="AJ466" t="s">
        <v>14</v>
      </c>
      <c r="AK466" s="93">
        <f t="shared" si="51"/>
        <v>-538.1579554166666</v>
      </c>
      <c r="AL466" s="27">
        <f t="shared" si="53"/>
        <v>-538.1579554166666</v>
      </c>
      <c r="AM466" s="27">
        <f t="shared" si="52"/>
        <v>-538.1579554166666</v>
      </c>
    </row>
    <row r="467" spans="1:39" ht="15" customHeight="1" x14ac:dyDescent="0.25">
      <c r="A467">
        <v>246154</v>
      </c>
      <c r="B467" t="s">
        <v>777</v>
      </c>
      <c r="C467" t="s">
        <v>778</v>
      </c>
      <c r="D467">
        <v>11701</v>
      </c>
      <c r="E467" t="s">
        <v>363</v>
      </c>
      <c r="F467" t="s">
        <v>240</v>
      </c>
      <c r="G467" t="s">
        <v>19</v>
      </c>
      <c r="H467" t="s">
        <v>1968</v>
      </c>
      <c r="J467" s="21">
        <v>44896</v>
      </c>
      <c r="K467" s="21">
        <v>44927</v>
      </c>
      <c r="L467" s="21">
        <v>44896</v>
      </c>
      <c r="M467" s="22">
        <v>600896.12</v>
      </c>
      <c r="N467" t="s">
        <v>14</v>
      </c>
      <c r="O467">
        <v>9.4999999999999998E-3</v>
      </c>
      <c r="P467" t="s">
        <v>15</v>
      </c>
      <c r="R467" s="21">
        <v>44896</v>
      </c>
      <c r="S467" s="21">
        <v>44896</v>
      </c>
      <c r="T467" s="21">
        <v>44927</v>
      </c>
      <c r="U467" s="21">
        <v>44896</v>
      </c>
      <c r="V467" s="23">
        <v>8.611111111111111E-2</v>
      </c>
      <c r="W467">
        <v>31</v>
      </c>
      <c r="X467" s="24">
        <v>0</v>
      </c>
      <c r="Y467" s="24">
        <v>0</v>
      </c>
      <c r="Z467" s="24">
        <v>-491.56640927777778</v>
      </c>
      <c r="AA467" s="24">
        <v>-491.56640927777778</v>
      </c>
      <c r="AB467">
        <v>0</v>
      </c>
      <c r="AC467">
        <v>-15.856980944444445</v>
      </c>
      <c r="AD467" s="38">
        <v>600896.12</v>
      </c>
      <c r="AE467" s="52">
        <v>9.4999999999999998E-3</v>
      </c>
      <c r="AF467" s="5">
        <v>0</v>
      </c>
      <c r="AG467" s="24">
        <v>0</v>
      </c>
      <c r="AH467" s="24">
        <v>0</v>
      </c>
      <c r="AI467" s="27">
        <v>-491.56640927777778</v>
      </c>
      <c r="AJ467" t="s">
        <v>14</v>
      </c>
      <c r="AK467" s="93">
        <f t="shared" si="51"/>
        <v>-491.56640927777778</v>
      </c>
      <c r="AL467" s="27">
        <f t="shared" si="53"/>
        <v>-491.56640927777778</v>
      </c>
      <c r="AM467" s="27">
        <f t="shared" si="52"/>
        <v>-491.56640927777778</v>
      </c>
    </row>
    <row r="468" spans="1:39" ht="15" customHeight="1" x14ac:dyDescent="0.25">
      <c r="A468">
        <v>270130</v>
      </c>
      <c r="B468" t="s">
        <v>779</v>
      </c>
      <c r="C468" t="s">
        <v>780</v>
      </c>
      <c r="D468">
        <v>11702</v>
      </c>
      <c r="E468" t="s">
        <v>363</v>
      </c>
      <c r="F468" t="s">
        <v>240</v>
      </c>
      <c r="G468" t="s">
        <v>19</v>
      </c>
      <c r="H468" t="s">
        <v>1964</v>
      </c>
      <c r="J468" s="21">
        <v>44743</v>
      </c>
      <c r="K468" s="21">
        <v>44774</v>
      </c>
      <c r="L468" s="21">
        <v>44743</v>
      </c>
      <c r="M468" s="22">
        <v>2813647.92</v>
      </c>
      <c r="N468" t="s">
        <v>14</v>
      </c>
      <c r="O468">
        <v>2.5000000000000001E-2</v>
      </c>
      <c r="P468" t="s">
        <v>15</v>
      </c>
      <c r="R468" s="21">
        <v>44743</v>
      </c>
      <c r="S468" s="21">
        <v>44743</v>
      </c>
      <c r="T468" s="21">
        <v>44774</v>
      </c>
      <c r="U468" s="21">
        <v>44743</v>
      </c>
      <c r="V468" s="23">
        <v>8.611111111111111E-2</v>
      </c>
      <c r="W468">
        <v>31</v>
      </c>
      <c r="X468" s="24">
        <v>0</v>
      </c>
      <c r="Y468" s="24">
        <v>0</v>
      </c>
      <c r="Z468" s="24">
        <v>-6057.1587166666668</v>
      </c>
      <c r="AA468" s="24">
        <v>-6057.1587166666668</v>
      </c>
      <c r="AB468">
        <v>0</v>
      </c>
      <c r="AC468">
        <v>0</v>
      </c>
      <c r="AD468" s="38">
        <v>2813647.92</v>
      </c>
      <c r="AE468" s="52">
        <v>2.5000000000000001E-2</v>
      </c>
      <c r="AF468" s="5">
        <v>0</v>
      </c>
      <c r="AG468" s="24">
        <v>0</v>
      </c>
      <c r="AH468" s="24">
        <v>0</v>
      </c>
      <c r="AI468" s="27">
        <v>-6057.1587166666668</v>
      </c>
      <c r="AJ468" t="s">
        <v>14</v>
      </c>
      <c r="AK468" s="93">
        <f t="shared" si="51"/>
        <v>-6057.1587166666668</v>
      </c>
      <c r="AL468" s="27">
        <f t="shared" si="53"/>
        <v>-6057.1587166666668</v>
      </c>
      <c r="AM468" s="27">
        <f t="shared" si="52"/>
        <v>-6057.1587166666668</v>
      </c>
    </row>
    <row r="469" spans="1:39" ht="15" customHeight="1" x14ac:dyDescent="0.25">
      <c r="A469">
        <v>270131</v>
      </c>
      <c r="B469" t="s">
        <v>779</v>
      </c>
      <c r="C469" t="s">
        <v>780</v>
      </c>
      <c r="D469">
        <v>11702</v>
      </c>
      <c r="E469" t="s">
        <v>363</v>
      </c>
      <c r="F469" t="s">
        <v>240</v>
      </c>
      <c r="G469" t="s">
        <v>19</v>
      </c>
      <c r="H469" t="s">
        <v>1964</v>
      </c>
      <c r="J469" s="21">
        <v>44774</v>
      </c>
      <c r="K469" s="21">
        <v>44805</v>
      </c>
      <c r="L469" s="21">
        <v>44774</v>
      </c>
      <c r="M469" s="22">
        <v>2801518.32</v>
      </c>
      <c r="N469" t="s">
        <v>14</v>
      </c>
      <c r="O469">
        <v>2.5000000000000001E-2</v>
      </c>
      <c r="P469" t="s">
        <v>15</v>
      </c>
      <c r="R469" s="21">
        <v>44774</v>
      </c>
      <c r="S469" s="21">
        <v>44774</v>
      </c>
      <c r="T469" s="21">
        <v>44805</v>
      </c>
      <c r="U469" s="21">
        <v>44774</v>
      </c>
      <c r="V469" s="23">
        <v>8.611111111111111E-2</v>
      </c>
      <c r="W469">
        <v>31</v>
      </c>
      <c r="X469" s="24">
        <v>0</v>
      </c>
      <c r="Y469" s="24">
        <v>0</v>
      </c>
      <c r="Z469" s="24">
        <v>-6031.0463833333333</v>
      </c>
      <c r="AA469" s="24">
        <v>-6031.0463833333333</v>
      </c>
      <c r="AB469">
        <v>0</v>
      </c>
      <c r="AC469">
        <v>0</v>
      </c>
      <c r="AD469" s="38">
        <v>2801518.32</v>
      </c>
      <c r="AE469" s="52">
        <v>2.5000000000000001E-2</v>
      </c>
      <c r="AF469" s="5">
        <v>0</v>
      </c>
      <c r="AG469" s="24">
        <v>0</v>
      </c>
      <c r="AH469" s="24">
        <v>0</v>
      </c>
      <c r="AI469" s="27">
        <v>-6031.0463833333333</v>
      </c>
      <c r="AJ469" t="s">
        <v>14</v>
      </c>
      <c r="AK469" s="93">
        <f t="shared" si="51"/>
        <v>-6031.0463833333333</v>
      </c>
      <c r="AL469" s="27">
        <f t="shared" si="53"/>
        <v>-6031.0463833333333</v>
      </c>
      <c r="AM469" s="27">
        <f t="shared" si="52"/>
        <v>-6031.0463833333333</v>
      </c>
    </row>
    <row r="470" spans="1:39" ht="15" customHeight="1" x14ac:dyDescent="0.25">
      <c r="A470">
        <v>270132</v>
      </c>
      <c r="B470" t="s">
        <v>779</v>
      </c>
      <c r="C470" t="s">
        <v>780</v>
      </c>
      <c r="D470">
        <v>11702</v>
      </c>
      <c r="E470" t="s">
        <v>363</v>
      </c>
      <c r="F470" t="s">
        <v>240</v>
      </c>
      <c r="G470" t="s">
        <v>19</v>
      </c>
      <c r="H470" t="s">
        <v>1964</v>
      </c>
      <c r="J470" s="21">
        <v>44805</v>
      </c>
      <c r="K470" s="21">
        <v>44835</v>
      </c>
      <c r="L470" s="21">
        <v>44805</v>
      </c>
      <c r="M470" s="22">
        <v>2789358.4</v>
      </c>
      <c r="N470" t="s">
        <v>14</v>
      </c>
      <c r="O470">
        <v>2.5000000000000001E-2</v>
      </c>
      <c r="P470" t="s">
        <v>15</v>
      </c>
      <c r="R470" s="21">
        <v>44805</v>
      </c>
      <c r="S470" s="21">
        <v>44805</v>
      </c>
      <c r="T470" s="21">
        <v>44835</v>
      </c>
      <c r="U470" s="21">
        <v>44805</v>
      </c>
      <c r="V470" s="23">
        <v>8.3333333333333329E-2</v>
      </c>
      <c r="W470">
        <v>30</v>
      </c>
      <c r="X470" s="24">
        <v>0</v>
      </c>
      <c r="Y470" s="24">
        <v>0</v>
      </c>
      <c r="Z470" s="24">
        <v>-5811.1633333333339</v>
      </c>
      <c r="AA470" s="24">
        <v>-5811.1633333333339</v>
      </c>
      <c r="AB470">
        <v>0</v>
      </c>
      <c r="AC470">
        <v>0</v>
      </c>
      <c r="AD470" s="38">
        <v>2789358.4</v>
      </c>
      <c r="AE470" s="52">
        <v>2.5000000000000001E-2</v>
      </c>
      <c r="AF470" s="5">
        <v>0</v>
      </c>
      <c r="AG470" s="24">
        <v>0</v>
      </c>
      <c r="AH470" s="24">
        <v>0</v>
      </c>
      <c r="AI470" s="27">
        <v>-5811.1633333333339</v>
      </c>
      <c r="AJ470" t="s">
        <v>14</v>
      </c>
      <c r="AK470" s="93">
        <f t="shared" si="51"/>
        <v>-5811.1633333333339</v>
      </c>
      <c r="AL470" s="27">
        <f t="shared" si="53"/>
        <v>-5811.1633333333339</v>
      </c>
      <c r="AM470" s="27">
        <f t="shared" si="52"/>
        <v>-5811.1633333333339</v>
      </c>
    </row>
    <row r="471" spans="1:39" ht="15" customHeight="1" x14ac:dyDescent="0.25">
      <c r="A471">
        <v>270133</v>
      </c>
      <c r="B471" t="s">
        <v>779</v>
      </c>
      <c r="C471" t="s">
        <v>780</v>
      </c>
      <c r="D471">
        <v>11702</v>
      </c>
      <c r="E471" t="s">
        <v>363</v>
      </c>
      <c r="F471" t="s">
        <v>240</v>
      </c>
      <c r="G471" t="s">
        <v>19</v>
      </c>
      <c r="H471" t="s">
        <v>1964</v>
      </c>
      <c r="J471" s="21">
        <v>44835</v>
      </c>
      <c r="K471" s="21">
        <v>44866</v>
      </c>
      <c r="L471" s="21">
        <v>44835</v>
      </c>
      <c r="M471" s="22">
        <v>2777168.08</v>
      </c>
      <c r="N471" t="s">
        <v>14</v>
      </c>
      <c r="O471">
        <v>2.5000000000000001E-2</v>
      </c>
      <c r="P471" t="s">
        <v>15</v>
      </c>
      <c r="R471" s="21">
        <v>44835</v>
      </c>
      <c r="S471" s="21">
        <v>44835</v>
      </c>
      <c r="T471" s="21">
        <v>44866</v>
      </c>
      <c r="U471" s="21">
        <v>44835</v>
      </c>
      <c r="V471" s="23">
        <v>8.611111111111111E-2</v>
      </c>
      <c r="W471">
        <v>31</v>
      </c>
      <c r="X471" s="24">
        <v>0</v>
      </c>
      <c r="Y471" s="24">
        <v>0</v>
      </c>
      <c r="Z471" s="24">
        <v>-5978.6257277777786</v>
      </c>
      <c r="AA471" s="24">
        <v>-5978.6257277777786</v>
      </c>
      <c r="AB471">
        <v>0</v>
      </c>
      <c r="AC471">
        <v>0</v>
      </c>
      <c r="AD471" s="38">
        <v>2777168.08</v>
      </c>
      <c r="AE471" s="52">
        <v>2.5000000000000001E-2</v>
      </c>
      <c r="AF471" s="5">
        <v>0</v>
      </c>
      <c r="AG471" s="24">
        <v>0</v>
      </c>
      <c r="AH471" s="24">
        <v>0</v>
      </c>
      <c r="AI471" s="27">
        <v>-5978.6257277777786</v>
      </c>
      <c r="AJ471" t="s">
        <v>14</v>
      </c>
      <c r="AK471" s="93">
        <f t="shared" si="51"/>
        <v>-5978.6257277777786</v>
      </c>
      <c r="AL471" s="27">
        <f t="shared" si="53"/>
        <v>-5978.6257277777786</v>
      </c>
      <c r="AM471" s="27">
        <f t="shared" si="52"/>
        <v>-5978.6257277777786</v>
      </c>
    </row>
    <row r="472" spans="1:39" ht="15" customHeight="1" x14ac:dyDescent="0.25">
      <c r="A472">
        <v>270134</v>
      </c>
      <c r="B472" t="s">
        <v>779</v>
      </c>
      <c r="C472" t="s">
        <v>780</v>
      </c>
      <c r="D472">
        <v>11702</v>
      </c>
      <c r="E472" t="s">
        <v>363</v>
      </c>
      <c r="F472" t="s">
        <v>240</v>
      </c>
      <c r="G472" t="s">
        <v>19</v>
      </c>
      <c r="H472" t="s">
        <v>1964</v>
      </c>
      <c r="J472" s="21">
        <v>44866</v>
      </c>
      <c r="K472" s="21">
        <v>44896</v>
      </c>
      <c r="L472" s="21">
        <v>44866</v>
      </c>
      <c r="M472" s="22">
        <v>2764947.28</v>
      </c>
      <c r="N472" t="s">
        <v>14</v>
      </c>
      <c r="O472">
        <v>2.5000000000000001E-2</v>
      </c>
      <c r="P472" t="s">
        <v>15</v>
      </c>
      <c r="R472" s="21">
        <v>44866</v>
      </c>
      <c r="S472" s="21">
        <v>44866</v>
      </c>
      <c r="T472" s="21">
        <v>44896</v>
      </c>
      <c r="U472" s="21">
        <v>44866</v>
      </c>
      <c r="V472" s="23">
        <v>8.3333333333333329E-2</v>
      </c>
      <c r="W472">
        <v>30</v>
      </c>
      <c r="X472" s="24">
        <v>0</v>
      </c>
      <c r="Y472" s="24">
        <v>0</v>
      </c>
      <c r="Z472" s="24">
        <v>-5760.3068333333331</v>
      </c>
      <c r="AA472" s="24">
        <v>-5760.3068333333331</v>
      </c>
      <c r="AB472">
        <v>0</v>
      </c>
      <c r="AC472">
        <v>0</v>
      </c>
      <c r="AD472" s="38">
        <v>2764947.28</v>
      </c>
      <c r="AE472" s="52">
        <v>2.5000000000000001E-2</v>
      </c>
      <c r="AF472" s="5">
        <v>0</v>
      </c>
      <c r="AG472" s="24">
        <v>0</v>
      </c>
      <c r="AH472" s="24">
        <v>0</v>
      </c>
      <c r="AI472" s="27">
        <v>-5760.3068333333331</v>
      </c>
      <c r="AJ472" t="s">
        <v>14</v>
      </c>
      <c r="AK472" s="93">
        <f t="shared" si="51"/>
        <v>-5760.3068333333331</v>
      </c>
      <c r="AL472" s="27">
        <f t="shared" si="53"/>
        <v>-5760.3068333333331</v>
      </c>
      <c r="AM472" s="27">
        <f t="shared" si="52"/>
        <v>-5760.3068333333331</v>
      </c>
    </row>
    <row r="473" spans="1:39" ht="15" customHeight="1" x14ac:dyDescent="0.25">
      <c r="A473">
        <v>270135</v>
      </c>
      <c r="B473" t="s">
        <v>779</v>
      </c>
      <c r="C473" t="s">
        <v>780</v>
      </c>
      <c r="D473">
        <v>11702</v>
      </c>
      <c r="E473" t="s">
        <v>363</v>
      </c>
      <c r="F473" t="s">
        <v>240</v>
      </c>
      <c r="G473" t="s">
        <v>19</v>
      </c>
      <c r="H473" t="s">
        <v>1964</v>
      </c>
      <c r="J473" s="21">
        <v>44896</v>
      </c>
      <c r="K473" s="21">
        <v>44927</v>
      </c>
      <c r="L473" s="21">
        <v>44896</v>
      </c>
      <c r="M473" s="22">
        <v>2752695.93</v>
      </c>
      <c r="N473" t="s">
        <v>14</v>
      </c>
      <c r="O473">
        <v>2.5000000000000001E-2</v>
      </c>
      <c r="P473" t="s">
        <v>15</v>
      </c>
      <c r="R473" s="21">
        <v>44896</v>
      </c>
      <c r="S473" s="21">
        <v>44896</v>
      </c>
      <c r="T473" s="21">
        <v>44927</v>
      </c>
      <c r="U473" s="21">
        <v>44896</v>
      </c>
      <c r="V473" s="23">
        <v>8.611111111111111E-2</v>
      </c>
      <c r="W473">
        <v>31</v>
      </c>
      <c r="X473" s="24">
        <v>0</v>
      </c>
      <c r="Y473" s="24">
        <v>0</v>
      </c>
      <c r="Z473" s="24">
        <v>-5925.9426270833346</v>
      </c>
      <c r="AA473" s="24">
        <v>-5925.9426270833346</v>
      </c>
      <c r="AB473">
        <v>0</v>
      </c>
      <c r="AC473">
        <v>-191.15943958333338</v>
      </c>
      <c r="AD473" s="38">
        <v>2752695.93</v>
      </c>
      <c r="AE473" s="52">
        <v>2.5000000000000001E-2</v>
      </c>
      <c r="AF473" s="5">
        <v>0</v>
      </c>
      <c r="AG473" s="24">
        <v>0</v>
      </c>
      <c r="AH473" s="24">
        <v>0</v>
      </c>
      <c r="AI473" s="27">
        <v>-5925.9426270833346</v>
      </c>
      <c r="AJ473" t="s">
        <v>14</v>
      </c>
      <c r="AK473" s="93">
        <f t="shared" si="51"/>
        <v>-5925.9426270833346</v>
      </c>
      <c r="AL473" s="27">
        <f t="shared" si="53"/>
        <v>-5925.9426270833346</v>
      </c>
      <c r="AM473" s="27">
        <f t="shared" si="52"/>
        <v>-5925.9426270833346</v>
      </c>
    </row>
    <row r="474" spans="1:39" ht="15" customHeight="1" x14ac:dyDescent="0.25">
      <c r="A474">
        <v>246189</v>
      </c>
      <c r="B474" t="s">
        <v>781</v>
      </c>
      <c r="C474" t="s">
        <v>782</v>
      </c>
      <c r="D474">
        <v>11704</v>
      </c>
      <c r="E474" t="s">
        <v>363</v>
      </c>
      <c r="F474" t="s">
        <v>240</v>
      </c>
      <c r="G474" t="s">
        <v>19</v>
      </c>
      <c r="H474" t="s">
        <v>1970</v>
      </c>
      <c r="J474" s="21">
        <v>44743</v>
      </c>
      <c r="K474" s="21">
        <v>44835</v>
      </c>
      <c r="L474" s="21">
        <v>44743</v>
      </c>
      <c r="M474" s="22">
        <v>860631.46</v>
      </c>
      <c r="N474" t="s">
        <v>14</v>
      </c>
      <c r="O474">
        <v>1.67E-2</v>
      </c>
      <c r="P474" t="s">
        <v>15</v>
      </c>
      <c r="R474" s="21">
        <v>44743</v>
      </c>
      <c r="S474" s="21">
        <v>44743</v>
      </c>
      <c r="T474" s="21">
        <v>44835</v>
      </c>
      <c r="U474" s="21">
        <v>44743</v>
      </c>
      <c r="V474" s="23">
        <v>0.25555555555555554</v>
      </c>
      <c r="W474">
        <v>92</v>
      </c>
      <c r="X474" s="24">
        <v>0</v>
      </c>
      <c r="Y474" s="24">
        <v>0</v>
      </c>
      <c r="Z474" s="24">
        <v>-3672.9838198444436</v>
      </c>
      <c r="AA474" s="24">
        <v>-3672.9838198444436</v>
      </c>
      <c r="AB474">
        <v>0</v>
      </c>
      <c r="AC474">
        <v>0</v>
      </c>
      <c r="AD474" s="38">
        <v>860631.46</v>
      </c>
      <c r="AE474" s="52">
        <v>1.67E-2</v>
      </c>
      <c r="AF474" s="5">
        <v>0</v>
      </c>
      <c r="AG474" s="24">
        <v>0</v>
      </c>
      <c r="AH474" s="24">
        <v>0</v>
      </c>
      <c r="AI474" s="27">
        <v>-3672.9838198444436</v>
      </c>
      <c r="AJ474" t="s">
        <v>14</v>
      </c>
      <c r="AK474" s="93">
        <f t="shared" si="51"/>
        <v>-3672.9838198444436</v>
      </c>
      <c r="AL474" s="27">
        <f t="shared" si="53"/>
        <v>-3672.9838198444436</v>
      </c>
      <c r="AM474" s="27">
        <f t="shared" si="52"/>
        <v>-3672.9838198444436</v>
      </c>
    </row>
    <row r="475" spans="1:39" ht="15" customHeight="1" x14ac:dyDescent="0.25">
      <c r="A475">
        <v>246190</v>
      </c>
      <c r="B475" t="s">
        <v>781</v>
      </c>
      <c r="C475" t="s">
        <v>782</v>
      </c>
      <c r="D475">
        <v>11704</v>
      </c>
      <c r="E475" t="s">
        <v>363</v>
      </c>
      <c r="F475" t="s">
        <v>240</v>
      </c>
      <c r="G475" t="s">
        <v>19</v>
      </c>
      <c r="H475" t="s">
        <v>1970</v>
      </c>
      <c r="J475" s="21">
        <v>44835</v>
      </c>
      <c r="K475" s="21">
        <v>44927</v>
      </c>
      <c r="L475" s="21">
        <v>44835</v>
      </c>
      <c r="M475" s="22">
        <v>656777.26</v>
      </c>
      <c r="N475" t="s">
        <v>14</v>
      </c>
      <c r="O475">
        <v>1.67E-2</v>
      </c>
      <c r="P475" t="s">
        <v>15</v>
      </c>
      <c r="R475" s="21">
        <v>44835</v>
      </c>
      <c r="S475" s="21">
        <v>44835</v>
      </c>
      <c r="T475" s="21">
        <v>44927</v>
      </c>
      <c r="U475" s="21">
        <v>44835</v>
      </c>
      <c r="V475" s="23">
        <v>0.25555555555555554</v>
      </c>
      <c r="W475">
        <v>92</v>
      </c>
      <c r="X475" s="24">
        <v>0</v>
      </c>
      <c r="Y475" s="24">
        <v>0</v>
      </c>
      <c r="Z475" s="24">
        <v>-2802.9793951777779</v>
      </c>
      <c r="AA475" s="24">
        <v>-2802.9793951777779</v>
      </c>
      <c r="AB475">
        <v>0</v>
      </c>
      <c r="AC475">
        <v>-30.467167338888888</v>
      </c>
      <c r="AD475" s="38">
        <v>656777.26</v>
      </c>
      <c r="AE475" s="52">
        <v>1.67E-2</v>
      </c>
      <c r="AF475" s="5">
        <v>0</v>
      </c>
      <c r="AG475" s="24">
        <v>0</v>
      </c>
      <c r="AH475" s="24">
        <v>0</v>
      </c>
      <c r="AI475" s="27">
        <v>-2802.9793951777779</v>
      </c>
      <c r="AJ475" t="s">
        <v>14</v>
      </c>
      <c r="AK475" s="93">
        <f t="shared" si="51"/>
        <v>-2802.9793951777779</v>
      </c>
      <c r="AL475" s="27">
        <f t="shared" si="53"/>
        <v>-2802.9793951777779</v>
      </c>
      <c r="AM475" s="27">
        <f t="shared" si="52"/>
        <v>-2802.9793951777779</v>
      </c>
    </row>
    <row r="476" spans="1:39" ht="15" customHeight="1" x14ac:dyDescent="0.25">
      <c r="A476">
        <v>272374</v>
      </c>
      <c r="B476" t="s">
        <v>783</v>
      </c>
      <c r="C476" t="s">
        <v>784</v>
      </c>
      <c r="D476">
        <v>11705</v>
      </c>
      <c r="E476" t="s">
        <v>363</v>
      </c>
      <c r="F476" t="s">
        <v>240</v>
      </c>
      <c r="G476" t="s">
        <v>19</v>
      </c>
      <c r="H476" t="s">
        <v>1963</v>
      </c>
      <c r="J476" s="21">
        <v>44743</v>
      </c>
      <c r="K476" s="21">
        <v>44774</v>
      </c>
      <c r="L476" s="21">
        <v>44743</v>
      </c>
      <c r="M476" s="22">
        <v>2357708.9700000002</v>
      </c>
      <c r="N476" t="s">
        <v>14</v>
      </c>
      <c r="O476">
        <v>3.2899999999999999E-2</v>
      </c>
      <c r="P476" t="s">
        <v>15</v>
      </c>
      <c r="R476" s="21">
        <v>44743</v>
      </c>
      <c r="S476" s="21">
        <v>44743</v>
      </c>
      <c r="T476" s="21">
        <v>44774</v>
      </c>
      <c r="U476" s="21">
        <v>44743</v>
      </c>
      <c r="V476" s="23">
        <v>8.611111111111111E-2</v>
      </c>
      <c r="W476">
        <v>31</v>
      </c>
      <c r="X476" s="24">
        <v>0</v>
      </c>
      <c r="Y476" s="24">
        <v>0</v>
      </c>
      <c r="Z476" s="24">
        <v>-6679.5204958416671</v>
      </c>
      <c r="AA476" s="24">
        <v>-6679.5204958416671</v>
      </c>
      <c r="AB476">
        <v>0</v>
      </c>
      <c r="AC476">
        <v>0</v>
      </c>
      <c r="AD476" s="38">
        <v>2357708.9700000002</v>
      </c>
      <c r="AE476" s="52">
        <v>3.2899999999999999E-2</v>
      </c>
      <c r="AF476" s="5">
        <v>0</v>
      </c>
      <c r="AG476" s="24">
        <v>0</v>
      </c>
      <c r="AH476" s="24">
        <v>0</v>
      </c>
      <c r="AI476" s="27">
        <v>-6679.5204958416671</v>
      </c>
      <c r="AJ476" t="s">
        <v>14</v>
      </c>
      <c r="AK476" s="93">
        <f t="shared" si="51"/>
        <v>-6679.5204958416671</v>
      </c>
      <c r="AL476" s="27">
        <f t="shared" si="53"/>
        <v>-6679.5204958416671</v>
      </c>
      <c r="AM476" s="27">
        <f t="shared" si="52"/>
        <v>-6679.5204958416671</v>
      </c>
    </row>
    <row r="477" spans="1:39" ht="15" customHeight="1" x14ac:dyDescent="0.25">
      <c r="A477">
        <v>272375</v>
      </c>
      <c r="B477" t="s">
        <v>783</v>
      </c>
      <c r="C477" t="s">
        <v>784</v>
      </c>
      <c r="D477">
        <v>11705</v>
      </c>
      <c r="E477" t="s">
        <v>363</v>
      </c>
      <c r="F477" t="s">
        <v>240</v>
      </c>
      <c r="G477" t="s">
        <v>19</v>
      </c>
      <c r="H477" t="s">
        <v>1963</v>
      </c>
      <c r="J477" s="21">
        <v>44774</v>
      </c>
      <c r="K477" s="21">
        <v>44805</v>
      </c>
      <c r="L477" s="21">
        <v>44774</v>
      </c>
      <c r="M477" s="22">
        <v>2342588.6800000002</v>
      </c>
      <c r="N477" t="s">
        <v>14</v>
      </c>
      <c r="O477">
        <v>3.2899999999999999E-2</v>
      </c>
      <c r="P477" t="s">
        <v>15</v>
      </c>
      <c r="R477" s="21">
        <v>44774</v>
      </c>
      <c r="S477" s="21">
        <v>44774</v>
      </c>
      <c r="T477" s="21">
        <v>44805</v>
      </c>
      <c r="U477" s="21">
        <v>44774</v>
      </c>
      <c r="V477" s="23">
        <v>8.611111111111111E-2</v>
      </c>
      <c r="W477">
        <v>31</v>
      </c>
      <c r="X477" s="24">
        <v>0</v>
      </c>
      <c r="Y477" s="24">
        <v>0</v>
      </c>
      <c r="Z477" s="24">
        <v>-6636.6838742555556</v>
      </c>
      <c r="AA477" s="24">
        <v>-6636.6838742555556</v>
      </c>
      <c r="AB477">
        <v>0</v>
      </c>
      <c r="AC477">
        <v>0</v>
      </c>
      <c r="AD477" s="38">
        <v>2342588.6800000002</v>
      </c>
      <c r="AE477" s="52">
        <v>3.2899999999999999E-2</v>
      </c>
      <c r="AF477" s="5">
        <v>0</v>
      </c>
      <c r="AG477" s="24">
        <v>0</v>
      </c>
      <c r="AH477" s="24">
        <v>0</v>
      </c>
      <c r="AI477" s="27">
        <v>-6636.6838742555556</v>
      </c>
      <c r="AJ477" t="s">
        <v>14</v>
      </c>
      <c r="AK477" s="93">
        <f t="shared" si="51"/>
        <v>-6636.6838742555556</v>
      </c>
      <c r="AL477" s="27">
        <f t="shared" si="53"/>
        <v>-6636.6838742555556</v>
      </c>
      <c r="AM477" s="27">
        <f t="shared" si="52"/>
        <v>-6636.6838742555556</v>
      </c>
    </row>
    <row r="478" spans="1:39" ht="15" customHeight="1" x14ac:dyDescent="0.25">
      <c r="A478">
        <v>272376</v>
      </c>
      <c r="B478" t="s">
        <v>783</v>
      </c>
      <c r="C478" t="s">
        <v>784</v>
      </c>
      <c r="D478">
        <v>11705</v>
      </c>
      <c r="E478" t="s">
        <v>363</v>
      </c>
      <c r="F478" t="s">
        <v>240</v>
      </c>
      <c r="G478" t="s">
        <v>19</v>
      </c>
      <c r="H478" t="s">
        <v>1963</v>
      </c>
      <c r="J478" s="21">
        <v>44805</v>
      </c>
      <c r="K478" s="21">
        <v>44835</v>
      </c>
      <c r="L478" s="21">
        <v>44805</v>
      </c>
      <c r="M478" s="22">
        <v>2327426.7999999998</v>
      </c>
      <c r="N478" t="s">
        <v>14</v>
      </c>
      <c r="O478">
        <v>3.2899999999999999E-2</v>
      </c>
      <c r="P478" t="s">
        <v>15</v>
      </c>
      <c r="R478" s="21">
        <v>44805</v>
      </c>
      <c r="S478" s="21">
        <v>44805</v>
      </c>
      <c r="T478" s="21">
        <v>44835</v>
      </c>
      <c r="U478" s="21">
        <v>44805</v>
      </c>
      <c r="V478" s="23">
        <v>8.3333333333333329E-2</v>
      </c>
      <c r="W478">
        <v>30</v>
      </c>
      <c r="X478" s="24">
        <v>0</v>
      </c>
      <c r="Y478" s="24">
        <v>0</v>
      </c>
      <c r="Z478" s="24">
        <v>-6381.0284766666664</v>
      </c>
      <c r="AA478" s="24">
        <v>-6381.0284766666664</v>
      </c>
      <c r="AB478">
        <v>0</v>
      </c>
      <c r="AC478">
        <v>0</v>
      </c>
      <c r="AD478" s="38">
        <v>2327426.7999999998</v>
      </c>
      <c r="AE478" s="52">
        <v>3.2899999999999999E-2</v>
      </c>
      <c r="AF478" s="5">
        <v>0</v>
      </c>
      <c r="AG478" s="24">
        <v>0</v>
      </c>
      <c r="AH478" s="24">
        <v>0</v>
      </c>
      <c r="AI478" s="27">
        <v>-6381.0284766666664</v>
      </c>
      <c r="AJ478" t="s">
        <v>14</v>
      </c>
      <c r="AK478" s="93">
        <f t="shared" si="51"/>
        <v>-6381.0284766666664</v>
      </c>
      <c r="AL478" s="27">
        <f t="shared" si="53"/>
        <v>-6381.0284766666664</v>
      </c>
      <c r="AM478" s="27">
        <f t="shared" si="52"/>
        <v>-6381.0284766666664</v>
      </c>
    </row>
    <row r="479" spans="1:39" ht="15" customHeight="1" x14ac:dyDescent="0.25">
      <c r="A479">
        <v>272377</v>
      </c>
      <c r="B479" t="s">
        <v>783</v>
      </c>
      <c r="C479" t="s">
        <v>784</v>
      </c>
      <c r="D479">
        <v>11705</v>
      </c>
      <c r="E479" t="s">
        <v>363</v>
      </c>
      <c r="F479" t="s">
        <v>240</v>
      </c>
      <c r="G479" t="s">
        <v>19</v>
      </c>
      <c r="H479" t="s">
        <v>1963</v>
      </c>
      <c r="J479" s="21">
        <v>44835</v>
      </c>
      <c r="K479" s="21">
        <v>44866</v>
      </c>
      <c r="L479" s="21">
        <v>44835</v>
      </c>
      <c r="M479" s="22">
        <v>2312223.23</v>
      </c>
      <c r="N479" t="s">
        <v>14</v>
      </c>
      <c r="O479">
        <v>3.2899999999999999E-2</v>
      </c>
      <c r="P479" t="s">
        <v>15</v>
      </c>
      <c r="R479" s="21">
        <v>44835</v>
      </c>
      <c r="S479" s="21">
        <v>44835</v>
      </c>
      <c r="T479" s="21">
        <v>44866</v>
      </c>
      <c r="U479" s="21">
        <v>44835</v>
      </c>
      <c r="V479" s="23">
        <v>8.611111111111111E-2</v>
      </c>
      <c r="W479">
        <v>31</v>
      </c>
      <c r="X479" s="24">
        <v>0</v>
      </c>
      <c r="Y479" s="24">
        <v>0</v>
      </c>
      <c r="Z479" s="24">
        <v>-6550.6568674361106</v>
      </c>
      <c r="AA479" s="24">
        <v>-6550.6568674361106</v>
      </c>
      <c r="AB479">
        <v>0</v>
      </c>
      <c r="AC479">
        <v>0</v>
      </c>
      <c r="AD479" s="38">
        <v>2312223.23</v>
      </c>
      <c r="AE479" s="52">
        <v>3.2899999999999999E-2</v>
      </c>
      <c r="AF479" s="5">
        <v>0</v>
      </c>
      <c r="AG479" s="24">
        <v>0</v>
      </c>
      <c r="AH479" s="24">
        <v>0</v>
      </c>
      <c r="AI479" s="27">
        <v>-6550.6568674361106</v>
      </c>
      <c r="AJ479" t="s">
        <v>14</v>
      </c>
      <c r="AK479" s="93">
        <f t="shared" si="51"/>
        <v>-6550.6568674361106</v>
      </c>
      <c r="AL479" s="27">
        <f t="shared" si="53"/>
        <v>-6550.6568674361106</v>
      </c>
      <c r="AM479" s="27">
        <f t="shared" si="52"/>
        <v>-6550.6568674361106</v>
      </c>
    </row>
    <row r="480" spans="1:39" ht="15" customHeight="1" x14ac:dyDescent="0.25">
      <c r="A480">
        <v>272378</v>
      </c>
      <c r="B480" t="s">
        <v>783</v>
      </c>
      <c r="C480" t="s">
        <v>784</v>
      </c>
      <c r="D480">
        <v>11705</v>
      </c>
      <c r="E480" t="s">
        <v>363</v>
      </c>
      <c r="F480" t="s">
        <v>240</v>
      </c>
      <c r="G480" t="s">
        <v>19</v>
      </c>
      <c r="H480" t="s">
        <v>1963</v>
      </c>
      <c r="J480" s="21">
        <v>44866</v>
      </c>
      <c r="K480" s="21">
        <v>44896</v>
      </c>
      <c r="L480" s="21">
        <v>44866</v>
      </c>
      <c r="M480" s="22">
        <v>2296977.86</v>
      </c>
      <c r="N480" t="s">
        <v>14</v>
      </c>
      <c r="O480">
        <v>3.2899999999999999E-2</v>
      </c>
      <c r="P480" t="s">
        <v>15</v>
      </c>
      <c r="R480" s="21">
        <v>44866</v>
      </c>
      <c r="S480" s="21">
        <v>44866</v>
      </c>
      <c r="T480" s="21">
        <v>44896</v>
      </c>
      <c r="U480" s="21">
        <v>44866</v>
      </c>
      <c r="V480" s="23">
        <v>8.3333333333333329E-2</v>
      </c>
      <c r="W480">
        <v>30</v>
      </c>
      <c r="X480" s="24">
        <v>0</v>
      </c>
      <c r="Y480" s="24">
        <v>0</v>
      </c>
      <c r="Z480" s="24">
        <v>-6297.5476328333325</v>
      </c>
      <c r="AA480" s="24">
        <v>-6297.5476328333325</v>
      </c>
      <c r="AB480">
        <v>0</v>
      </c>
      <c r="AC480">
        <v>0</v>
      </c>
      <c r="AD480" s="38">
        <v>2296977.86</v>
      </c>
      <c r="AE480" s="52">
        <v>3.2899999999999999E-2</v>
      </c>
      <c r="AF480" s="5">
        <v>0</v>
      </c>
      <c r="AG480" s="24">
        <v>0</v>
      </c>
      <c r="AH480" s="24">
        <v>0</v>
      </c>
      <c r="AI480" s="27">
        <v>-6297.5476328333325</v>
      </c>
      <c r="AJ480" t="s">
        <v>14</v>
      </c>
      <c r="AK480" s="93">
        <f t="shared" si="51"/>
        <v>-6297.5476328333325</v>
      </c>
      <c r="AL480" s="27">
        <f t="shared" si="53"/>
        <v>-6297.5476328333325</v>
      </c>
      <c r="AM480" s="27">
        <f t="shared" si="52"/>
        <v>-6297.5476328333325</v>
      </c>
    </row>
    <row r="481" spans="1:39" ht="15" customHeight="1" x14ac:dyDescent="0.25">
      <c r="A481">
        <v>272379</v>
      </c>
      <c r="B481" t="s">
        <v>783</v>
      </c>
      <c r="C481" t="s">
        <v>784</v>
      </c>
      <c r="D481">
        <v>11705</v>
      </c>
      <c r="E481" t="s">
        <v>363</v>
      </c>
      <c r="F481" t="s">
        <v>240</v>
      </c>
      <c r="G481" t="s">
        <v>19</v>
      </c>
      <c r="H481" t="s">
        <v>1963</v>
      </c>
      <c r="J481" s="21">
        <v>44896</v>
      </c>
      <c r="K481" s="21">
        <v>44927</v>
      </c>
      <c r="L481" s="21">
        <v>44896</v>
      </c>
      <c r="M481" s="22">
        <v>2281690.56</v>
      </c>
      <c r="N481" t="s">
        <v>14</v>
      </c>
      <c r="O481">
        <v>3.2899999999999999E-2</v>
      </c>
      <c r="P481" t="s">
        <v>15</v>
      </c>
      <c r="R481" s="21">
        <v>44896</v>
      </c>
      <c r="S481" s="21">
        <v>44896</v>
      </c>
      <c r="T481" s="21">
        <v>44927</v>
      </c>
      <c r="U481" s="21">
        <v>44896</v>
      </c>
      <c r="V481" s="23">
        <v>8.611111111111111E-2</v>
      </c>
      <c r="W481">
        <v>31</v>
      </c>
      <c r="X481" s="24">
        <v>0</v>
      </c>
      <c r="Y481" s="24">
        <v>0</v>
      </c>
      <c r="Z481" s="24">
        <v>-6464.1561170666673</v>
      </c>
      <c r="AA481" s="24">
        <v>-6464.1561170666673</v>
      </c>
      <c r="AB481">
        <v>0</v>
      </c>
      <c r="AC481">
        <v>-208.5211650666667</v>
      </c>
      <c r="AD481" s="38">
        <v>2281690.56</v>
      </c>
      <c r="AE481" s="52">
        <v>3.2899999999999999E-2</v>
      </c>
      <c r="AF481" s="5">
        <v>0</v>
      </c>
      <c r="AG481" s="24">
        <v>0</v>
      </c>
      <c r="AH481" s="24">
        <v>0</v>
      </c>
      <c r="AI481" s="27">
        <v>-6464.1561170666673</v>
      </c>
      <c r="AJ481" t="s">
        <v>14</v>
      </c>
      <c r="AK481" s="93">
        <f t="shared" si="51"/>
        <v>-6464.1561170666673</v>
      </c>
      <c r="AL481" s="27">
        <f t="shared" si="53"/>
        <v>-6464.1561170666673</v>
      </c>
      <c r="AM481" s="27">
        <f t="shared" si="52"/>
        <v>-6464.1561170666673</v>
      </c>
    </row>
    <row r="482" spans="1:39" ht="15" customHeight="1" x14ac:dyDescent="0.25">
      <c r="A482">
        <v>272655</v>
      </c>
      <c r="B482" t="s">
        <v>785</v>
      </c>
      <c r="C482" t="s">
        <v>786</v>
      </c>
      <c r="D482">
        <v>11706</v>
      </c>
      <c r="E482" t="s">
        <v>363</v>
      </c>
      <c r="F482" t="s">
        <v>240</v>
      </c>
      <c r="G482" t="s">
        <v>19</v>
      </c>
      <c r="H482" t="s">
        <v>1963</v>
      </c>
      <c r="J482" s="21">
        <v>44743</v>
      </c>
      <c r="K482" s="21">
        <v>44774</v>
      </c>
      <c r="L482" s="21">
        <v>44743</v>
      </c>
      <c r="M482" s="22">
        <v>2274798.98</v>
      </c>
      <c r="N482" t="s">
        <v>14</v>
      </c>
      <c r="O482">
        <v>2.3E-2</v>
      </c>
      <c r="P482" t="s">
        <v>15</v>
      </c>
      <c r="R482" s="21">
        <v>44743</v>
      </c>
      <c r="S482" s="21">
        <v>44743</v>
      </c>
      <c r="T482" s="21">
        <v>44774</v>
      </c>
      <c r="U482" s="21">
        <v>44743</v>
      </c>
      <c r="V482" s="23">
        <v>8.611111111111111E-2</v>
      </c>
      <c r="W482">
        <v>31</v>
      </c>
      <c r="X482" s="24">
        <v>0</v>
      </c>
      <c r="Y482" s="24">
        <v>0</v>
      </c>
      <c r="Z482" s="24">
        <v>-4505.3657576111109</v>
      </c>
      <c r="AA482" s="24">
        <v>-4505.3657576111109</v>
      </c>
      <c r="AB482">
        <v>0</v>
      </c>
      <c r="AC482">
        <v>0</v>
      </c>
      <c r="AD482" s="38">
        <v>2274798.98</v>
      </c>
      <c r="AE482" s="52">
        <v>2.3E-2</v>
      </c>
      <c r="AF482" s="5">
        <v>0</v>
      </c>
      <c r="AG482" s="24">
        <v>0</v>
      </c>
      <c r="AH482" s="24">
        <v>0</v>
      </c>
      <c r="AI482" s="27">
        <v>-4505.3657576111109</v>
      </c>
      <c r="AJ482" t="s">
        <v>14</v>
      </c>
      <c r="AK482" s="93">
        <f t="shared" si="51"/>
        <v>-4505.3657576111109</v>
      </c>
      <c r="AL482" s="27">
        <f t="shared" si="53"/>
        <v>-4505.3657576111109</v>
      </c>
      <c r="AM482" s="27">
        <f t="shared" si="52"/>
        <v>-4505.3657576111109</v>
      </c>
    </row>
    <row r="483" spans="1:39" ht="15" customHeight="1" x14ac:dyDescent="0.25">
      <c r="A483">
        <v>272656</v>
      </c>
      <c r="B483" t="s">
        <v>785</v>
      </c>
      <c r="C483" t="s">
        <v>786</v>
      </c>
      <c r="D483">
        <v>11706</v>
      </c>
      <c r="E483" t="s">
        <v>363</v>
      </c>
      <c r="F483" t="s">
        <v>240</v>
      </c>
      <c r="G483" t="s">
        <v>19</v>
      </c>
      <c r="H483" t="s">
        <v>1963</v>
      </c>
      <c r="J483" s="21">
        <v>44774</v>
      </c>
      <c r="K483" s="21">
        <v>44805</v>
      </c>
      <c r="L483" s="21">
        <v>44774</v>
      </c>
      <c r="M483" s="22">
        <v>2259610.94</v>
      </c>
      <c r="N483" t="s">
        <v>14</v>
      </c>
      <c r="O483">
        <v>2.3E-2</v>
      </c>
      <c r="P483" t="s">
        <v>15</v>
      </c>
      <c r="R483" s="21">
        <v>44774</v>
      </c>
      <c r="S483" s="21">
        <v>44774</v>
      </c>
      <c r="T483" s="21">
        <v>44805</v>
      </c>
      <c r="U483" s="21">
        <v>44774</v>
      </c>
      <c r="V483" s="23">
        <v>8.611111111111111E-2</v>
      </c>
      <c r="W483">
        <v>31</v>
      </c>
      <c r="X483" s="24">
        <v>0</v>
      </c>
      <c r="Y483" s="24">
        <v>0</v>
      </c>
      <c r="Z483" s="24">
        <v>-4475.2850006111112</v>
      </c>
      <c r="AA483" s="24">
        <v>-4475.2850006111112</v>
      </c>
      <c r="AB483">
        <v>0</v>
      </c>
      <c r="AC483">
        <v>0</v>
      </c>
      <c r="AD483" s="38">
        <v>2259610.94</v>
      </c>
      <c r="AE483" s="52">
        <v>2.3E-2</v>
      </c>
      <c r="AF483" s="5">
        <v>0</v>
      </c>
      <c r="AG483" s="24">
        <v>0</v>
      </c>
      <c r="AH483" s="24">
        <v>0</v>
      </c>
      <c r="AI483" s="27">
        <v>-4475.2850006111112</v>
      </c>
      <c r="AJ483" t="s">
        <v>14</v>
      </c>
      <c r="AK483" s="93">
        <f t="shared" si="51"/>
        <v>-4475.2850006111112</v>
      </c>
      <c r="AL483" s="27">
        <f t="shared" si="53"/>
        <v>-4475.2850006111112</v>
      </c>
      <c r="AM483" s="27">
        <f t="shared" si="52"/>
        <v>-4475.2850006111112</v>
      </c>
    </row>
    <row r="484" spans="1:39" ht="15" customHeight="1" x14ac:dyDescent="0.25">
      <c r="A484">
        <v>272657</v>
      </c>
      <c r="B484" t="s">
        <v>785</v>
      </c>
      <c r="C484" t="s">
        <v>786</v>
      </c>
      <c r="D484">
        <v>11706</v>
      </c>
      <c r="E484" t="s">
        <v>363</v>
      </c>
      <c r="F484" t="s">
        <v>240</v>
      </c>
      <c r="G484" t="s">
        <v>19</v>
      </c>
      <c r="H484" t="s">
        <v>1963</v>
      </c>
      <c r="J484" s="21">
        <v>44805</v>
      </c>
      <c r="K484" s="21">
        <v>44835</v>
      </c>
      <c r="L484" s="21">
        <v>44805</v>
      </c>
      <c r="M484" s="22">
        <v>2244393.79</v>
      </c>
      <c r="N484" t="s">
        <v>14</v>
      </c>
      <c r="O484">
        <v>2.3E-2</v>
      </c>
      <c r="P484" t="s">
        <v>15</v>
      </c>
      <c r="R484" s="21">
        <v>44805</v>
      </c>
      <c r="S484" s="21">
        <v>44805</v>
      </c>
      <c r="T484" s="21">
        <v>44835</v>
      </c>
      <c r="U484" s="21">
        <v>44805</v>
      </c>
      <c r="V484" s="23">
        <v>8.3333333333333329E-2</v>
      </c>
      <c r="W484">
        <v>30</v>
      </c>
      <c r="X484" s="24">
        <v>0</v>
      </c>
      <c r="Y484" s="24">
        <v>0</v>
      </c>
      <c r="Z484" s="24">
        <v>-4301.7547641666661</v>
      </c>
      <c r="AA484" s="24">
        <v>-4301.7547641666661</v>
      </c>
      <c r="AB484">
        <v>0</v>
      </c>
      <c r="AC484">
        <v>0</v>
      </c>
      <c r="AD484" s="38">
        <v>2244393.79</v>
      </c>
      <c r="AE484" s="52">
        <v>2.3E-2</v>
      </c>
      <c r="AF484" s="5">
        <v>0</v>
      </c>
      <c r="AG484" s="24">
        <v>0</v>
      </c>
      <c r="AH484" s="24">
        <v>0</v>
      </c>
      <c r="AI484" s="27">
        <v>-4301.7547641666661</v>
      </c>
      <c r="AJ484" t="s">
        <v>14</v>
      </c>
      <c r="AK484" s="93">
        <f t="shared" si="51"/>
        <v>-4301.7547641666661</v>
      </c>
      <c r="AL484" s="27">
        <f t="shared" si="53"/>
        <v>-4301.7547641666661</v>
      </c>
      <c r="AM484" s="27">
        <f t="shared" si="52"/>
        <v>-4301.7547641666661</v>
      </c>
    </row>
    <row r="485" spans="1:39" ht="15" customHeight="1" x14ac:dyDescent="0.25">
      <c r="A485">
        <v>272658</v>
      </c>
      <c r="B485" t="s">
        <v>785</v>
      </c>
      <c r="C485" t="s">
        <v>786</v>
      </c>
      <c r="D485">
        <v>11706</v>
      </c>
      <c r="E485" t="s">
        <v>363</v>
      </c>
      <c r="F485" t="s">
        <v>240</v>
      </c>
      <c r="G485" t="s">
        <v>19</v>
      </c>
      <c r="H485" t="s">
        <v>1963</v>
      </c>
      <c r="J485" s="21">
        <v>44835</v>
      </c>
      <c r="K485" s="21">
        <v>44866</v>
      </c>
      <c r="L485" s="21">
        <v>44835</v>
      </c>
      <c r="M485" s="22">
        <v>2229147.4700000002</v>
      </c>
      <c r="N485" t="s">
        <v>14</v>
      </c>
      <c r="O485">
        <v>2.3E-2</v>
      </c>
      <c r="P485" t="s">
        <v>15</v>
      </c>
      <c r="R485" s="21">
        <v>44835</v>
      </c>
      <c r="S485" s="21">
        <v>44835</v>
      </c>
      <c r="T485" s="21">
        <v>44866</v>
      </c>
      <c r="U485" s="21">
        <v>44835</v>
      </c>
      <c r="V485" s="23">
        <v>8.611111111111111E-2</v>
      </c>
      <c r="W485">
        <v>31</v>
      </c>
      <c r="X485" s="24">
        <v>0</v>
      </c>
      <c r="Y485" s="24">
        <v>0</v>
      </c>
      <c r="Z485" s="24">
        <v>-4414.950405861111</v>
      </c>
      <c r="AA485" s="24">
        <v>-4414.950405861111</v>
      </c>
      <c r="AB485">
        <v>0</v>
      </c>
      <c r="AC485">
        <v>0</v>
      </c>
      <c r="AD485" s="38">
        <v>2229147.4700000002</v>
      </c>
      <c r="AE485" s="52">
        <v>2.3E-2</v>
      </c>
      <c r="AF485" s="5">
        <v>0</v>
      </c>
      <c r="AG485" s="24">
        <v>0</v>
      </c>
      <c r="AH485" s="24">
        <v>0</v>
      </c>
      <c r="AI485" s="27">
        <v>-4414.950405861111</v>
      </c>
      <c r="AJ485" t="s">
        <v>14</v>
      </c>
      <c r="AK485" s="93">
        <f t="shared" ref="AK485:AK548" si="54">AL485</f>
        <v>-4414.950405861111</v>
      </c>
      <c r="AL485" s="27">
        <f t="shared" si="53"/>
        <v>-4414.950405861111</v>
      </c>
      <c r="AM485" s="27">
        <f t="shared" ref="AM485:AM548" si="55">AL485</f>
        <v>-4414.950405861111</v>
      </c>
    </row>
    <row r="486" spans="1:39" ht="15" customHeight="1" x14ac:dyDescent="0.25">
      <c r="A486">
        <v>272659</v>
      </c>
      <c r="B486" t="s">
        <v>785</v>
      </c>
      <c r="C486" t="s">
        <v>786</v>
      </c>
      <c r="D486">
        <v>11706</v>
      </c>
      <c r="E486" t="s">
        <v>363</v>
      </c>
      <c r="F486" t="s">
        <v>240</v>
      </c>
      <c r="G486" t="s">
        <v>19</v>
      </c>
      <c r="H486" t="s">
        <v>1963</v>
      </c>
      <c r="J486" s="21">
        <v>44866</v>
      </c>
      <c r="K486" s="21">
        <v>44896</v>
      </c>
      <c r="L486" s="21">
        <v>44866</v>
      </c>
      <c r="M486" s="22">
        <v>2213871.9300000002</v>
      </c>
      <c r="N486" t="s">
        <v>14</v>
      </c>
      <c r="O486">
        <v>2.3E-2</v>
      </c>
      <c r="P486" t="s">
        <v>15</v>
      </c>
      <c r="R486" s="21">
        <v>44866</v>
      </c>
      <c r="S486" s="21">
        <v>44866</v>
      </c>
      <c r="T486" s="21">
        <v>44896</v>
      </c>
      <c r="U486" s="21">
        <v>44866</v>
      </c>
      <c r="V486" s="23">
        <v>8.3333333333333329E-2</v>
      </c>
      <c r="W486">
        <v>30</v>
      </c>
      <c r="X486" s="24">
        <v>0</v>
      </c>
      <c r="Y486" s="24">
        <v>0</v>
      </c>
      <c r="Z486" s="24">
        <v>-4243.2545325000001</v>
      </c>
      <c r="AA486" s="24">
        <v>-4243.2545325000001</v>
      </c>
      <c r="AB486">
        <v>0</v>
      </c>
      <c r="AC486">
        <v>0</v>
      </c>
      <c r="AD486" s="38">
        <v>2213871.9300000002</v>
      </c>
      <c r="AE486" s="52">
        <v>2.3E-2</v>
      </c>
      <c r="AF486" s="5">
        <v>0</v>
      </c>
      <c r="AG486" s="24">
        <v>0</v>
      </c>
      <c r="AH486" s="24">
        <v>0</v>
      </c>
      <c r="AI486" s="27">
        <v>-4243.2545325000001</v>
      </c>
      <c r="AJ486" t="s">
        <v>14</v>
      </c>
      <c r="AK486" s="93">
        <f t="shared" si="54"/>
        <v>-4243.2545325000001</v>
      </c>
      <c r="AL486" s="27">
        <f t="shared" si="53"/>
        <v>-4243.2545325000001</v>
      </c>
      <c r="AM486" s="27">
        <f t="shared" si="55"/>
        <v>-4243.2545325000001</v>
      </c>
    </row>
    <row r="487" spans="1:39" ht="15" customHeight="1" x14ac:dyDescent="0.25">
      <c r="A487">
        <v>272660</v>
      </c>
      <c r="B487" t="s">
        <v>785</v>
      </c>
      <c r="C487" t="s">
        <v>786</v>
      </c>
      <c r="D487">
        <v>11706</v>
      </c>
      <c r="E487" t="s">
        <v>363</v>
      </c>
      <c r="F487" t="s">
        <v>240</v>
      </c>
      <c r="G487" t="s">
        <v>19</v>
      </c>
      <c r="H487" t="s">
        <v>1963</v>
      </c>
      <c r="J487" s="21">
        <v>44896</v>
      </c>
      <c r="K487" s="21">
        <v>44927</v>
      </c>
      <c r="L487" s="21">
        <v>44896</v>
      </c>
      <c r="M487" s="22">
        <v>2198567.11</v>
      </c>
      <c r="N487" t="s">
        <v>14</v>
      </c>
      <c r="O487">
        <v>2.3E-2</v>
      </c>
      <c r="P487" t="s">
        <v>15</v>
      </c>
      <c r="R487" s="21">
        <v>44896</v>
      </c>
      <c r="S487" s="21">
        <v>44896</v>
      </c>
      <c r="T487" s="21">
        <v>44927</v>
      </c>
      <c r="U487" s="21">
        <v>44896</v>
      </c>
      <c r="V487" s="23">
        <v>8.611111111111111E-2</v>
      </c>
      <c r="W487">
        <v>31</v>
      </c>
      <c r="X487" s="24">
        <v>0</v>
      </c>
      <c r="Y487" s="24">
        <v>0</v>
      </c>
      <c r="Z487" s="24">
        <v>-4354.3843039722215</v>
      </c>
      <c r="AA487" s="24">
        <v>-4354.3843039722215</v>
      </c>
      <c r="AB487">
        <v>0</v>
      </c>
      <c r="AC487">
        <v>-140.46400980555552</v>
      </c>
      <c r="AD487" s="38">
        <v>2198567.11</v>
      </c>
      <c r="AE487" s="52">
        <v>2.3E-2</v>
      </c>
      <c r="AF487" s="5">
        <v>0</v>
      </c>
      <c r="AG487" s="24">
        <v>0</v>
      </c>
      <c r="AH487" s="24">
        <v>0</v>
      </c>
      <c r="AI487" s="27">
        <v>-4354.3843039722215</v>
      </c>
      <c r="AJ487" t="s">
        <v>14</v>
      </c>
      <c r="AK487" s="93">
        <f t="shared" si="54"/>
        <v>-4354.3843039722215</v>
      </c>
      <c r="AL487" s="27">
        <f t="shared" si="53"/>
        <v>-4354.3843039722215</v>
      </c>
      <c r="AM487" s="27">
        <f t="shared" si="55"/>
        <v>-4354.3843039722215</v>
      </c>
    </row>
    <row r="488" spans="1:39" ht="15" customHeight="1" x14ac:dyDescent="0.25">
      <c r="A488">
        <v>271258</v>
      </c>
      <c r="B488" t="s">
        <v>787</v>
      </c>
      <c r="C488" t="s">
        <v>788</v>
      </c>
      <c r="D488">
        <v>11707</v>
      </c>
      <c r="E488" t="s">
        <v>363</v>
      </c>
      <c r="F488" t="s">
        <v>240</v>
      </c>
      <c r="G488" t="s">
        <v>19</v>
      </c>
      <c r="H488" t="s">
        <v>1959</v>
      </c>
      <c r="J488" s="21">
        <v>44743</v>
      </c>
      <c r="K488" s="21">
        <v>44774</v>
      </c>
      <c r="L488" s="21">
        <v>44743</v>
      </c>
      <c r="M488" s="22">
        <v>2372680.9</v>
      </c>
      <c r="N488" t="s">
        <v>14</v>
      </c>
      <c r="O488">
        <v>0</v>
      </c>
      <c r="P488" t="s">
        <v>15</v>
      </c>
      <c r="R488" s="21">
        <v>44743</v>
      </c>
      <c r="S488" s="21">
        <v>44743</v>
      </c>
      <c r="T488" s="21">
        <v>44774</v>
      </c>
      <c r="U488" s="21">
        <v>44743</v>
      </c>
      <c r="V488" s="23">
        <v>8.611111111111111E-2</v>
      </c>
      <c r="W488">
        <v>31</v>
      </c>
      <c r="X488" s="24">
        <v>0</v>
      </c>
      <c r="Y488" s="24">
        <v>0</v>
      </c>
      <c r="Z488" s="24">
        <v>0</v>
      </c>
      <c r="AA488" s="24">
        <v>0</v>
      </c>
      <c r="AB488">
        <v>0</v>
      </c>
      <c r="AC488">
        <v>0</v>
      </c>
      <c r="AD488" s="38">
        <v>2372680.9</v>
      </c>
      <c r="AE488" s="52">
        <v>0</v>
      </c>
      <c r="AF488" s="5">
        <v>0</v>
      </c>
      <c r="AG488" s="24">
        <v>0</v>
      </c>
      <c r="AH488" s="24">
        <v>0</v>
      </c>
      <c r="AI488" s="27">
        <v>0</v>
      </c>
      <c r="AJ488" t="s">
        <v>14</v>
      </c>
      <c r="AK488" s="93">
        <f t="shared" si="54"/>
        <v>0</v>
      </c>
      <c r="AL488" s="27">
        <f t="shared" si="53"/>
        <v>0</v>
      </c>
      <c r="AM488" s="27">
        <f t="shared" si="55"/>
        <v>0</v>
      </c>
    </row>
    <row r="489" spans="1:39" ht="15" customHeight="1" x14ac:dyDescent="0.25">
      <c r="A489">
        <v>271259</v>
      </c>
      <c r="B489" t="s">
        <v>787</v>
      </c>
      <c r="C489" t="s">
        <v>788</v>
      </c>
      <c r="D489">
        <v>11707</v>
      </c>
      <c r="E489" t="s">
        <v>363</v>
      </c>
      <c r="F489" t="s">
        <v>240</v>
      </c>
      <c r="G489" t="s">
        <v>19</v>
      </c>
      <c r="H489" t="s">
        <v>1959</v>
      </c>
      <c r="J489" s="21">
        <v>44774</v>
      </c>
      <c r="K489" s="21">
        <v>44805</v>
      </c>
      <c r="L489" s="21">
        <v>44774</v>
      </c>
      <c r="M489" s="22">
        <v>2361328.19</v>
      </c>
      <c r="N489" t="s">
        <v>14</v>
      </c>
      <c r="O489">
        <v>0</v>
      </c>
      <c r="P489" t="s">
        <v>15</v>
      </c>
      <c r="R489" s="21">
        <v>44774</v>
      </c>
      <c r="S489" s="21">
        <v>44774</v>
      </c>
      <c r="T489" s="21">
        <v>44805</v>
      </c>
      <c r="U489" s="21">
        <v>44774</v>
      </c>
      <c r="V489" s="23">
        <v>8.611111111111111E-2</v>
      </c>
      <c r="W489">
        <v>31</v>
      </c>
      <c r="X489" s="24">
        <v>0</v>
      </c>
      <c r="Y489" s="24">
        <v>0</v>
      </c>
      <c r="Z489" s="24">
        <v>0</v>
      </c>
      <c r="AA489" s="24">
        <v>0</v>
      </c>
      <c r="AB489">
        <v>0</v>
      </c>
      <c r="AC489">
        <v>0</v>
      </c>
      <c r="AD489" s="38">
        <v>2361328.19</v>
      </c>
      <c r="AE489" s="52">
        <v>0</v>
      </c>
      <c r="AF489" s="5">
        <v>0</v>
      </c>
      <c r="AG489" s="24">
        <v>0</v>
      </c>
      <c r="AH489" s="24">
        <v>0</v>
      </c>
      <c r="AI489" s="27">
        <v>0</v>
      </c>
      <c r="AJ489" t="s">
        <v>14</v>
      </c>
      <c r="AK489" s="93">
        <f t="shared" si="54"/>
        <v>0</v>
      </c>
      <c r="AL489" s="27">
        <f t="shared" si="53"/>
        <v>0</v>
      </c>
      <c r="AM489" s="27">
        <f t="shared" si="55"/>
        <v>0</v>
      </c>
    </row>
    <row r="490" spans="1:39" ht="15" customHeight="1" x14ac:dyDescent="0.25">
      <c r="A490">
        <v>271260</v>
      </c>
      <c r="B490" t="s">
        <v>787</v>
      </c>
      <c r="C490" t="s">
        <v>788</v>
      </c>
      <c r="D490">
        <v>11707</v>
      </c>
      <c r="E490" t="s">
        <v>363</v>
      </c>
      <c r="F490" t="s">
        <v>240</v>
      </c>
      <c r="G490" t="s">
        <v>19</v>
      </c>
      <c r="H490" t="s">
        <v>1959</v>
      </c>
      <c r="J490" s="21">
        <v>44805</v>
      </c>
      <c r="K490" s="21">
        <v>44835</v>
      </c>
      <c r="L490" s="21">
        <v>44805</v>
      </c>
      <c r="M490" s="22">
        <v>2349975.48</v>
      </c>
      <c r="N490" t="s">
        <v>14</v>
      </c>
      <c r="O490">
        <v>0</v>
      </c>
      <c r="P490" t="s">
        <v>15</v>
      </c>
      <c r="R490" s="21">
        <v>44805</v>
      </c>
      <c r="S490" s="21">
        <v>44805</v>
      </c>
      <c r="T490" s="21">
        <v>44835</v>
      </c>
      <c r="U490" s="21">
        <v>44805</v>
      </c>
      <c r="V490" s="23">
        <v>8.3333333333333329E-2</v>
      </c>
      <c r="W490">
        <v>30</v>
      </c>
      <c r="X490" s="24">
        <v>0</v>
      </c>
      <c r="Y490" s="24">
        <v>0</v>
      </c>
      <c r="Z490" s="24">
        <v>0</v>
      </c>
      <c r="AA490" s="24">
        <v>0</v>
      </c>
      <c r="AB490">
        <v>0</v>
      </c>
      <c r="AC490">
        <v>0</v>
      </c>
      <c r="AD490" s="38">
        <v>2349975.48</v>
      </c>
      <c r="AE490" s="52">
        <v>0</v>
      </c>
      <c r="AF490" s="5">
        <v>0</v>
      </c>
      <c r="AG490" s="24">
        <v>0</v>
      </c>
      <c r="AH490" s="24">
        <v>0</v>
      </c>
      <c r="AI490" s="27">
        <v>0</v>
      </c>
      <c r="AJ490" t="s">
        <v>14</v>
      </c>
      <c r="AK490" s="93">
        <f t="shared" si="54"/>
        <v>0</v>
      </c>
      <c r="AL490" s="27">
        <f t="shared" si="53"/>
        <v>0</v>
      </c>
      <c r="AM490" s="27">
        <f t="shared" si="55"/>
        <v>0</v>
      </c>
    </row>
    <row r="491" spans="1:39" ht="15" customHeight="1" x14ac:dyDescent="0.25">
      <c r="A491">
        <v>271261</v>
      </c>
      <c r="B491" t="s">
        <v>787</v>
      </c>
      <c r="C491" t="s">
        <v>788</v>
      </c>
      <c r="D491">
        <v>11707</v>
      </c>
      <c r="E491" t="s">
        <v>363</v>
      </c>
      <c r="F491" t="s">
        <v>240</v>
      </c>
      <c r="G491" t="s">
        <v>19</v>
      </c>
      <c r="H491" t="s">
        <v>1959</v>
      </c>
      <c r="J491" s="21">
        <v>44835</v>
      </c>
      <c r="K491" s="21">
        <v>44866</v>
      </c>
      <c r="L491" s="21">
        <v>44835</v>
      </c>
      <c r="M491" s="22">
        <v>2338622.77</v>
      </c>
      <c r="N491" t="s">
        <v>14</v>
      </c>
      <c r="O491">
        <v>0</v>
      </c>
      <c r="P491" t="s">
        <v>15</v>
      </c>
      <c r="R491" s="21">
        <v>44835</v>
      </c>
      <c r="S491" s="21">
        <v>44835</v>
      </c>
      <c r="T491" s="21">
        <v>44866</v>
      </c>
      <c r="U491" s="21">
        <v>44835</v>
      </c>
      <c r="V491" s="23">
        <v>8.611111111111111E-2</v>
      </c>
      <c r="W491">
        <v>31</v>
      </c>
      <c r="X491" s="24">
        <v>0</v>
      </c>
      <c r="Y491" s="24">
        <v>0</v>
      </c>
      <c r="Z491" s="24">
        <v>0</v>
      </c>
      <c r="AA491" s="24">
        <v>0</v>
      </c>
      <c r="AB491">
        <v>0</v>
      </c>
      <c r="AC491">
        <v>0</v>
      </c>
      <c r="AD491" s="38">
        <v>2338622.77</v>
      </c>
      <c r="AE491" s="52">
        <v>0</v>
      </c>
      <c r="AF491" s="5">
        <v>0</v>
      </c>
      <c r="AG491" s="24">
        <v>0</v>
      </c>
      <c r="AH491" s="24">
        <v>0</v>
      </c>
      <c r="AI491" s="27">
        <v>0</v>
      </c>
      <c r="AJ491" t="s">
        <v>14</v>
      </c>
      <c r="AK491" s="93">
        <f t="shared" si="54"/>
        <v>0</v>
      </c>
      <c r="AL491" s="27">
        <f t="shared" si="53"/>
        <v>0</v>
      </c>
      <c r="AM491" s="27">
        <f t="shared" si="55"/>
        <v>0</v>
      </c>
    </row>
    <row r="492" spans="1:39" ht="15" customHeight="1" x14ac:dyDescent="0.25">
      <c r="A492">
        <v>271262</v>
      </c>
      <c r="B492" t="s">
        <v>787</v>
      </c>
      <c r="C492" t="s">
        <v>788</v>
      </c>
      <c r="D492">
        <v>11707</v>
      </c>
      <c r="E492" t="s">
        <v>363</v>
      </c>
      <c r="F492" t="s">
        <v>240</v>
      </c>
      <c r="G492" t="s">
        <v>19</v>
      </c>
      <c r="H492" t="s">
        <v>1959</v>
      </c>
      <c r="J492" s="21">
        <v>44866</v>
      </c>
      <c r="K492" s="21">
        <v>44896</v>
      </c>
      <c r="L492" s="21">
        <v>44866</v>
      </c>
      <c r="M492" s="22">
        <v>2327270.06</v>
      </c>
      <c r="N492" t="s">
        <v>14</v>
      </c>
      <c r="O492">
        <v>0</v>
      </c>
      <c r="P492" t="s">
        <v>15</v>
      </c>
      <c r="R492" s="21">
        <v>44866</v>
      </c>
      <c r="S492" s="21">
        <v>44866</v>
      </c>
      <c r="T492" s="21">
        <v>44896</v>
      </c>
      <c r="U492" s="21">
        <v>44866</v>
      </c>
      <c r="V492" s="23">
        <v>8.3333333333333329E-2</v>
      </c>
      <c r="W492">
        <v>30</v>
      </c>
      <c r="X492" s="24">
        <v>0</v>
      </c>
      <c r="Y492" s="24">
        <v>0</v>
      </c>
      <c r="Z492" s="24">
        <v>0</v>
      </c>
      <c r="AA492" s="24">
        <v>0</v>
      </c>
      <c r="AB492">
        <v>0</v>
      </c>
      <c r="AC492">
        <v>0</v>
      </c>
      <c r="AD492" s="38">
        <v>2327270.06</v>
      </c>
      <c r="AE492" s="52">
        <v>0</v>
      </c>
      <c r="AF492" s="5">
        <v>0</v>
      </c>
      <c r="AG492" s="24">
        <v>0</v>
      </c>
      <c r="AH492" s="24">
        <v>0</v>
      </c>
      <c r="AI492" s="27">
        <v>0</v>
      </c>
      <c r="AJ492" t="s">
        <v>14</v>
      </c>
      <c r="AK492" s="93">
        <f t="shared" si="54"/>
        <v>0</v>
      </c>
      <c r="AL492" s="27">
        <f t="shared" si="53"/>
        <v>0</v>
      </c>
      <c r="AM492" s="27">
        <f t="shared" si="55"/>
        <v>0</v>
      </c>
    </row>
    <row r="493" spans="1:39" ht="15" customHeight="1" x14ac:dyDescent="0.25">
      <c r="A493">
        <v>271263</v>
      </c>
      <c r="B493" t="s">
        <v>787</v>
      </c>
      <c r="C493" t="s">
        <v>788</v>
      </c>
      <c r="D493">
        <v>11707</v>
      </c>
      <c r="E493" t="s">
        <v>363</v>
      </c>
      <c r="F493" t="s">
        <v>240</v>
      </c>
      <c r="G493" t="s">
        <v>19</v>
      </c>
      <c r="H493" t="s">
        <v>1959</v>
      </c>
      <c r="J493" s="21">
        <v>44896</v>
      </c>
      <c r="K493" s="21">
        <v>44927</v>
      </c>
      <c r="L493" s="21">
        <v>44896</v>
      </c>
      <c r="M493" s="22">
        <v>2315917.35</v>
      </c>
      <c r="N493" t="s">
        <v>14</v>
      </c>
      <c r="O493">
        <v>0</v>
      </c>
      <c r="P493" t="s">
        <v>15</v>
      </c>
      <c r="R493" s="21">
        <v>44896</v>
      </c>
      <c r="S493" s="21">
        <v>44896</v>
      </c>
      <c r="T493" s="21">
        <v>44927</v>
      </c>
      <c r="U493" s="21">
        <v>44896</v>
      </c>
      <c r="V493" s="23">
        <v>8.611111111111111E-2</v>
      </c>
      <c r="W493">
        <v>31</v>
      </c>
      <c r="X493" s="24">
        <v>0</v>
      </c>
      <c r="Y493" s="24">
        <v>0</v>
      </c>
      <c r="Z493" s="24">
        <v>0</v>
      </c>
      <c r="AA493" s="24">
        <v>0</v>
      </c>
      <c r="AB493">
        <v>0</v>
      </c>
      <c r="AC493">
        <v>0</v>
      </c>
      <c r="AD493" s="38">
        <v>2315917.35</v>
      </c>
      <c r="AE493" s="52">
        <v>0</v>
      </c>
      <c r="AF493" s="5">
        <v>0</v>
      </c>
      <c r="AG493" s="24">
        <v>0</v>
      </c>
      <c r="AH493" s="24">
        <v>0</v>
      </c>
      <c r="AI493" s="27">
        <v>0</v>
      </c>
      <c r="AJ493" t="s">
        <v>14</v>
      </c>
      <c r="AK493" s="93">
        <f t="shared" si="54"/>
        <v>0</v>
      </c>
      <c r="AL493" s="27">
        <f t="shared" si="53"/>
        <v>0</v>
      </c>
      <c r="AM493" s="27">
        <f t="shared" si="55"/>
        <v>0</v>
      </c>
    </row>
    <row r="494" spans="1:39" ht="15" customHeight="1" x14ac:dyDescent="0.25">
      <c r="A494">
        <v>269222</v>
      </c>
      <c r="B494" t="s">
        <v>789</v>
      </c>
      <c r="C494" t="s">
        <v>790</v>
      </c>
      <c r="D494">
        <v>11708</v>
      </c>
      <c r="E494" t="s">
        <v>363</v>
      </c>
      <c r="F494" t="s">
        <v>240</v>
      </c>
      <c r="G494" t="s">
        <v>19</v>
      </c>
      <c r="H494" t="s">
        <v>1963</v>
      </c>
      <c r="J494" s="21">
        <v>44743</v>
      </c>
      <c r="K494" s="21">
        <v>44774</v>
      </c>
      <c r="L494" s="21">
        <v>44743</v>
      </c>
      <c r="M494" s="22">
        <v>2188636.21</v>
      </c>
      <c r="N494" t="s">
        <v>14</v>
      </c>
      <c r="O494">
        <v>0.02</v>
      </c>
      <c r="P494" t="s">
        <v>15</v>
      </c>
      <c r="R494" s="21">
        <v>44743</v>
      </c>
      <c r="S494" s="21">
        <v>44743</v>
      </c>
      <c r="T494" s="21">
        <v>44774</v>
      </c>
      <c r="U494" s="21">
        <v>44743</v>
      </c>
      <c r="V494" s="23">
        <v>8.611111111111111E-2</v>
      </c>
      <c r="W494">
        <v>31</v>
      </c>
      <c r="X494" s="24">
        <v>0</v>
      </c>
      <c r="Y494" s="24">
        <v>0</v>
      </c>
      <c r="Z494" s="24">
        <v>-3769.3179172222221</v>
      </c>
      <c r="AA494" s="24">
        <v>-3769.3179172222221</v>
      </c>
      <c r="AB494">
        <v>0</v>
      </c>
      <c r="AC494">
        <v>0</v>
      </c>
      <c r="AD494" s="38">
        <v>2188636.21</v>
      </c>
      <c r="AE494" s="52">
        <v>0.02</v>
      </c>
      <c r="AF494" s="5">
        <v>0</v>
      </c>
      <c r="AG494" s="24">
        <v>0</v>
      </c>
      <c r="AH494" s="24">
        <v>0</v>
      </c>
      <c r="AI494" s="27">
        <v>-3769.3179172222221</v>
      </c>
      <c r="AJ494" t="s">
        <v>14</v>
      </c>
      <c r="AK494" s="93">
        <f t="shared" si="54"/>
        <v>-3769.3179172222221</v>
      </c>
      <c r="AL494" s="27">
        <f t="shared" si="53"/>
        <v>-3769.3179172222221</v>
      </c>
      <c r="AM494" s="27">
        <f t="shared" si="55"/>
        <v>-3769.3179172222221</v>
      </c>
    </row>
    <row r="495" spans="1:39" ht="15" customHeight="1" x14ac:dyDescent="0.25">
      <c r="A495">
        <v>269223</v>
      </c>
      <c r="B495" t="s">
        <v>789</v>
      </c>
      <c r="C495" t="s">
        <v>790</v>
      </c>
      <c r="D495">
        <v>11708</v>
      </c>
      <c r="E495" t="s">
        <v>363</v>
      </c>
      <c r="F495" t="s">
        <v>240</v>
      </c>
      <c r="G495" t="s">
        <v>19</v>
      </c>
      <c r="H495" t="s">
        <v>1963</v>
      </c>
      <c r="J495" s="21">
        <v>44774</v>
      </c>
      <c r="K495" s="21">
        <v>44805</v>
      </c>
      <c r="L495" s="21">
        <v>44774</v>
      </c>
      <c r="M495" s="22">
        <v>2177930.2400000002</v>
      </c>
      <c r="N495" t="s">
        <v>14</v>
      </c>
      <c r="O495">
        <v>0.02</v>
      </c>
      <c r="P495" t="s">
        <v>15</v>
      </c>
      <c r="R495" s="21">
        <v>44774</v>
      </c>
      <c r="S495" s="21">
        <v>44774</v>
      </c>
      <c r="T495" s="21">
        <v>44805</v>
      </c>
      <c r="U495" s="21">
        <v>44774</v>
      </c>
      <c r="V495" s="23">
        <v>8.611111111111111E-2</v>
      </c>
      <c r="W495">
        <v>31</v>
      </c>
      <c r="X495" s="24">
        <v>0</v>
      </c>
      <c r="Y495" s="24">
        <v>0</v>
      </c>
      <c r="Z495" s="24">
        <v>-3750.8798577777784</v>
      </c>
      <c r="AA495" s="24">
        <v>-3750.8798577777784</v>
      </c>
      <c r="AB495">
        <v>0</v>
      </c>
      <c r="AC495">
        <v>0</v>
      </c>
      <c r="AD495" s="38">
        <v>2177930.2400000002</v>
      </c>
      <c r="AE495" s="52">
        <v>0.02</v>
      </c>
      <c r="AF495" s="5">
        <v>0</v>
      </c>
      <c r="AG495" s="24">
        <v>0</v>
      </c>
      <c r="AH495" s="24">
        <v>0</v>
      </c>
      <c r="AI495" s="27">
        <v>-3750.8798577777784</v>
      </c>
      <c r="AJ495" t="s">
        <v>14</v>
      </c>
      <c r="AK495" s="93">
        <f t="shared" si="54"/>
        <v>-3750.8798577777784</v>
      </c>
      <c r="AL495" s="27">
        <f t="shared" si="53"/>
        <v>-3750.8798577777784</v>
      </c>
      <c r="AM495" s="27">
        <f t="shared" si="55"/>
        <v>-3750.8798577777784</v>
      </c>
    </row>
    <row r="496" spans="1:39" ht="15" customHeight="1" x14ac:dyDescent="0.25">
      <c r="A496">
        <v>269224</v>
      </c>
      <c r="B496" t="s">
        <v>789</v>
      </c>
      <c r="C496" t="s">
        <v>790</v>
      </c>
      <c r="D496">
        <v>11708</v>
      </c>
      <c r="E496" t="s">
        <v>363</v>
      </c>
      <c r="F496" t="s">
        <v>240</v>
      </c>
      <c r="G496" t="s">
        <v>19</v>
      </c>
      <c r="H496" t="s">
        <v>1963</v>
      </c>
      <c r="J496" s="21">
        <v>44805</v>
      </c>
      <c r="K496" s="21">
        <v>44835</v>
      </c>
      <c r="L496" s="21">
        <v>44805</v>
      </c>
      <c r="M496" s="22">
        <v>2167206.4300000002</v>
      </c>
      <c r="N496" t="s">
        <v>14</v>
      </c>
      <c r="O496">
        <v>0.02</v>
      </c>
      <c r="P496" t="s">
        <v>15</v>
      </c>
      <c r="R496" s="21">
        <v>44805</v>
      </c>
      <c r="S496" s="21">
        <v>44805</v>
      </c>
      <c r="T496" s="21">
        <v>44835</v>
      </c>
      <c r="U496" s="21">
        <v>44805</v>
      </c>
      <c r="V496" s="23">
        <v>8.3333333333333329E-2</v>
      </c>
      <c r="W496">
        <v>30</v>
      </c>
      <c r="X496" s="24">
        <v>0</v>
      </c>
      <c r="Y496" s="24">
        <v>0</v>
      </c>
      <c r="Z496" s="24">
        <v>-3612.0107166666667</v>
      </c>
      <c r="AA496" s="24">
        <v>-3612.0107166666667</v>
      </c>
      <c r="AB496">
        <v>0</v>
      </c>
      <c r="AC496">
        <v>0</v>
      </c>
      <c r="AD496" s="38">
        <v>2167206.4300000002</v>
      </c>
      <c r="AE496" s="52">
        <v>0.02</v>
      </c>
      <c r="AF496" s="5">
        <v>0</v>
      </c>
      <c r="AG496" s="24">
        <v>0</v>
      </c>
      <c r="AH496" s="24">
        <v>0</v>
      </c>
      <c r="AI496" s="27">
        <v>-3612.0107166666667</v>
      </c>
      <c r="AJ496" t="s">
        <v>14</v>
      </c>
      <c r="AK496" s="93">
        <f t="shared" si="54"/>
        <v>-3612.0107166666667</v>
      </c>
      <c r="AL496" s="27">
        <f t="shared" si="53"/>
        <v>-3612.0107166666667</v>
      </c>
      <c r="AM496" s="27">
        <f t="shared" si="55"/>
        <v>-3612.0107166666667</v>
      </c>
    </row>
    <row r="497" spans="1:39" ht="15" customHeight="1" x14ac:dyDescent="0.25">
      <c r="A497">
        <v>269225</v>
      </c>
      <c r="B497" t="s">
        <v>789</v>
      </c>
      <c r="C497" t="s">
        <v>790</v>
      </c>
      <c r="D497">
        <v>11708</v>
      </c>
      <c r="E497" t="s">
        <v>363</v>
      </c>
      <c r="F497" t="s">
        <v>240</v>
      </c>
      <c r="G497" t="s">
        <v>19</v>
      </c>
      <c r="H497" t="s">
        <v>1963</v>
      </c>
      <c r="J497" s="21">
        <v>44835</v>
      </c>
      <c r="K497" s="21">
        <v>44866</v>
      </c>
      <c r="L497" s="21">
        <v>44835</v>
      </c>
      <c r="M497" s="22">
        <v>2156464.7400000002</v>
      </c>
      <c r="N497" t="s">
        <v>14</v>
      </c>
      <c r="O497">
        <v>0.02</v>
      </c>
      <c r="P497" t="s">
        <v>15</v>
      </c>
      <c r="R497" s="21">
        <v>44835</v>
      </c>
      <c r="S497" s="21">
        <v>44835</v>
      </c>
      <c r="T497" s="21">
        <v>44866</v>
      </c>
      <c r="U497" s="21">
        <v>44835</v>
      </c>
      <c r="V497" s="23">
        <v>8.611111111111111E-2</v>
      </c>
      <c r="W497">
        <v>31</v>
      </c>
      <c r="X497" s="24">
        <v>0</v>
      </c>
      <c r="Y497" s="24">
        <v>0</v>
      </c>
      <c r="Z497" s="24">
        <v>-3713.9114966666671</v>
      </c>
      <c r="AA497" s="24">
        <v>-3713.9114966666671</v>
      </c>
      <c r="AB497">
        <v>0</v>
      </c>
      <c r="AC497">
        <v>0</v>
      </c>
      <c r="AD497" s="38">
        <v>2156464.7400000002</v>
      </c>
      <c r="AE497" s="52">
        <v>0.02</v>
      </c>
      <c r="AF497" s="5">
        <v>0</v>
      </c>
      <c r="AG497" s="24">
        <v>0</v>
      </c>
      <c r="AH497" s="24">
        <v>0</v>
      </c>
      <c r="AI497" s="27">
        <v>-3713.9114966666671</v>
      </c>
      <c r="AJ497" t="s">
        <v>14</v>
      </c>
      <c r="AK497" s="93">
        <f t="shared" si="54"/>
        <v>-3713.9114966666671</v>
      </c>
      <c r="AL497" s="27">
        <f t="shared" si="53"/>
        <v>-3713.9114966666671</v>
      </c>
      <c r="AM497" s="27">
        <f t="shared" si="55"/>
        <v>-3713.9114966666671</v>
      </c>
    </row>
    <row r="498" spans="1:39" ht="15" customHeight="1" x14ac:dyDescent="0.25">
      <c r="A498">
        <v>269226</v>
      </c>
      <c r="B498" t="s">
        <v>789</v>
      </c>
      <c r="C498" t="s">
        <v>790</v>
      </c>
      <c r="D498">
        <v>11708</v>
      </c>
      <c r="E498" t="s">
        <v>363</v>
      </c>
      <c r="F498" t="s">
        <v>240</v>
      </c>
      <c r="G498" t="s">
        <v>19</v>
      </c>
      <c r="H498" t="s">
        <v>1963</v>
      </c>
      <c r="J498" s="21">
        <v>44866</v>
      </c>
      <c r="K498" s="21">
        <v>44896</v>
      </c>
      <c r="L498" s="21">
        <v>44866</v>
      </c>
      <c r="M498" s="22">
        <v>2145705.15</v>
      </c>
      <c r="N498" t="s">
        <v>14</v>
      </c>
      <c r="O498">
        <v>0.02</v>
      </c>
      <c r="P498" t="s">
        <v>15</v>
      </c>
      <c r="R498" s="21">
        <v>44866</v>
      </c>
      <c r="S498" s="21">
        <v>44866</v>
      </c>
      <c r="T498" s="21">
        <v>44896</v>
      </c>
      <c r="U498" s="21">
        <v>44866</v>
      </c>
      <c r="V498" s="23">
        <v>8.3333333333333329E-2</v>
      </c>
      <c r="W498">
        <v>30</v>
      </c>
      <c r="X498" s="24">
        <v>0</v>
      </c>
      <c r="Y498" s="24">
        <v>0</v>
      </c>
      <c r="Z498" s="24">
        <v>-3576.1752499999993</v>
      </c>
      <c r="AA498" s="24">
        <v>-3576.1752499999993</v>
      </c>
      <c r="AB498">
        <v>0</v>
      </c>
      <c r="AC498">
        <v>0</v>
      </c>
      <c r="AD498" s="38">
        <v>2145705.15</v>
      </c>
      <c r="AE498" s="52">
        <v>0.02</v>
      </c>
      <c r="AF498" s="5">
        <v>0</v>
      </c>
      <c r="AG498" s="24">
        <v>0</v>
      </c>
      <c r="AH498" s="24">
        <v>0</v>
      </c>
      <c r="AI498" s="27">
        <v>-3576.1752499999993</v>
      </c>
      <c r="AJ498" t="s">
        <v>14</v>
      </c>
      <c r="AK498" s="93">
        <f t="shared" si="54"/>
        <v>-3576.1752499999993</v>
      </c>
      <c r="AL498" s="27">
        <f t="shared" si="53"/>
        <v>-3576.1752499999993</v>
      </c>
      <c r="AM498" s="27">
        <f t="shared" si="55"/>
        <v>-3576.1752499999993</v>
      </c>
    </row>
    <row r="499" spans="1:39" ht="15" customHeight="1" x14ac:dyDescent="0.25">
      <c r="A499">
        <v>269227</v>
      </c>
      <c r="B499" t="s">
        <v>789</v>
      </c>
      <c r="C499" t="s">
        <v>790</v>
      </c>
      <c r="D499">
        <v>11708</v>
      </c>
      <c r="E499" t="s">
        <v>363</v>
      </c>
      <c r="F499" t="s">
        <v>240</v>
      </c>
      <c r="G499" t="s">
        <v>19</v>
      </c>
      <c r="H499" t="s">
        <v>1963</v>
      </c>
      <c r="J499" s="21">
        <v>44896</v>
      </c>
      <c r="K499" s="21">
        <v>44927</v>
      </c>
      <c r="L499" s="21">
        <v>44896</v>
      </c>
      <c r="M499" s="22">
        <v>2134927.63</v>
      </c>
      <c r="N499" t="s">
        <v>14</v>
      </c>
      <c r="O499">
        <v>0.02</v>
      </c>
      <c r="P499" t="s">
        <v>15</v>
      </c>
      <c r="R499" s="21">
        <v>44896</v>
      </c>
      <c r="S499" s="21">
        <v>44896</v>
      </c>
      <c r="T499" s="21">
        <v>44927</v>
      </c>
      <c r="U499" s="21">
        <v>44896</v>
      </c>
      <c r="V499" s="23">
        <v>8.611111111111111E-2</v>
      </c>
      <c r="W499">
        <v>31</v>
      </c>
      <c r="X499" s="24">
        <v>0</v>
      </c>
      <c r="Y499" s="24">
        <v>0</v>
      </c>
      <c r="Z499" s="24">
        <v>-3676.8198072222217</v>
      </c>
      <c r="AA499" s="24">
        <v>-3676.8198072222217</v>
      </c>
      <c r="AB499">
        <v>0</v>
      </c>
      <c r="AC499">
        <v>-118.60709055555554</v>
      </c>
      <c r="AD499" s="38">
        <v>2134927.63</v>
      </c>
      <c r="AE499" s="52">
        <v>0.02</v>
      </c>
      <c r="AF499" s="5">
        <v>0</v>
      </c>
      <c r="AG499" s="24">
        <v>0</v>
      </c>
      <c r="AH499" s="24">
        <v>0</v>
      </c>
      <c r="AI499" s="27">
        <v>-3676.8198072222217</v>
      </c>
      <c r="AJ499" t="s">
        <v>14</v>
      </c>
      <c r="AK499" s="93">
        <f t="shared" si="54"/>
        <v>-3676.8198072222217</v>
      </c>
      <c r="AL499" s="27">
        <f t="shared" si="53"/>
        <v>-3676.8198072222217</v>
      </c>
      <c r="AM499" s="27">
        <f t="shared" si="55"/>
        <v>-3676.8198072222217</v>
      </c>
    </row>
    <row r="500" spans="1:39" ht="15" customHeight="1" x14ac:dyDescent="0.25">
      <c r="A500">
        <v>268977</v>
      </c>
      <c r="B500" t="s">
        <v>791</v>
      </c>
      <c r="C500" t="s">
        <v>792</v>
      </c>
      <c r="D500">
        <v>11709</v>
      </c>
      <c r="E500" t="s">
        <v>363</v>
      </c>
      <c r="F500" t="s">
        <v>240</v>
      </c>
      <c r="G500" t="s">
        <v>19</v>
      </c>
      <c r="H500" t="s">
        <v>1963</v>
      </c>
      <c r="J500" s="21">
        <v>44743</v>
      </c>
      <c r="K500" s="21">
        <v>44774</v>
      </c>
      <c r="L500" s="21">
        <v>44743</v>
      </c>
      <c r="M500" s="22">
        <v>2127855.61</v>
      </c>
      <c r="N500" t="s">
        <v>14</v>
      </c>
      <c r="O500">
        <v>0.02</v>
      </c>
      <c r="P500" t="s">
        <v>15</v>
      </c>
      <c r="R500" s="21">
        <v>44743</v>
      </c>
      <c r="S500" s="21">
        <v>44743</v>
      </c>
      <c r="T500" s="21">
        <v>44774</v>
      </c>
      <c r="U500" s="21">
        <v>44743</v>
      </c>
      <c r="V500" s="23">
        <v>8.611111111111111E-2</v>
      </c>
      <c r="W500">
        <v>31</v>
      </c>
      <c r="X500" s="24">
        <v>0</v>
      </c>
      <c r="Y500" s="24">
        <v>0</v>
      </c>
      <c r="Z500" s="24">
        <v>-3664.640217222222</v>
      </c>
      <c r="AA500" s="24">
        <v>-3664.640217222222</v>
      </c>
      <c r="AB500">
        <v>0</v>
      </c>
      <c r="AC500">
        <v>0</v>
      </c>
      <c r="AD500" s="38">
        <v>2127855.61</v>
      </c>
      <c r="AE500" s="52">
        <v>0.02</v>
      </c>
      <c r="AF500" s="5">
        <v>0</v>
      </c>
      <c r="AG500" s="24">
        <v>0</v>
      </c>
      <c r="AH500" s="24">
        <v>0</v>
      </c>
      <c r="AI500" s="27">
        <v>-3664.640217222222</v>
      </c>
      <c r="AJ500" t="s">
        <v>14</v>
      </c>
      <c r="AK500" s="93">
        <f t="shared" si="54"/>
        <v>-3664.640217222222</v>
      </c>
      <c r="AL500" s="27">
        <f t="shared" si="53"/>
        <v>-3664.640217222222</v>
      </c>
      <c r="AM500" s="27">
        <f t="shared" si="55"/>
        <v>-3664.640217222222</v>
      </c>
    </row>
    <row r="501" spans="1:39" ht="15" customHeight="1" x14ac:dyDescent="0.25">
      <c r="A501">
        <v>268978</v>
      </c>
      <c r="B501" t="s">
        <v>791</v>
      </c>
      <c r="C501" t="s">
        <v>792</v>
      </c>
      <c r="D501">
        <v>11709</v>
      </c>
      <c r="E501" t="s">
        <v>363</v>
      </c>
      <c r="F501" t="s">
        <v>240</v>
      </c>
      <c r="G501" t="s">
        <v>19</v>
      </c>
      <c r="H501" t="s">
        <v>1963</v>
      </c>
      <c r="J501" s="21">
        <v>44774</v>
      </c>
      <c r="K501" s="21">
        <v>44805</v>
      </c>
      <c r="L501" s="21">
        <v>44774</v>
      </c>
      <c r="M501" s="22">
        <v>2116524.91</v>
      </c>
      <c r="N501" t="s">
        <v>14</v>
      </c>
      <c r="O501">
        <v>0.02</v>
      </c>
      <c r="P501" t="s">
        <v>15</v>
      </c>
      <c r="R501" s="21">
        <v>44774</v>
      </c>
      <c r="S501" s="21">
        <v>44774</v>
      </c>
      <c r="T501" s="21">
        <v>44805</v>
      </c>
      <c r="U501" s="21">
        <v>44774</v>
      </c>
      <c r="V501" s="23">
        <v>8.611111111111111E-2</v>
      </c>
      <c r="W501">
        <v>31</v>
      </c>
      <c r="X501" s="24">
        <v>0</v>
      </c>
      <c r="Y501" s="24">
        <v>0</v>
      </c>
      <c r="Z501" s="24">
        <v>-3645.1262338888891</v>
      </c>
      <c r="AA501" s="24">
        <v>-3645.1262338888891</v>
      </c>
      <c r="AB501">
        <v>0</v>
      </c>
      <c r="AC501">
        <v>0</v>
      </c>
      <c r="AD501" s="38">
        <v>2116524.91</v>
      </c>
      <c r="AE501" s="52">
        <v>0.02</v>
      </c>
      <c r="AF501" s="5">
        <v>0</v>
      </c>
      <c r="AG501" s="24">
        <v>0</v>
      </c>
      <c r="AH501" s="24">
        <v>0</v>
      </c>
      <c r="AI501" s="27">
        <v>-3645.1262338888891</v>
      </c>
      <c r="AJ501" t="s">
        <v>14</v>
      </c>
      <c r="AK501" s="93">
        <f t="shared" si="54"/>
        <v>-3645.1262338888891</v>
      </c>
      <c r="AL501" s="27">
        <f t="shared" si="53"/>
        <v>-3645.1262338888891</v>
      </c>
      <c r="AM501" s="27">
        <f t="shared" si="55"/>
        <v>-3645.1262338888891</v>
      </c>
    </row>
    <row r="502" spans="1:39" ht="15" customHeight="1" x14ac:dyDescent="0.25">
      <c r="A502">
        <v>268979</v>
      </c>
      <c r="B502" t="s">
        <v>791</v>
      </c>
      <c r="C502" t="s">
        <v>792</v>
      </c>
      <c r="D502">
        <v>11709</v>
      </c>
      <c r="E502" t="s">
        <v>363</v>
      </c>
      <c r="F502" t="s">
        <v>240</v>
      </c>
      <c r="G502" t="s">
        <v>19</v>
      </c>
      <c r="H502" t="s">
        <v>1963</v>
      </c>
      <c r="J502" s="21">
        <v>44805</v>
      </c>
      <c r="K502" s="21">
        <v>44835</v>
      </c>
      <c r="L502" s="21">
        <v>44805</v>
      </c>
      <c r="M502" s="22">
        <v>2105175.33</v>
      </c>
      <c r="N502" t="s">
        <v>14</v>
      </c>
      <c r="O502">
        <v>0.02</v>
      </c>
      <c r="P502" t="s">
        <v>15</v>
      </c>
      <c r="R502" s="21">
        <v>44805</v>
      </c>
      <c r="S502" s="21">
        <v>44805</v>
      </c>
      <c r="T502" s="21">
        <v>44835</v>
      </c>
      <c r="U502" s="21">
        <v>44805</v>
      </c>
      <c r="V502" s="23">
        <v>8.3333333333333329E-2</v>
      </c>
      <c r="W502">
        <v>30</v>
      </c>
      <c r="X502" s="24">
        <v>0</v>
      </c>
      <c r="Y502" s="24">
        <v>0</v>
      </c>
      <c r="Z502" s="24">
        <v>-3508.6255499999997</v>
      </c>
      <c r="AA502" s="24">
        <v>-3508.6255499999997</v>
      </c>
      <c r="AB502">
        <v>0</v>
      </c>
      <c r="AC502">
        <v>0</v>
      </c>
      <c r="AD502" s="38">
        <v>2105175.33</v>
      </c>
      <c r="AE502" s="52">
        <v>0.02</v>
      </c>
      <c r="AF502" s="5">
        <v>0</v>
      </c>
      <c r="AG502" s="24">
        <v>0</v>
      </c>
      <c r="AH502" s="24">
        <v>0</v>
      </c>
      <c r="AI502" s="27">
        <v>-3508.6255499999997</v>
      </c>
      <c r="AJ502" t="s">
        <v>14</v>
      </c>
      <c r="AK502" s="93">
        <f t="shared" si="54"/>
        <v>-3508.6255499999997</v>
      </c>
      <c r="AL502" s="27">
        <f t="shared" si="53"/>
        <v>-3508.6255499999997</v>
      </c>
      <c r="AM502" s="27">
        <f t="shared" si="55"/>
        <v>-3508.6255499999997</v>
      </c>
    </row>
    <row r="503" spans="1:39" ht="15" customHeight="1" x14ac:dyDescent="0.25">
      <c r="A503">
        <v>268980</v>
      </c>
      <c r="B503" t="s">
        <v>791</v>
      </c>
      <c r="C503" t="s">
        <v>792</v>
      </c>
      <c r="D503">
        <v>11709</v>
      </c>
      <c r="E503" t="s">
        <v>363</v>
      </c>
      <c r="F503" t="s">
        <v>240</v>
      </c>
      <c r="G503" t="s">
        <v>19</v>
      </c>
      <c r="H503" t="s">
        <v>1963</v>
      </c>
      <c r="J503" s="21">
        <v>44835</v>
      </c>
      <c r="K503" s="21">
        <v>44866</v>
      </c>
      <c r="L503" s="21">
        <v>44835</v>
      </c>
      <c r="M503" s="22">
        <v>2093806.83</v>
      </c>
      <c r="N503" t="s">
        <v>14</v>
      </c>
      <c r="O503">
        <v>0.02</v>
      </c>
      <c r="P503" t="s">
        <v>15</v>
      </c>
      <c r="R503" s="21">
        <v>44835</v>
      </c>
      <c r="S503" s="21">
        <v>44835</v>
      </c>
      <c r="T503" s="21">
        <v>44866</v>
      </c>
      <c r="U503" s="21">
        <v>44835</v>
      </c>
      <c r="V503" s="23">
        <v>8.611111111111111E-2</v>
      </c>
      <c r="W503">
        <v>31</v>
      </c>
      <c r="X503" s="24">
        <v>0</v>
      </c>
      <c r="Y503" s="24">
        <v>0</v>
      </c>
      <c r="Z503" s="24">
        <v>-3606.0006516666672</v>
      </c>
      <c r="AA503" s="24">
        <v>-3606.0006516666672</v>
      </c>
      <c r="AB503">
        <v>0</v>
      </c>
      <c r="AC503">
        <v>0</v>
      </c>
      <c r="AD503" s="38">
        <v>2093806.83</v>
      </c>
      <c r="AE503" s="52">
        <v>0.02</v>
      </c>
      <c r="AF503" s="5">
        <v>0</v>
      </c>
      <c r="AG503" s="24">
        <v>0</v>
      </c>
      <c r="AH503" s="24">
        <v>0</v>
      </c>
      <c r="AI503" s="27">
        <v>-3606.0006516666672</v>
      </c>
      <c r="AJ503" t="s">
        <v>14</v>
      </c>
      <c r="AK503" s="93">
        <f t="shared" si="54"/>
        <v>-3606.0006516666672</v>
      </c>
      <c r="AL503" s="27">
        <f t="shared" si="53"/>
        <v>-3606.0006516666672</v>
      </c>
      <c r="AM503" s="27">
        <f t="shared" si="55"/>
        <v>-3606.0006516666672</v>
      </c>
    </row>
    <row r="504" spans="1:39" ht="15" customHeight="1" x14ac:dyDescent="0.25">
      <c r="A504">
        <v>268981</v>
      </c>
      <c r="B504" t="s">
        <v>791</v>
      </c>
      <c r="C504" t="s">
        <v>792</v>
      </c>
      <c r="D504">
        <v>11709</v>
      </c>
      <c r="E504" t="s">
        <v>363</v>
      </c>
      <c r="F504" t="s">
        <v>240</v>
      </c>
      <c r="G504" t="s">
        <v>19</v>
      </c>
      <c r="H504" t="s">
        <v>1963</v>
      </c>
      <c r="J504" s="21">
        <v>44866</v>
      </c>
      <c r="K504" s="21">
        <v>44896</v>
      </c>
      <c r="L504" s="21">
        <v>44866</v>
      </c>
      <c r="M504" s="22">
        <v>2082419.38</v>
      </c>
      <c r="N504" t="s">
        <v>14</v>
      </c>
      <c r="O504">
        <v>0.02</v>
      </c>
      <c r="P504" t="s">
        <v>15</v>
      </c>
      <c r="R504" s="21">
        <v>44866</v>
      </c>
      <c r="S504" s="21">
        <v>44866</v>
      </c>
      <c r="T504" s="21">
        <v>44896</v>
      </c>
      <c r="U504" s="21">
        <v>44866</v>
      </c>
      <c r="V504" s="23">
        <v>8.3333333333333329E-2</v>
      </c>
      <c r="W504">
        <v>30</v>
      </c>
      <c r="X504" s="24">
        <v>0</v>
      </c>
      <c r="Y504" s="24">
        <v>0</v>
      </c>
      <c r="Z504" s="24">
        <v>-3470.6989666666668</v>
      </c>
      <c r="AA504" s="24">
        <v>-3470.6989666666668</v>
      </c>
      <c r="AB504">
        <v>0</v>
      </c>
      <c r="AC504">
        <v>0</v>
      </c>
      <c r="AD504" s="38">
        <v>2082419.38</v>
      </c>
      <c r="AE504" s="52">
        <v>0.02</v>
      </c>
      <c r="AF504" s="5">
        <v>0</v>
      </c>
      <c r="AG504" s="24">
        <v>0</v>
      </c>
      <c r="AH504" s="24">
        <v>0</v>
      </c>
      <c r="AI504" s="27">
        <v>-3470.6989666666668</v>
      </c>
      <c r="AJ504" t="s">
        <v>14</v>
      </c>
      <c r="AK504" s="93">
        <f t="shared" si="54"/>
        <v>-3470.6989666666668</v>
      </c>
      <c r="AL504" s="27">
        <f t="shared" si="53"/>
        <v>-3470.6989666666668</v>
      </c>
      <c r="AM504" s="27">
        <f t="shared" si="55"/>
        <v>-3470.6989666666668</v>
      </c>
    </row>
    <row r="505" spans="1:39" ht="15" customHeight="1" x14ac:dyDescent="0.25">
      <c r="A505">
        <v>268982</v>
      </c>
      <c r="B505" t="s">
        <v>791</v>
      </c>
      <c r="C505" t="s">
        <v>792</v>
      </c>
      <c r="D505">
        <v>11709</v>
      </c>
      <c r="E505" t="s">
        <v>363</v>
      </c>
      <c r="F505" t="s">
        <v>240</v>
      </c>
      <c r="G505" t="s">
        <v>19</v>
      </c>
      <c r="H505" t="s">
        <v>1963</v>
      </c>
      <c r="J505" s="21">
        <v>44896</v>
      </c>
      <c r="K505" s="21">
        <v>44927</v>
      </c>
      <c r="L505" s="21">
        <v>44896</v>
      </c>
      <c r="M505" s="22">
        <v>2071012.96</v>
      </c>
      <c r="N505" t="s">
        <v>14</v>
      </c>
      <c r="O505">
        <v>0.02</v>
      </c>
      <c r="P505" t="s">
        <v>15</v>
      </c>
      <c r="R505" s="21">
        <v>44896</v>
      </c>
      <c r="S505" s="21">
        <v>44896</v>
      </c>
      <c r="T505" s="21">
        <v>44927</v>
      </c>
      <c r="U505" s="21">
        <v>44896</v>
      </c>
      <c r="V505" s="23">
        <v>8.611111111111111E-2</v>
      </c>
      <c r="W505">
        <v>31</v>
      </c>
      <c r="X505" s="24">
        <v>0</v>
      </c>
      <c r="Y505" s="24">
        <v>0</v>
      </c>
      <c r="Z505" s="24">
        <v>-3566.7445422222222</v>
      </c>
      <c r="AA505" s="24">
        <v>-3566.7445422222222</v>
      </c>
      <c r="AB505">
        <v>0</v>
      </c>
      <c r="AC505">
        <v>-115.05627555555556</v>
      </c>
      <c r="AD505" s="38">
        <v>2071012.96</v>
      </c>
      <c r="AE505" s="52">
        <v>0.02</v>
      </c>
      <c r="AF505" s="5">
        <v>0</v>
      </c>
      <c r="AG505" s="24">
        <v>0</v>
      </c>
      <c r="AH505" s="24">
        <v>0</v>
      </c>
      <c r="AI505" s="27">
        <v>-3566.7445422222222</v>
      </c>
      <c r="AJ505" t="s">
        <v>14</v>
      </c>
      <c r="AK505" s="93">
        <f t="shared" si="54"/>
        <v>-3566.7445422222222</v>
      </c>
      <c r="AL505" s="27">
        <f t="shared" si="53"/>
        <v>-3566.7445422222222</v>
      </c>
      <c r="AM505" s="27">
        <f t="shared" si="55"/>
        <v>-3566.7445422222222</v>
      </c>
    </row>
    <row r="506" spans="1:39" ht="15" customHeight="1" x14ac:dyDescent="0.25">
      <c r="A506">
        <v>275627</v>
      </c>
      <c r="B506" t="s">
        <v>793</v>
      </c>
      <c r="C506" t="s">
        <v>794</v>
      </c>
      <c r="D506">
        <v>11711</v>
      </c>
      <c r="E506" t="s">
        <v>363</v>
      </c>
      <c r="F506" t="s">
        <v>240</v>
      </c>
      <c r="G506" t="s">
        <v>19</v>
      </c>
      <c r="H506" t="s">
        <v>1963</v>
      </c>
      <c r="J506" s="21">
        <v>44743</v>
      </c>
      <c r="K506" s="21">
        <v>44774</v>
      </c>
      <c r="L506" s="21">
        <v>44743</v>
      </c>
      <c r="M506" s="22">
        <v>2016523.58</v>
      </c>
      <c r="N506" t="s">
        <v>14</v>
      </c>
      <c r="O506">
        <v>0.02</v>
      </c>
      <c r="P506" t="s">
        <v>15</v>
      </c>
      <c r="R506" s="21">
        <v>44743</v>
      </c>
      <c r="S506" s="21">
        <v>44743</v>
      </c>
      <c r="T506" s="21">
        <v>44774</v>
      </c>
      <c r="U506" s="21">
        <v>44743</v>
      </c>
      <c r="V506" s="23">
        <v>8.611111111111111E-2</v>
      </c>
      <c r="W506">
        <v>31</v>
      </c>
      <c r="X506" s="24">
        <v>0</v>
      </c>
      <c r="Y506" s="24">
        <v>0</v>
      </c>
      <c r="Z506" s="24">
        <v>-3472.9017211111113</v>
      </c>
      <c r="AA506" s="24">
        <v>-3472.9017211111113</v>
      </c>
      <c r="AB506">
        <v>0</v>
      </c>
      <c r="AC506">
        <v>0</v>
      </c>
      <c r="AD506" s="38">
        <v>2016523.58</v>
      </c>
      <c r="AE506" s="52">
        <v>0.02</v>
      </c>
      <c r="AF506" s="5">
        <v>0</v>
      </c>
      <c r="AG506" s="24">
        <v>0</v>
      </c>
      <c r="AH506" s="24">
        <v>0</v>
      </c>
      <c r="AI506" s="27">
        <v>-3472.9017211111113</v>
      </c>
      <c r="AJ506" t="s">
        <v>14</v>
      </c>
      <c r="AK506" s="93">
        <f t="shared" si="54"/>
        <v>-3472.9017211111113</v>
      </c>
      <c r="AL506" s="27">
        <f t="shared" si="53"/>
        <v>-3472.9017211111113</v>
      </c>
      <c r="AM506" s="27">
        <f t="shared" si="55"/>
        <v>-3472.9017211111113</v>
      </c>
    </row>
    <row r="507" spans="1:39" ht="15" customHeight="1" x14ac:dyDescent="0.25">
      <c r="A507">
        <v>275628</v>
      </c>
      <c r="B507" t="s">
        <v>793</v>
      </c>
      <c r="C507" t="s">
        <v>794</v>
      </c>
      <c r="D507">
        <v>11711</v>
      </c>
      <c r="E507" t="s">
        <v>363</v>
      </c>
      <c r="F507" t="s">
        <v>240</v>
      </c>
      <c r="G507" t="s">
        <v>19</v>
      </c>
      <c r="H507" t="s">
        <v>1963</v>
      </c>
      <c r="J507" s="21">
        <v>44774</v>
      </c>
      <c r="K507" s="21">
        <v>44805</v>
      </c>
      <c r="L507" s="21">
        <v>44774</v>
      </c>
      <c r="M507" s="22">
        <v>2003733.43</v>
      </c>
      <c r="N507" t="s">
        <v>14</v>
      </c>
      <c r="O507">
        <v>0.02</v>
      </c>
      <c r="P507" t="s">
        <v>15</v>
      </c>
      <c r="R507" s="21">
        <v>44774</v>
      </c>
      <c r="S507" s="21">
        <v>44774</v>
      </c>
      <c r="T507" s="21">
        <v>44805</v>
      </c>
      <c r="U507" s="21">
        <v>44774</v>
      </c>
      <c r="V507" s="23">
        <v>8.611111111111111E-2</v>
      </c>
      <c r="W507">
        <v>31</v>
      </c>
      <c r="X507" s="24">
        <v>0</v>
      </c>
      <c r="Y507" s="24">
        <v>0</v>
      </c>
      <c r="Z507" s="24">
        <v>-3450.8742405555554</v>
      </c>
      <c r="AA507" s="24">
        <v>-3450.8742405555554</v>
      </c>
      <c r="AB507">
        <v>0</v>
      </c>
      <c r="AC507">
        <v>0</v>
      </c>
      <c r="AD507" s="38">
        <v>2003733.43</v>
      </c>
      <c r="AE507" s="52">
        <v>0.02</v>
      </c>
      <c r="AF507" s="5">
        <v>0</v>
      </c>
      <c r="AG507" s="24">
        <v>0</v>
      </c>
      <c r="AH507" s="24">
        <v>0</v>
      </c>
      <c r="AI507" s="27">
        <v>-3450.8742405555554</v>
      </c>
      <c r="AJ507" t="s">
        <v>14</v>
      </c>
      <c r="AK507" s="93">
        <f t="shared" si="54"/>
        <v>-3450.8742405555554</v>
      </c>
      <c r="AL507" s="27">
        <f t="shared" si="53"/>
        <v>-3450.8742405555554</v>
      </c>
      <c r="AM507" s="27">
        <f t="shared" si="55"/>
        <v>-3450.8742405555554</v>
      </c>
    </row>
    <row r="508" spans="1:39" ht="15" customHeight="1" x14ac:dyDescent="0.25">
      <c r="A508">
        <v>275629</v>
      </c>
      <c r="B508" t="s">
        <v>793</v>
      </c>
      <c r="C508" t="s">
        <v>794</v>
      </c>
      <c r="D508">
        <v>11711</v>
      </c>
      <c r="E508" t="s">
        <v>363</v>
      </c>
      <c r="F508" t="s">
        <v>240</v>
      </c>
      <c r="G508" t="s">
        <v>19</v>
      </c>
      <c r="H508" t="s">
        <v>1963</v>
      </c>
      <c r="J508" s="21">
        <v>44805</v>
      </c>
      <c r="K508" s="21">
        <v>44835</v>
      </c>
      <c r="L508" s="21">
        <v>44805</v>
      </c>
      <c r="M508" s="22">
        <v>1990921.96</v>
      </c>
      <c r="N508" t="s">
        <v>14</v>
      </c>
      <c r="O508">
        <v>0.02</v>
      </c>
      <c r="P508" t="s">
        <v>15</v>
      </c>
      <c r="R508" s="21">
        <v>44805</v>
      </c>
      <c r="S508" s="21">
        <v>44805</v>
      </c>
      <c r="T508" s="21">
        <v>44835</v>
      </c>
      <c r="U508" s="21">
        <v>44805</v>
      </c>
      <c r="V508" s="23">
        <v>8.3333333333333329E-2</v>
      </c>
      <c r="W508">
        <v>30</v>
      </c>
      <c r="X508" s="24">
        <v>0</v>
      </c>
      <c r="Y508" s="24">
        <v>0</v>
      </c>
      <c r="Z508" s="24">
        <v>-3318.2032666666664</v>
      </c>
      <c r="AA508" s="24">
        <v>-3318.2032666666664</v>
      </c>
      <c r="AB508">
        <v>0</v>
      </c>
      <c r="AC508">
        <v>0</v>
      </c>
      <c r="AD508" s="38">
        <v>1990921.96</v>
      </c>
      <c r="AE508" s="52">
        <v>0.02</v>
      </c>
      <c r="AF508" s="5">
        <v>0</v>
      </c>
      <c r="AG508" s="24">
        <v>0</v>
      </c>
      <c r="AH508" s="24">
        <v>0</v>
      </c>
      <c r="AI508" s="27">
        <v>-3318.2032666666664</v>
      </c>
      <c r="AJ508" t="s">
        <v>14</v>
      </c>
      <c r="AK508" s="93">
        <f t="shared" si="54"/>
        <v>-3318.2032666666664</v>
      </c>
      <c r="AL508" s="27">
        <f t="shared" si="53"/>
        <v>-3318.2032666666664</v>
      </c>
      <c r="AM508" s="27">
        <f t="shared" si="55"/>
        <v>-3318.2032666666664</v>
      </c>
    </row>
    <row r="509" spans="1:39" ht="15" customHeight="1" x14ac:dyDescent="0.25">
      <c r="A509">
        <v>275630</v>
      </c>
      <c r="B509" t="s">
        <v>793</v>
      </c>
      <c r="C509" t="s">
        <v>794</v>
      </c>
      <c r="D509">
        <v>11711</v>
      </c>
      <c r="E509" t="s">
        <v>363</v>
      </c>
      <c r="F509" t="s">
        <v>240</v>
      </c>
      <c r="G509" t="s">
        <v>19</v>
      </c>
      <c r="H509" t="s">
        <v>1963</v>
      </c>
      <c r="J509" s="21">
        <v>44835</v>
      </c>
      <c r="K509" s="21">
        <v>44866</v>
      </c>
      <c r="L509" s="21">
        <v>44835</v>
      </c>
      <c r="M509" s="22">
        <v>1978089.14</v>
      </c>
      <c r="N509" t="s">
        <v>14</v>
      </c>
      <c r="O509">
        <v>0.02</v>
      </c>
      <c r="P509" t="s">
        <v>15</v>
      </c>
      <c r="R509" s="21">
        <v>44835</v>
      </c>
      <c r="S509" s="21">
        <v>44835</v>
      </c>
      <c r="T509" s="21">
        <v>44866</v>
      </c>
      <c r="U509" s="21">
        <v>44835</v>
      </c>
      <c r="V509" s="23">
        <v>8.611111111111111E-2</v>
      </c>
      <c r="W509">
        <v>31</v>
      </c>
      <c r="X509" s="24">
        <v>0</v>
      </c>
      <c r="Y509" s="24">
        <v>0</v>
      </c>
      <c r="Z509" s="24">
        <v>-3406.7090744444445</v>
      </c>
      <c r="AA509" s="24">
        <v>-3406.7090744444445</v>
      </c>
      <c r="AB509">
        <v>0</v>
      </c>
      <c r="AC509">
        <v>0</v>
      </c>
      <c r="AD509" s="38">
        <v>1978089.14</v>
      </c>
      <c r="AE509" s="52">
        <v>0.02</v>
      </c>
      <c r="AF509" s="5">
        <v>0</v>
      </c>
      <c r="AG509" s="24">
        <v>0</v>
      </c>
      <c r="AH509" s="24">
        <v>0</v>
      </c>
      <c r="AI509" s="27">
        <v>-3406.7090744444445</v>
      </c>
      <c r="AJ509" t="s">
        <v>14</v>
      </c>
      <c r="AK509" s="93">
        <f t="shared" si="54"/>
        <v>-3406.7090744444445</v>
      </c>
      <c r="AL509" s="27">
        <f t="shared" si="53"/>
        <v>-3406.7090744444445</v>
      </c>
      <c r="AM509" s="27">
        <f t="shared" si="55"/>
        <v>-3406.7090744444445</v>
      </c>
    </row>
    <row r="510" spans="1:39" ht="15" customHeight="1" x14ac:dyDescent="0.25">
      <c r="A510">
        <v>275631</v>
      </c>
      <c r="B510" t="s">
        <v>793</v>
      </c>
      <c r="C510" t="s">
        <v>794</v>
      </c>
      <c r="D510">
        <v>11711</v>
      </c>
      <c r="E510" t="s">
        <v>363</v>
      </c>
      <c r="F510" t="s">
        <v>240</v>
      </c>
      <c r="G510" t="s">
        <v>19</v>
      </c>
      <c r="H510" t="s">
        <v>1963</v>
      </c>
      <c r="J510" s="21">
        <v>44866</v>
      </c>
      <c r="K510" s="21">
        <v>44896</v>
      </c>
      <c r="L510" s="21">
        <v>44866</v>
      </c>
      <c r="M510" s="22">
        <v>1965234.93</v>
      </c>
      <c r="N510" t="s">
        <v>14</v>
      </c>
      <c r="O510">
        <v>0.02</v>
      </c>
      <c r="P510" t="s">
        <v>15</v>
      </c>
      <c r="R510" s="21">
        <v>44866</v>
      </c>
      <c r="S510" s="21">
        <v>44866</v>
      </c>
      <c r="T510" s="21">
        <v>44896</v>
      </c>
      <c r="U510" s="21">
        <v>44866</v>
      </c>
      <c r="V510" s="23">
        <v>8.3333333333333329E-2</v>
      </c>
      <c r="W510">
        <v>30</v>
      </c>
      <c r="X510" s="24">
        <v>0</v>
      </c>
      <c r="Y510" s="24">
        <v>0</v>
      </c>
      <c r="Z510" s="24">
        <v>-3275.3915499999994</v>
      </c>
      <c r="AA510" s="24">
        <v>-3275.3915499999994</v>
      </c>
      <c r="AB510">
        <v>0</v>
      </c>
      <c r="AC510">
        <v>0</v>
      </c>
      <c r="AD510" s="38">
        <v>1965234.93</v>
      </c>
      <c r="AE510" s="52">
        <v>0.02</v>
      </c>
      <c r="AF510" s="5">
        <v>0</v>
      </c>
      <c r="AG510" s="24">
        <v>0</v>
      </c>
      <c r="AH510" s="24">
        <v>0</v>
      </c>
      <c r="AI510" s="27">
        <v>-3275.3915499999994</v>
      </c>
      <c r="AJ510" t="s">
        <v>14</v>
      </c>
      <c r="AK510" s="93">
        <f t="shared" si="54"/>
        <v>-3275.3915499999994</v>
      </c>
      <c r="AL510" s="27">
        <f t="shared" si="53"/>
        <v>-3275.3915499999994</v>
      </c>
      <c r="AM510" s="27">
        <f t="shared" si="55"/>
        <v>-3275.3915499999994</v>
      </c>
    </row>
    <row r="511" spans="1:39" ht="15" customHeight="1" x14ac:dyDescent="0.25">
      <c r="A511">
        <v>275632</v>
      </c>
      <c r="B511" t="s">
        <v>793</v>
      </c>
      <c r="C511" t="s">
        <v>794</v>
      </c>
      <c r="D511">
        <v>11711</v>
      </c>
      <c r="E511" t="s">
        <v>363</v>
      </c>
      <c r="F511" t="s">
        <v>240</v>
      </c>
      <c r="G511" t="s">
        <v>19</v>
      </c>
      <c r="H511" t="s">
        <v>1963</v>
      </c>
      <c r="J511" s="21">
        <v>44896</v>
      </c>
      <c r="K511" s="21">
        <v>44927</v>
      </c>
      <c r="L511" s="21">
        <v>44896</v>
      </c>
      <c r="M511" s="22">
        <v>1952359.3</v>
      </c>
      <c r="N511" t="s">
        <v>14</v>
      </c>
      <c r="O511">
        <v>0.02</v>
      </c>
      <c r="P511" t="s">
        <v>15</v>
      </c>
      <c r="R511" s="21">
        <v>44896</v>
      </c>
      <c r="S511" s="21">
        <v>44896</v>
      </c>
      <c r="T511" s="21">
        <v>44927</v>
      </c>
      <c r="U511" s="21">
        <v>44896</v>
      </c>
      <c r="V511" s="23">
        <v>8.611111111111111E-2</v>
      </c>
      <c r="W511">
        <v>31</v>
      </c>
      <c r="X511" s="24">
        <v>0</v>
      </c>
      <c r="Y511" s="24">
        <v>0</v>
      </c>
      <c r="Z511" s="24">
        <v>-3362.3965722222224</v>
      </c>
      <c r="AA511" s="24">
        <v>-3362.3965722222224</v>
      </c>
      <c r="AB511">
        <v>0</v>
      </c>
      <c r="AC511">
        <v>-108.46440555555556</v>
      </c>
      <c r="AD511" s="38">
        <v>1952359.3</v>
      </c>
      <c r="AE511" s="52">
        <v>0.02</v>
      </c>
      <c r="AF511" s="5">
        <v>0</v>
      </c>
      <c r="AG511" s="24">
        <v>0</v>
      </c>
      <c r="AH511" s="24">
        <v>0</v>
      </c>
      <c r="AI511" s="27">
        <v>-3362.3965722222224</v>
      </c>
      <c r="AJ511" t="s">
        <v>14</v>
      </c>
      <c r="AK511" s="93">
        <f t="shared" si="54"/>
        <v>-3362.3965722222224</v>
      </c>
      <c r="AL511" s="27">
        <f t="shared" si="53"/>
        <v>-3362.3965722222224</v>
      </c>
      <c r="AM511" s="27">
        <f t="shared" si="55"/>
        <v>-3362.3965722222224</v>
      </c>
    </row>
    <row r="512" spans="1:39" ht="15" customHeight="1" x14ac:dyDescent="0.25">
      <c r="A512">
        <v>262104</v>
      </c>
      <c r="B512" t="s">
        <v>795</v>
      </c>
      <c r="C512" t="s">
        <v>796</v>
      </c>
      <c r="D512">
        <v>11714</v>
      </c>
      <c r="E512" t="s">
        <v>363</v>
      </c>
      <c r="F512" t="s">
        <v>240</v>
      </c>
      <c r="G512" t="s">
        <v>19</v>
      </c>
      <c r="H512" t="s">
        <v>1713</v>
      </c>
      <c r="J512" s="21">
        <v>44743</v>
      </c>
      <c r="K512" s="21">
        <v>44835</v>
      </c>
      <c r="L512" s="21">
        <v>44743</v>
      </c>
      <c r="M512" s="22">
        <v>1545236.1</v>
      </c>
      <c r="N512" t="s">
        <v>14</v>
      </c>
      <c r="O512">
        <v>3.2000000000000001E-2</v>
      </c>
      <c r="P512" t="s">
        <v>15</v>
      </c>
      <c r="R512" s="21">
        <v>44743</v>
      </c>
      <c r="S512" s="21">
        <v>44743</v>
      </c>
      <c r="T512" s="21">
        <v>44835</v>
      </c>
      <c r="U512" s="21">
        <v>44743</v>
      </c>
      <c r="V512" s="23">
        <v>0.25555555555555554</v>
      </c>
      <c r="W512">
        <v>92</v>
      </c>
      <c r="X512" s="24">
        <v>0</v>
      </c>
      <c r="Y512" s="24">
        <v>0</v>
      </c>
      <c r="Z512" s="24">
        <v>-12636.59744</v>
      </c>
      <c r="AA512" s="24">
        <v>-12636.59744</v>
      </c>
      <c r="AB512">
        <v>0</v>
      </c>
      <c r="AC512">
        <v>0</v>
      </c>
      <c r="AD512" s="38">
        <v>1545236.1</v>
      </c>
      <c r="AE512" s="52">
        <v>3.2000000000000001E-2</v>
      </c>
      <c r="AF512" s="5">
        <v>0</v>
      </c>
      <c r="AG512" s="24">
        <v>0</v>
      </c>
      <c r="AH512" s="24">
        <v>0</v>
      </c>
      <c r="AI512" s="27">
        <v>-12636.59744</v>
      </c>
      <c r="AJ512" t="s">
        <v>14</v>
      </c>
      <c r="AK512" s="93">
        <f t="shared" si="54"/>
        <v>-12636.59744</v>
      </c>
      <c r="AL512" s="27">
        <f t="shared" si="53"/>
        <v>-12636.59744</v>
      </c>
      <c r="AM512" s="27">
        <f t="shared" si="55"/>
        <v>-12636.59744</v>
      </c>
    </row>
    <row r="513" spans="1:39" ht="15" customHeight="1" x14ac:dyDescent="0.25">
      <c r="A513">
        <v>262106</v>
      </c>
      <c r="B513" t="s">
        <v>795</v>
      </c>
      <c r="C513" t="s">
        <v>796</v>
      </c>
      <c r="D513">
        <v>11714</v>
      </c>
      <c r="E513" t="s">
        <v>363</v>
      </c>
      <c r="F513" t="s">
        <v>240</v>
      </c>
      <c r="G513" t="s">
        <v>19</v>
      </c>
      <c r="H513" t="s">
        <v>1713</v>
      </c>
      <c r="J513" s="21">
        <v>44835</v>
      </c>
      <c r="K513" s="21">
        <v>44927</v>
      </c>
      <c r="L513" s="21">
        <v>44927</v>
      </c>
      <c r="M513" s="22">
        <v>1425000</v>
      </c>
      <c r="N513" t="s">
        <v>14</v>
      </c>
      <c r="O513">
        <v>3.2000000000000001E-2</v>
      </c>
      <c r="P513" t="s">
        <v>15</v>
      </c>
      <c r="R513" s="21">
        <v>44835</v>
      </c>
      <c r="S513" s="21">
        <v>44835</v>
      </c>
      <c r="T513" s="21">
        <v>44927</v>
      </c>
      <c r="U513" s="21">
        <v>44835</v>
      </c>
      <c r="V513" s="23">
        <v>0.25555555555555554</v>
      </c>
      <c r="W513">
        <v>92</v>
      </c>
      <c r="X513" s="24">
        <v>0</v>
      </c>
      <c r="Y513" s="24">
        <v>0</v>
      </c>
      <c r="Z513" s="24">
        <v>-12063.362122666664</v>
      </c>
      <c r="AA513" s="24">
        <v>-12063.362122666664</v>
      </c>
      <c r="AB513">
        <v>0</v>
      </c>
      <c r="AC513">
        <v>-131.12350133333331</v>
      </c>
      <c r="AD513" s="38">
        <v>1475139.39</v>
      </c>
      <c r="AE513" s="52">
        <v>3.2000000000000001E-2</v>
      </c>
      <c r="AF513" s="5">
        <v>0</v>
      </c>
      <c r="AG513" s="24">
        <v>0</v>
      </c>
      <c r="AH513" s="24">
        <v>0</v>
      </c>
      <c r="AI513" s="27">
        <v>-12063.362122666664</v>
      </c>
      <c r="AJ513" t="s">
        <v>14</v>
      </c>
      <c r="AK513" s="93">
        <f t="shared" si="54"/>
        <v>-12063.362122666664</v>
      </c>
      <c r="AL513" s="27">
        <f t="shared" si="53"/>
        <v>-12063.362122666664</v>
      </c>
      <c r="AM513" s="27">
        <f t="shared" si="55"/>
        <v>-12063.362122666664</v>
      </c>
    </row>
    <row r="514" spans="1:39" ht="15" customHeight="1" x14ac:dyDescent="0.25">
      <c r="A514">
        <v>230740</v>
      </c>
      <c r="B514" t="s">
        <v>797</v>
      </c>
      <c r="C514" t="s">
        <v>798</v>
      </c>
      <c r="D514">
        <v>11715</v>
      </c>
      <c r="E514" t="s">
        <v>363</v>
      </c>
      <c r="F514" t="s">
        <v>240</v>
      </c>
      <c r="G514" t="s">
        <v>19</v>
      </c>
      <c r="H514" t="s">
        <v>1921</v>
      </c>
      <c r="J514" s="21">
        <v>44762</v>
      </c>
      <c r="K514" s="21">
        <v>44793</v>
      </c>
      <c r="L514" s="21">
        <v>44762</v>
      </c>
      <c r="M514" s="22">
        <v>1094644.43</v>
      </c>
      <c r="N514" t="s">
        <v>14</v>
      </c>
      <c r="O514">
        <v>2.0400000000000001E-2</v>
      </c>
      <c r="P514" t="s">
        <v>15</v>
      </c>
      <c r="R514" s="21">
        <v>44762</v>
      </c>
      <c r="S514" s="21">
        <v>44762</v>
      </c>
      <c r="T514" s="21">
        <v>44793</v>
      </c>
      <c r="U514" s="21">
        <v>44762</v>
      </c>
      <c r="V514" s="23">
        <v>8.611111111111111E-2</v>
      </c>
      <c r="W514">
        <v>31</v>
      </c>
      <c r="X514" s="24">
        <v>0</v>
      </c>
      <c r="Y514" s="24">
        <v>0</v>
      </c>
      <c r="Z514" s="24">
        <v>-1922.9253820333333</v>
      </c>
      <c r="AA514" s="24">
        <v>-1922.9253820333333</v>
      </c>
      <c r="AB514">
        <v>0</v>
      </c>
      <c r="AC514">
        <v>0</v>
      </c>
      <c r="AD514" s="38">
        <v>1094644.43</v>
      </c>
      <c r="AE514" s="52">
        <v>2.0400000000000001E-2</v>
      </c>
      <c r="AF514" s="5">
        <v>0</v>
      </c>
      <c r="AG514" s="24">
        <v>0</v>
      </c>
      <c r="AH514" s="24">
        <v>0</v>
      </c>
      <c r="AI514" s="27">
        <v>-1922.9253820333333</v>
      </c>
      <c r="AJ514" t="s">
        <v>14</v>
      </c>
      <c r="AK514" s="93">
        <f t="shared" si="54"/>
        <v>-1922.9253820333333</v>
      </c>
      <c r="AL514" s="27">
        <f t="shared" si="53"/>
        <v>-1922.9253820333333</v>
      </c>
      <c r="AM514" s="27">
        <f t="shared" si="55"/>
        <v>-1922.9253820333333</v>
      </c>
    </row>
    <row r="515" spans="1:39" ht="15" customHeight="1" x14ac:dyDescent="0.25">
      <c r="A515">
        <v>230741</v>
      </c>
      <c r="B515" t="s">
        <v>797</v>
      </c>
      <c r="C515" t="s">
        <v>798</v>
      </c>
      <c r="D515">
        <v>11715</v>
      </c>
      <c r="E515" t="s">
        <v>363</v>
      </c>
      <c r="F515" t="s">
        <v>240</v>
      </c>
      <c r="G515" t="s">
        <v>19</v>
      </c>
      <c r="H515" t="s">
        <v>1921</v>
      </c>
      <c r="J515" s="21">
        <v>44793</v>
      </c>
      <c r="K515" s="21">
        <v>44824</v>
      </c>
      <c r="L515" s="21">
        <v>44793</v>
      </c>
      <c r="M515" s="22">
        <v>1064104.6499999999</v>
      </c>
      <c r="N515" t="s">
        <v>14</v>
      </c>
      <c r="O515">
        <v>2.0400000000000001E-2</v>
      </c>
      <c r="P515" t="s">
        <v>15</v>
      </c>
      <c r="R515" s="21">
        <v>44793</v>
      </c>
      <c r="S515" s="21">
        <v>44793</v>
      </c>
      <c r="T515" s="21">
        <v>44824</v>
      </c>
      <c r="U515" s="21">
        <v>44793</v>
      </c>
      <c r="V515" s="23">
        <v>8.611111111111111E-2</v>
      </c>
      <c r="W515">
        <v>31</v>
      </c>
      <c r="X515" s="24">
        <v>0</v>
      </c>
      <c r="Y515" s="24">
        <v>0</v>
      </c>
      <c r="Z515" s="24">
        <v>-1869.2771685</v>
      </c>
      <c r="AA515" s="24">
        <v>-1869.2771685</v>
      </c>
      <c r="AB515">
        <v>0</v>
      </c>
      <c r="AC515">
        <v>0</v>
      </c>
      <c r="AD515" s="38">
        <v>1064104.6499999999</v>
      </c>
      <c r="AE515" s="52">
        <v>2.0400000000000001E-2</v>
      </c>
      <c r="AF515" s="5">
        <v>0</v>
      </c>
      <c r="AG515" s="24">
        <v>0</v>
      </c>
      <c r="AH515" s="24">
        <v>0</v>
      </c>
      <c r="AI515" s="27">
        <v>-1869.2771685</v>
      </c>
      <c r="AJ515" t="s">
        <v>14</v>
      </c>
      <c r="AK515" s="93">
        <f t="shared" si="54"/>
        <v>-1869.2771685</v>
      </c>
      <c r="AL515" s="27">
        <f t="shared" ref="AL515:AL578" si="56">AI515</f>
        <v>-1869.2771685</v>
      </c>
      <c r="AM515" s="27">
        <f t="shared" si="55"/>
        <v>-1869.2771685</v>
      </c>
    </row>
    <row r="516" spans="1:39" ht="15" customHeight="1" x14ac:dyDescent="0.25">
      <c r="A516">
        <v>230742</v>
      </c>
      <c r="B516" t="s">
        <v>797</v>
      </c>
      <c r="C516" t="s">
        <v>798</v>
      </c>
      <c r="D516">
        <v>11715</v>
      </c>
      <c r="E516" t="s">
        <v>363</v>
      </c>
      <c r="F516" t="s">
        <v>240</v>
      </c>
      <c r="G516" t="s">
        <v>19</v>
      </c>
      <c r="H516" t="s">
        <v>1921</v>
      </c>
      <c r="J516" s="21">
        <v>44824</v>
      </c>
      <c r="K516" s="21">
        <v>44854</v>
      </c>
      <c r="L516" s="21">
        <v>44824</v>
      </c>
      <c r="M516" s="22">
        <v>1033523.15</v>
      </c>
      <c r="N516" t="s">
        <v>14</v>
      </c>
      <c r="O516">
        <v>2.0400000000000001E-2</v>
      </c>
      <c r="P516" t="s">
        <v>15</v>
      </c>
      <c r="R516" s="21">
        <v>44824</v>
      </c>
      <c r="S516" s="21">
        <v>44824</v>
      </c>
      <c r="T516" s="21">
        <v>44854</v>
      </c>
      <c r="U516" s="21">
        <v>44824</v>
      </c>
      <c r="V516" s="23">
        <v>8.3333333333333329E-2</v>
      </c>
      <c r="W516">
        <v>30</v>
      </c>
      <c r="X516" s="24">
        <v>0</v>
      </c>
      <c r="Y516" s="24">
        <v>0</v>
      </c>
      <c r="Z516" s="24">
        <v>-1756.9893550000002</v>
      </c>
      <c r="AA516" s="24">
        <v>-1756.9893550000002</v>
      </c>
      <c r="AB516">
        <v>0</v>
      </c>
      <c r="AC516">
        <v>0</v>
      </c>
      <c r="AD516" s="38">
        <v>1033523.15</v>
      </c>
      <c r="AE516" s="52">
        <v>2.0400000000000001E-2</v>
      </c>
      <c r="AF516" s="5">
        <v>0</v>
      </c>
      <c r="AG516" s="24">
        <v>0</v>
      </c>
      <c r="AH516" s="24">
        <v>0</v>
      </c>
      <c r="AI516" s="27">
        <v>-1756.9893550000002</v>
      </c>
      <c r="AJ516" t="s">
        <v>14</v>
      </c>
      <c r="AK516" s="93">
        <f t="shared" si="54"/>
        <v>-1756.9893550000002</v>
      </c>
      <c r="AL516" s="27">
        <f t="shared" si="56"/>
        <v>-1756.9893550000002</v>
      </c>
      <c r="AM516" s="27">
        <f t="shared" si="55"/>
        <v>-1756.9893550000002</v>
      </c>
    </row>
    <row r="517" spans="1:39" ht="15" customHeight="1" x14ac:dyDescent="0.25">
      <c r="A517">
        <v>230743</v>
      </c>
      <c r="B517" t="s">
        <v>797</v>
      </c>
      <c r="C517" t="s">
        <v>798</v>
      </c>
      <c r="D517">
        <v>11715</v>
      </c>
      <c r="E517" t="s">
        <v>363</v>
      </c>
      <c r="F517" t="s">
        <v>240</v>
      </c>
      <c r="G517" t="s">
        <v>19</v>
      </c>
      <c r="H517" t="s">
        <v>1921</v>
      </c>
      <c r="J517" s="21">
        <v>44854</v>
      </c>
      <c r="K517" s="21">
        <v>44885</v>
      </c>
      <c r="L517" s="21">
        <v>44854</v>
      </c>
      <c r="M517" s="22">
        <v>1002899.87</v>
      </c>
      <c r="N517" t="s">
        <v>14</v>
      </c>
      <c r="O517">
        <v>2.0400000000000001E-2</v>
      </c>
      <c r="P517" t="s">
        <v>15</v>
      </c>
      <c r="R517" s="21">
        <v>44854</v>
      </c>
      <c r="S517" s="21">
        <v>44854</v>
      </c>
      <c r="T517" s="21">
        <v>44885</v>
      </c>
      <c r="U517" s="21">
        <v>44854</v>
      </c>
      <c r="V517" s="23">
        <v>8.611111111111111E-2</v>
      </c>
      <c r="W517">
        <v>31</v>
      </c>
      <c r="X517" s="24">
        <v>0</v>
      </c>
      <c r="Y517" s="24">
        <v>0</v>
      </c>
      <c r="Z517" s="24">
        <v>-1761.7607716333334</v>
      </c>
      <c r="AA517" s="24">
        <v>-1761.7607716333334</v>
      </c>
      <c r="AB517">
        <v>0</v>
      </c>
      <c r="AC517">
        <v>0</v>
      </c>
      <c r="AD517" s="38">
        <v>1002899.87</v>
      </c>
      <c r="AE517" s="52">
        <v>2.0400000000000001E-2</v>
      </c>
      <c r="AF517" s="5">
        <v>0</v>
      </c>
      <c r="AG517" s="24">
        <v>0</v>
      </c>
      <c r="AH517" s="24">
        <v>0</v>
      </c>
      <c r="AI517" s="27">
        <v>-1761.7607716333334</v>
      </c>
      <c r="AJ517" t="s">
        <v>14</v>
      </c>
      <c r="AK517" s="93">
        <f t="shared" si="54"/>
        <v>-1761.7607716333334</v>
      </c>
      <c r="AL517" s="27">
        <f t="shared" si="56"/>
        <v>-1761.7607716333334</v>
      </c>
      <c r="AM517" s="27">
        <f t="shared" si="55"/>
        <v>-1761.7607716333334</v>
      </c>
    </row>
    <row r="518" spans="1:39" ht="15" customHeight="1" x14ac:dyDescent="0.25">
      <c r="A518">
        <v>230744</v>
      </c>
      <c r="B518" t="s">
        <v>797</v>
      </c>
      <c r="C518" t="s">
        <v>798</v>
      </c>
      <c r="D518">
        <v>11715</v>
      </c>
      <c r="E518" t="s">
        <v>363</v>
      </c>
      <c r="F518" t="s">
        <v>240</v>
      </c>
      <c r="G518" t="s">
        <v>19</v>
      </c>
      <c r="H518" t="s">
        <v>1921</v>
      </c>
      <c r="J518" s="21">
        <v>44885</v>
      </c>
      <c r="K518" s="21">
        <v>44915</v>
      </c>
      <c r="L518" s="21">
        <v>44885</v>
      </c>
      <c r="M518" s="22">
        <v>972234.75</v>
      </c>
      <c r="N518" t="s">
        <v>14</v>
      </c>
      <c r="O518">
        <v>2.0400000000000001E-2</v>
      </c>
      <c r="P518" t="s">
        <v>15</v>
      </c>
      <c r="R518" s="21">
        <v>44885</v>
      </c>
      <c r="S518" s="21">
        <v>44885</v>
      </c>
      <c r="T518" s="21">
        <v>44915</v>
      </c>
      <c r="U518" s="21">
        <v>44885</v>
      </c>
      <c r="V518" s="23">
        <v>8.3333333333333329E-2</v>
      </c>
      <c r="W518">
        <v>30</v>
      </c>
      <c r="X518" s="24">
        <v>0</v>
      </c>
      <c r="Y518" s="24">
        <v>0</v>
      </c>
      <c r="Z518" s="24">
        <v>-1652.7990750000001</v>
      </c>
      <c r="AA518" s="24">
        <v>-1652.7990750000001</v>
      </c>
      <c r="AB518">
        <v>0</v>
      </c>
      <c r="AC518">
        <v>0</v>
      </c>
      <c r="AD518" s="38">
        <v>972234.75</v>
      </c>
      <c r="AE518" s="52">
        <v>2.0400000000000001E-2</v>
      </c>
      <c r="AF518" s="5">
        <v>0</v>
      </c>
      <c r="AG518" s="24">
        <v>0</v>
      </c>
      <c r="AH518" s="24">
        <v>0</v>
      </c>
      <c r="AI518" s="27">
        <v>-1652.7990750000001</v>
      </c>
      <c r="AJ518" t="s">
        <v>14</v>
      </c>
      <c r="AK518" s="93">
        <f t="shared" si="54"/>
        <v>-1652.7990750000001</v>
      </c>
      <c r="AL518" s="27">
        <f t="shared" si="56"/>
        <v>-1652.7990750000001</v>
      </c>
      <c r="AM518" s="27">
        <f t="shared" si="55"/>
        <v>-1652.7990750000001</v>
      </c>
    </row>
    <row r="519" spans="1:39" ht="15" customHeight="1" x14ac:dyDescent="0.25">
      <c r="A519">
        <v>230745</v>
      </c>
      <c r="B519" t="s">
        <v>797</v>
      </c>
      <c r="C519" t="s">
        <v>798</v>
      </c>
      <c r="D519">
        <v>11715</v>
      </c>
      <c r="E519" t="s">
        <v>363</v>
      </c>
      <c r="F519" t="s">
        <v>240</v>
      </c>
      <c r="G519" t="s">
        <v>19</v>
      </c>
      <c r="H519" t="s">
        <v>1921</v>
      </c>
      <c r="J519" s="21">
        <v>44915</v>
      </c>
      <c r="K519" s="21">
        <v>44946</v>
      </c>
      <c r="L519" s="21">
        <v>44915</v>
      </c>
      <c r="M519" s="22">
        <v>941527.73</v>
      </c>
      <c r="N519" t="s">
        <v>14</v>
      </c>
      <c r="O519">
        <v>2.0400000000000001E-2</v>
      </c>
      <c r="P519" t="s">
        <v>15</v>
      </c>
      <c r="R519" s="21">
        <v>44915</v>
      </c>
      <c r="S519" s="21">
        <v>44915</v>
      </c>
      <c r="T519" s="21">
        <v>44946</v>
      </c>
      <c r="U519" s="21">
        <v>44915</v>
      </c>
      <c r="V519" s="23">
        <v>8.611111111111111E-2</v>
      </c>
      <c r="W519">
        <v>31</v>
      </c>
      <c r="X519" s="24">
        <v>0</v>
      </c>
      <c r="Y519" s="24">
        <v>0</v>
      </c>
      <c r="Z519" s="24">
        <v>-1653.9503790333335</v>
      </c>
      <c r="AA519" s="24">
        <v>-1653.9503790333335</v>
      </c>
      <c r="AB519">
        <v>0</v>
      </c>
      <c r="AC519">
        <v>-53.353238033333341</v>
      </c>
      <c r="AD519" s="38">
        <v>941527.73</v>
      </c>
      <c r="AE519" s="52">
        <v>2.0400000000000001E-2</v>
      </c>
      <c r="AF519" s="5">
        <v>0</v>
      </c>
      <c r="AG519" s="24">
        <v>0</v>
      </c>
      <c r="AH519" s="24">
        <v>0</v>
      </c>
      <c r="AI519" s="27">
        <v>-1653.9503790333335</v>
      </c>
      <c r="AJ519" t="s">
        <v>14</v>
      </c>
      <c r="AK519" s="93">
        <f t="shared" si="54"/>
        <v>-1653.9503790333335</v>
      </c>
      <c r="AL519" s="27">
        <f t="shared" si="56"/>
        <v>-1653.9503790333335</v>
      </c>
      <c r="AM519" s="27">
        <f t="shared" si="55"/>
        <v>-1653.9503790333335</v>
      </c>
    </row>
    <row r="520" spans="1:39" ht="15" customHeight="1" x14ac:dyDescent="0.25">
      <c r="A520">
        <v>270635</v>
      </c>
      <c r="B520" t="s">
        <v>799</v>
      </c>
      <c r="C520" t="s">
        <v>800</v>
      </c>
      <c r="D520">
        <v>11716</v>
      </c>
      <c r="E520" t="s">
        <v>363</v>
      </c>
      <c r="F520" t="s">
        <v>240</v>
      </c>
      <c r="G520" t="s">
        <v>19</v>
      </c>
      <c r="H520" t="s">
        <v>1959</v>
      </c>
      <c r="J520" s="21">
        <v>44743</v>
      </c>
      <c r="K520" s="21">
        <v>44774</v>
      </c>
      <c r="L520" s="21">
        <v>44743</v>
      </c>
      <c r="M520" s="22">
        <v>1829039.25</v>
      </c>
      <c r="N520" t="s">
        <v>14</v>
      </c>
      <c r="O520">
        <v>0</v>
      </c>
      <c r="P520" t="s">
        <v>15</v>
      </c>
      <c r="R520" s="21">
        <v>44743</v>
      </c>
      <c r="S520" s="21">
        <v>44743</v>
      </c>
      <c r="T520" s="21">
        <v>44774</v>
      </c>
      <c r="U520" s="21">
        <v>44743</v>
      </c>
      <c r="V520" s="23">
        <v>8.611111111111111E-2</v>
      </c>
      <c r="W520">
        <v>31</v>
      </c>
      <c r="X520" s="24">
        <v>0</v>
      </c>
      <c r="Y520" s="24">
        <v>0</v>
      </c>
      <c r="Z520" s="24">
        <v>0</v>
      </c>
      <c r="AA520" s="24">
        <v>0</v>
      </c>
      <c r="AB520">
        <v>0</v>
      </c>
      <c r="AC520">
        <v>0</v>
      </c>
      <c r="AD520" s="38">
        <v>1829039.25</v>
      </c>
      <c r="AE520" s="52">
        <v>0</v>
      </c>
      <c r="AF520" s="5">
        <v>0</v>
      </c>
      <c r="AG520" s="24">
        <v>0</v>
      </c>
      <c r="AH520" s="24">
        <v>0</v>
      </c>
      <c r="AI520" s="27">
        <v>0</v>
      </c>
      <c r="AJ520" t="s">
        <v>14</v>
      </c>
      <c r="AK520" s="93">
        <f t="shared" si="54"/>
        <v>0</v>
      </c>
      <c r="AL520" s="27">
        <f t="shared" si="56"/>
        <v>0</v>
      </c>
      <c r="AM520" s="27">
        <f t="shared" si="55"/>
        <v>0</v>
      </c>
    </row>
    <row r="521" spans="1:39" ht="15" customHeight="1" x14ac:dyDescent="0.25">
      <c r="A521">
        <v>270636</v>
      </c>
      <c r="B521" t="s">
        <v>799</v>
      </c>
      <c r="C521" t="s">
        <v>800</v>
      </c>
      <c r="D521">
        <v>11716</v>
      </c>
      <c r="E521" t="s">
        <v>363</v>
      </c>
      <c r="F521" t="s">
        <v>240</v>
      </c>
      <c r="G521" t="s">
        <v>19</v>
      </c>
      <c r="H521" t="s">
        <v>1959</v>
      </c>
      <c r="J521" s="21">
        <v>44774</v>
      </c>
      <c r="K521" s="21">
        <v>44805</v>
      </c>
      <c r="L521" s="21">
        <v>44774</v>
      </c>
      <c r="M521" s="22">
        <v>1819044.5</v>
      </c>
      <c r="N521" t="s">
        <v>14</v>
      </c>
      <c r="O521">
        <v>0</v>
      </c>
      <c r="P521" t="s">
        <v>15</v>
      </c>
      <c r="R521" s="21">
        <v>44774</v>
      </c>
      <c r="S521" s="21">
        <v>44774</v>
      </c>
      <c r="T521" s="21">
        <v>44805</v>
      </c>
      <c r="U521" s="21">
        <v>44774</v>
      </c>
      <c r="V521" s="23">
        <v>8.611111111111111E-2</v>
      </c>
      <c r="W521">
        <v>31</v>
      </c>
      <c r="X521" s="24">
        <v>0</v>
      </c>
      <c r="Y521" s="24">
        <v>0</v>
      </c>
      <c r="Z521" s="24">
        <v>0</v>
      </c>
      <c r="AA521" s="24">
        <v>0</v>
      </c>
      <c r="AB521">
        <v>0</v>
      </c>
      <c r="AC521">
        <v>0</v>
      </c>
      <c r="AD521" s="38">
        <v>1819044.5</v>
      </c>
      <c r="AE521" s="52">
        <v>0</v>
      </c>
      <c r="AF521" s="5">
        <v>0</v>
      </c>
      <c r="AG521" s="24">
        <v>0</v>
      </c>
      <c r="AH521" s="24">
        <v>0</v>
      </c>
      <c r="AI521" s="27">
        <v>0</v>
      </c>
      <c r="AJ521" t="s">
        <v>14</v>
      </c>
      <c r="AK521" s="93">
        <f t="shared" si="54"/>
        <v>0</v>
      </c>
      <c r="AL521" s="27">
        <f t="shared" si="56"/>
        <v>0</v>
      </c>
      <c r="AM521" s="27">
        <f t="shared" si="55"/>
        <v>0</v>
      </c>
    </row>
    <row r="522" spans="1:39" ht="15" customHeight="1" x14ac:dyDescent="0.25">
      <c r="A522">
        <v>270637</v>
      </c>
      <c r="B522" t="s">
        <v>799</v>
      </c>
      <c r="C522" t="s">
        <v>800</v>
      </c>
      <c r="D522">
        <v>11716</v>
      </c>
      <c r="E522" t="s">
        <v>363</v>
      </c>
      <c r="F522" t="s">
        <v>240</v>
      </c>
      <c r="G522" t="s">
        <v>19</v>
      </c>
      <c r="H522" t="s">
        <v>1959</v>
      </c>
      <c r="J522" s="21">
        <v>44805</v>
      </c>
      <c r="K522" s="21">
        <v>44835</v>
      </c>
      <c r="L522" s="21">
        <v>44805</v>
      </c>
      <c r="M522" s="22">
        <v>1809049.75</v>
      </c>
      <c r="N522" t="s">
        <v>14</v>
      </c>
      <c r="O522">
        <v>0</v>
      </c>
      <c r="P522" t="s">
        <v>15</v>
      </c>
      <c r="R522" s="21">
        <v>44805</v>
      </c>
      <c r="S522" s="21">
        <v>44805</v>
      </c>
      <c r="T522" s="21">
        <v>44835</v>
      </c>
      <c r="U522" s="21">
        <v>44805</v>
      </c>
      <c r="V522" s="23">
        <v>8.3333333333333329E-2</v>
      </c>
      <c r="W522">
        <v>30</v>
      </c>
      <c r="X522" s="24">
        <v>0</v>
      </c>
      <c r="Y522" s="24">
        <v>0</v>
      </c>
      <c r="Z522" s="24">
        <v>0</v>
      </c>
      <c r="AA522" s="24">
        <v>0</v>
      </c>
      <c r="AB522">
        <v>0</v>
      </c>
      <c r="AC522">
        <v>0</v>
      </c>
      <c r="AD522" s="38">
        <v>1809049.75</v>
      </c>
      <c r="AE522" s="52">
        <v>0</v>
      </c>
      <c r="AF522" s="5">
        <v>0</v>
      </c>
      <c r="AG522" s="24">
        <v>0</v>
      </c>
      <c r="AH522" s="24">
        <v>0</v>
      </c>
      <c r="AI522" s="27">
        <v>0</v>
      </c>
      <c r="AJ522" t="s">
        <v>14</v>
      </c>
      <c r="AK522" s="93">
        <f t="shared" si="54"/>
        <v>0</v>
      </c>
      <c r="AL522" s="27">
        <f t="shared" si="56"/>
        <v>0</v>
      </c>
      <c r="AM522" s="27">
        <f t="shared" si="55"/>
        <v>0</v>
      </c>
    </row>
    <row r="523" spans="1:39" ht="15" customHeight="1" x14ac:dyDescent="0.25">
      <c r="A523">
        <v>270638</v>
      </c>
      <c r="B523" t="s">
        <v>799</v>
      </c>
      <c r="C523" t="s">
        <v>800</v>
      </c>
      <c r="D523">
        <v>11716</v>
      </c>
      <c r="E523" t="s">
        <v>363</v>
      </c>
      <c r="F523" t="s">
        <v>240</v>
      </c>
      <c r="G523" t="s">
        <v>19</v>
      </c>
      <c r="H523" t="s">
        <v>1959</v>
      </c>
      <c r="J523" s="21">
        <v>44835</v>
      </c>
      <c r="K523" s="21">
        <v>44866</v>
      </c>
      <c r="L523" s="21">
        <v>44835</v>
      </c>
      <c r="M523" s="22">
        <v>1799055</v>
      </c>
      <c r="N523" t="s">
        <v>14</v>
      </c>
      <c r="O523">
        <v>0</v>
      </c>
      <c r="P523" t="s">
        <v>15</v>
      </c>
      <c r="R523" s="21">
        <v>44835</v>
      </c>
      <c r="S523" s="21">
        <v>44835</v>
      </c>
      <c r="T523" s="21">
        <v>44866</v>
      </c>
      <c r="U523" s="21">
        <v>44835</v>
      </c>
      <c r="V523" s="23">
        <v>8.611111111111111E-2</v>
      </c>
      <c r="W523">
        <v>31</v>
      </c>
      <c r="X523" s="24">
        <v>0</v>
      </c>
      <c r="Y523" s="24">
        <v>0</v>
      </c>
      <c r="Z523" s="24">
        <v>0</v>
      </c>
      <c r="AA523" s="24">
        <v>0</v>
      </c>
      <c r="AB523">
        <v>0</v>
      </c>
      <c r="AC523">
        <v>0</v>
      </c>
      <c r="AD523" s="38">
        <v>1799055</v>
      </c>
      <c r="AE523" s="52">
        <v>0</v>
      </c>
      <c r="AF523" s="5">
        <v>0</v>
      </c>
      <c r="AG523" s="24">
        <v>0</v>
      </c>
      <c r="AH523" s="24">
        <v>0</v>
      </c>
      <c r="AI523" s="27">
        <v>0</v>
      </c>
      <c r="AJ523" t="s">
        <v>14</v>
      </c>
      <c r="AK523" s="93">
        <f t="shared" si="54"/>
        <v>0</v>
      </c>
      <c r="AL523" s="27">
        <f t="shared" si="56"/>
        <v>0</v>
      </c>
      <c r="AM523" s="27">
        <f t="shared" si="55"/>
        <v>0</v>
      </c>
    </row>
    <row r="524" spans="1:39" ht="15" customHeight="1" x14ac:dyDescent="0.25">
      <c r="A524">
        <v>270639</v>
      </c>
      <c r="B524" t="s">
        <v>799</v>
      </c>
      <c r="C524" t="s">
        <v>800</v>
      </c>
      <c r="D524">
        <v>11716</v>
      </c>
      <c r="E524" t="s">
        <v>363</v>
      </c>
      <c r="F524" t="s">
        <v>240</v>
      </c>
      <c r="G524" t="s">
        <v>19</v>
      </c>
      <c r="H524" t="s">
        <v>1959</v>
      </c>
      <c r="J524" s="21">
        <v>44866</v>
      </c>
      <c r="K524" s="21">
        <v>44896</v>
      </c>
      <c r="L524" s="21">
        <v>44866</v>
      </c>
      <c r="M524" s="22">
        <v>1789060.25</v>
      </c>
      <c r="N524" t="s">
        <v>14</v>
      </c>
      <c r="O524">
        <v>0</v>
      </c>
      <c r="P524" t="s">
        <v>15</v>
      </c>
      <c r="R524" s="21">
        <v>44866</v>
      </c>
      <c r="S524" s="21">
        <v>44866</v>
      </c>
      <c r="T524" s="21">
        <v>44896</v>
      </c>
      <c r="U524" s="21">
        <v>44866</v>
      </c>
      <c r="V524" s="23">
        <v>8.3333333333333329E-2</v>
      </c>
      <c r="W524">
        <v>30</v>
      </c>
      <c r="X524" s="24">
        <v>0</v>
      </c>
      <c r="Y524" s="24">
        <v>0</v>
      </c>
      <c r="Z524" s="24">
        <v>0</v>
      </c>
      <c r="AA524" s="24">
        <v>0</v>
      </c>
      <c r="AB524">
        <v>0</v>
      </c>
      <c r="AC524">
        <v>0</v>
      </c>
      <c r="AD524" s="38">
        <v>1789060.25</v>
      </c>
      <c r="AE524" s="52">
        <v>0</v>
      </c>
      <c r="AF524" s="5">
        <v>0</v>
      </c>
      <c r="AG524" s="24">
        <v>0</v>
      </c>
      <c r="AH524" s="24">
        <v>0</v>
      </c>
      <c r="AI524" s="27">
        <v>0</v>
      </c>
      <c r="AJ524" t="s">
        <v>14</v>
      </c>
      <c r="AK524" s="93">
        <f t="shared" si="54"/>
        <v>0</v>
      </c>
      <c r="AL524" s="27">
        <f t="shared" si="56"/>
        <v>0</v>
      </c>
      <c r="AM524" s="27">
        <f t="shared" si="55"/>
        <v>0</v>
      </c>
    </row>
    <row r="525" spans="1:39" ht="15" customHeight="1" x14ac:dyDescent="0.25">
      <c r="A525">
        <v>270640</v>
      </c>
      <c r="B525" t="s">
        <v>799</v>
      </c>
      <c r="C525" t="s">
        <v>800</v>
      </c>
      <c r="D525">
        <v>11716</v>
      </c>
      <c r="E525" t="s">
        <v>363</v>
      </c>
      <c r="F525" t="s">
        <v>240</v>
      </c>
      <c r="G525" t="s">
        <v>19</v>
      </c>
      <c r="H525" t="s">
        <v>1959</v>
      </c>
      <c r="J525" s="21">
        <v>44896</v>
      </c>
      <c r="K525" s="21">
        <v>44927</v>
      </c>
      <c r="L525" s="21">
        <v>44896</v>
      </c>
      <c r="M525" s="22">
        <v>1779065.5</v>
      </c>
      <c r="N525" t="s">
        <v>14</v>
      </c>
      <c r="O525">
        <v>0</v>
      </c>
      <c r="P525" t="s">
        <v>15</v>
      </c>
      <c r="R525" s="21">
        <v>44896</v>
      </c>
      <c r="S525" s="21">
        <v>44896</v>
      </c>
      <c r="T525" s="21">
        <v>44927</v>
      </c>
      <c r="U525" s="21">
        <v>44896</v>
      </c>
      <c r="V525" s="23">
        <v>8.611111111111111E-2</v>
      </c>
      <c r="W525">
        <v>31</v>
      </c>
      <c r="X525" s="24">
        <v>0</v>
      </c>
      <c r="Y525" s="24">
        <v>0</v>
      </c>
      <c r="Z525" s="24">
        <v>0</v>
      </c>
      <c r="AA525" s="24">
        <v>0</v>
      </c>
      <c r="AB525">
        <v>0</v>
      </c>
      <c r="AC525">
        <v>0</v>
      </c>
      <c r="AD525" s="38">
        <v>1779065.5</v>
      </c>
      <c r="AE525" s="52">
        <v>0</v>
      </c>
      <c r="AF525" s="5">
        <v>0</v>
      </c>
      <c r="AG525" s="24">
        <v>0</v>
      </c>
      <c r="AH525" s="24">
        <v>0</v>
      </c>
      <c r="AI525" s="27">
        <v>0</v>
      </c>
      <c r="AJ525" t="s">
        <v>14</v>
      </c>
      <c r="AK525" s="93">
        <f t="shared" si="54"/>
        <v>0</v>
      </c>
      <c r="AL525" s="27">
        <f t="shared" si="56"/>
        <v>0</v>
      </c>
      <c r="AM525" s="27">
        <f t="shared" si="55"/>
        <v>0</v>
      </c>
    </row>
    <row r="526" spans="1:39" ht="15" customHeight="1" x14ac:dyDescent="0.25">
      <c r="A526">
        <v>243429</v>
      </c>
      <c r="B526" t="s">
        <v>801</v>
      </c>
      <c r="C526" t="s">
        <v>802</v>
      </c>
      <c r="D526">
        <v>11718</v>
      </c>
      <c r="E526" t="s">
        <v>363</v>
      </c>
      <c r="F526" t="s">
        <v>240</v>
      </c>
      <c r="G526" t="s">
        <v>19</v>
      </c>
      <c r="H526" t="s">
        <v>1971</v>
      </c>
      <c r="J526" s="21">
        <v>44743</v>
      </c>
      <c r="K526" s="21">
        <v>44835</v>
      </c>
      <c r="L526" s="21">
        <v>44743</v>
      </c>
      <c r="M526" s="22">
        <v>340402.66</v>
      </c>
      <c r="N526" t="s">
        <v>14</v>
      </c>
      <c r="O526">
        <v>2.29E-2</v>
      </c>
      <c r="P526" t="s">
        <v>15</v>
      </c>
      <c r="R526" s="21">
        <v>44743</v>
      </c>
      <c r="S526" s="21">
        <v>44743</v>
      </c>
      <c r="T526" s="21">
        <v>44835</v>
      </c>
      <c r="U526" s="21">
        <v>44743</v>
      </c>
      <c r="V526" s="23">
        <v>0.25555555555555554</v>
      </c>
      <c r="W526">
        <v>92</v>
      </c>
      <c r="X526" s="24">
        <v>0</v>
      </c>
      <c r="Y526" s="24">
        <v>0</v>
      </c>
      <c r="Z526" s="24">
        <v>-1992.1120113555553</v>
      </c>
      <c r="AA526" s="24">
        <v>-1992.1120113555553</v>
      </c>
      <c r="AB526">
        <v>0</v>
      </c>
      <c r="AC526">
        <v>0</v>
      </c>
      <c r="AD526" s="38">
        <v>340402.66</v>
      </c>
      <c r="AE526" s="52">
        <v>2.29E-2</v>
      </c>
      <c r="AF526" s="5">
        <v>0</v>
      </c>
      <c r="AG526" s="24">
        <v>0</v>
      </c>
      <c r="AH526" s="24">
        <v>0</v>
      </c>
      <c r="AI526" s="27">
        <v>-1992.1120113555553</v>
      </c>
      <c r="AJ526" t="s">
        <v>14</v>
      </c>
      <c r="AK526" s="93">
        <f t="shared" si="54"/>
        <v>-1992.1120113555553</v>
      </c>
      <c r="AL526" s="27">
        <f t="shared" si="56"/>
        <v>-1992.1120113555553</v>
      </c>
      <c r="AM526" s="27">
        <f t="shared" si="55"/>
        <v>-1992.1120113555553</v>
      </c>
    </row>
    <row r="527" spans="1:39" ht="15" customHeight="1" x14ac:dyDescent="0.25">
      <c r="A527">
        <v>243431</v>
      </c>
      <c r="B527" t="s">
        <v>801</v>
      </c>
      <c r="C527" t="s">
        <v>802</v>
      </c>
      <c r="D527">
        <v>11718</v>
      </c>
      <c r="E527" t="s">
        <v>363</v>
      </c>
      <c r="F527" t="s">
        <v>240</v>
      </c>
      <c r="G527" t="s">
        <v>19</v>
      </c>
      <c r="H527" t="s">
        <v>1971</v>
      </c>
      <c r="J527" s="21">
        <v>44835</v>
      </c>
      <c r="K527" s="21">
        <v>44927</v>
      </c>
      <c r="L527" s="21">
        <v>44927</v>
      </c>
      <c r="M527" s="22">
        <v>29815.81</v>
      </c>
      <c r="N527" t="s">
        <v>14</v>
      </c>
      <c r="O527">
        <v>2.29E-2</v>
      </c>
      <c r="P527" t="s">
        <v>15</v>
      </c>
      <c r="R527" s="21">
        <v>44835</v>
      </c>
      <c r="S527" s="21">
        <v>44835</v>
      </c>
      <c r="T527" s="21">
        <v>44927</v>
      </c>
      <c r="U527" s="21">
        <v>44835</v>
      </c>
      <c r="V527" s="23">
        <v>0.25555555555555554</v>
      </c>
      <c r="W527">
        <v>92</v>
      </c>
      <c r="X527" s="24">
        <v>0</v>
      </c>
      <c r="Y527" s="24">
        <v>0</v>
      </c>
      <c r="Z527" s="24">
        <v>-1085.8974485222222</v>
      </c>
      <c r="AA527" s="24">
        <v>-1085.8974485222222</v>
      </c>
      <c r="AB527">
        <v>0</v>
      </c>
      <c r="AC527">
        <v>-11.803233136111112</v>
      </c>
      <c r="AD527" s="38">
        <v>185553.01</v>
      </c>
      <c r="AE527" s="52">
        <v>2.29E-2</v>
      </c>
      <c r="AF527" s="5">
        <v>0</v>
      </c>
      <c r="AG527" s="24">
        <v>0</v>
      </c>
      <c r="AH527" s="24">
        <v>0</v>
      </c>
      <c r="AI527" s="27">
        <v>-1085.8974485222222</v>
      </c>
      <c r="AJ527" t="s">
        <v>14</v>
      </c>
      <c r="AK527" s="93">
        <f t="shared" si="54"/>
        <v>-1085.8974485222222</v>
      </c>
      <c r="AL527" s="27">
        <f t="shared" si="56"/>
        <v>-1085.8974485222222</v>
      </c>
      <c r="AM527" s="27">
        <f t="shared" si="55"/>
        <v>-1085.8974485222222</v>
      </c>
    </row>
    <row r="528" spans="1:39" ht="15" customHeight="1" x14ac:dyDescent="0.25">
      <c r="A528">
        <v>271841</v>
      </c>
      <c r="B528" t="s">
        <v>803</v>
      </c>
      <c r="C528" t="s">
        <v>804</v>
      </c>
      <c r="D528">
        <v>11719</v>
      </c>
      <c r="E528" t="s">
        <v>363</v>
      </c>
      <c r="F528" t="s">
        <v>240</v>
      </c>
      <c r="G528" t="s">
        <v>19</v>
      </c>
      <c r="H528" t="s">
        <v>1963</v>
      </c>
      <c r="J528" s="21">
        <v>44743</v>
      </c>
      <c r="K528" s="21">
        <v>44774</v>
      </c>
      <c r="L528" s="21">
        <v>44743</v>
      </c>
      <c r="M528" s="22">
        <v>1649590.07</v>
      </c>
      <c r="N528" t="s">
        <v>14</v>
      </c>
      <c r="O528">
        <v>3.2800000000000003E-2</v>
      </c>
      <c r="P528" t="s">
        <v>15</v>
      </c>
      <c r="R528" s="21">
        <v>44743</v>
      </c>
      <c r="S528" s="21">
        <v>44743</v>
      </c>
      <c r="T528" s="21">
        <v>44774</v>
      </c>
      <c r="U528" s="21">
        <v>44743</v>
      </c>
      <c r="V528" s="23">
        <v>8.611111111111111E-2</v>
      </c>
      <c r="W528">
        <v>31</v>
      </c>
      <c r="X528" s="24">
        <v>0</v>
      </c>
      <c r="Y528" s="24">
        <v>0</v>
      </c>
      <c r="Z528" s="24">
        <v>-4659.1755088222226</v>
      </c>
      <c r="AA528" s="24">
        <v>-4659.1755088222226</v>
      </c>
      <c r="AB528">
        <v>0</v>
      </c>
      <c r="AC528">
        <v>0</v>
      </c>
      <c r="AD528" s="38">
        <v>1649590.07</v>
      </c>
      <c r="AE528" s="52">
        <v>3.2800000000000003E-2</v>
      </c>
      <c r="AF528" s="5">
        <v>0</v>
      </c>
      <c r="AG528" s="24">
        <v>0</v>
      </c>
      <c r="AH528" s="24">
        <v>0</v>
      </c>
      <c r="AI528" s="27">
        <v>-4659.1755088222226</v>
      </c>
      <c r="AJ528" t="s">
        <v>14</v>
      </c>
      <c r="AK528" s="93">
        <f t="shared" si="54"/>
        <v>-4659.1755088222226</v>
      </c>
      <c r="AL528" s="27">
        <f t="shared" si="56"/>
        <v>-4659.1755088222226</v>
      </c>
      <c r="AM528" s="27">
        <f t="shared" si="55"/>
        <v>-4659.1755088222226</v>
      </c>
    </row>
    <row r="529" spans="1:39" ht="15" customHeight="1" x14ac:dyDescent="0.25">
      <c r="A529">
        <v>271842</v>
      </c>
      <c r="B529" t="s">
        <v>803</v>
      </c>
      <c r="C529" t="s">
        <v>804</v>
      </c>
      <c r="D529">
        <v>11719</v>
      </c>
      <c r="E529" t="s">
        <v>363</v>
      </c>
      <c r="F529" t="s">
        <v>240</v>
      </c>
      <c r="G529" t="s">
        <v>19</v>
      </c>
      <c r="H529" t="s">
        <v>1963</v>
      </c>
      <c r="J529" s="21">
        <v>44774</v>
      </c>
      <c r="K529" s="21">
        <v>44805</v>
      </c>
      <c r="L529" s="21">
        <v>44774</v>
      </c>
      <c r="M529" s="22">
        <v>1639284.22</v>
      </c>
      <c r="N529" t="s">
        <v>14</v>
      </c>
      <c r="O529">
        <v>3.2800000000000003E-2</v>
      </c>
      <c r="P529" t="s">
        <v>15</v>
      </c>
      <c r="R529" s="21">
        <v>44774</v>
      </c>
      <c r="S529" s="21">
        <v>44774</v>
      </c>
      <c r="T529" s="21">
        <v>44805</v>
      </c>
      <c r="U529" s="21">
        <v>44774</v>
      </c>
      <c r="V529" s="23">
        <v>8.611111111111111E-2</v>
      </c>
      <c r="W529">
        <v>31</v>
      </c>
      <c r="X529" s="24">
        <v>0</v>
      </c>
      <c r="Y529" s="24">
        <v>0</v>
      </c>
      <c r="Z529" s="24">
        <v>-4630.0672080444447</v>
      </c>
      <c r="AA529" s="24">
        <v>-4630.0672080444447</v>
      </c>
      <c r="AB529">
        <v>0</v>
      </c>
      <c r="AC529">
        <v>0</v>
      </c>
      <c r="AD529" s="38">
        <v>1639284.22</v>
      </c>
      <c r="AE529" s="52">
        <v>3.2800000000000003E-2</v>
      </c>
      <c r="AF529" s="5">
        <v>0</v>
      </c>
      <c r="AG529" s="24">
        <v>0</v>
      </c>
      <c r="AH529" s="24">
        <v>0</v>
      </c>
      <c r="AI529" s="27">
        <v>-4630.0672080444447</v>
      </c>
      <c r="AJ529" t="s">
        <v>14</v>
      </c>
      <c r="AK529" s="93">
        <f t="shared" si="54"/>
        <v>-4630.0672080444447</v>
      </c>
      <c r="AL529" s="27">
        <f t="shared" si="56"/>
        <v>-4630.0672080444447</v>
      </c>
      <c r="AM529" s="27">
        <f t="shared" si="55"/>
        <v>-4630.0672080444447</v>
      </c>
    </row>
    <row r="530" spans="1:39" ht="15" customHeight="1" x14ac:dyDescent="0.25">
      <c r="A530">
        <v>271843</v>
      </c>
      <c r="B530" t="s">
        <v>803</v>
      </c>
      <c r="C530" t="s">
        <v>804</v>
      </c>
      <c r="D530">
        <v>11719</v>
      </c>
      <c r="E530" t="s">
        <v>363</v>
      </c>
      <c r="F530" t="s">
        <v>240</v>
      </c>
      <c r="G530" t="s">
        <v>19</v>
      </c>
      <c r="H530" t="s">
        <v>1963</v>
      </c>
      <c r="J530" s="21">
        <v>44805</v>
      </c>
      <c r="K530" s="21">
        <v>44835</v>
      </c>
      <c r="L530" s="21">
        <v>44805</v>
      </c>
      <c r="M530" s="22">
        <v>1628950.03</v>
      </c>
      <c r="N530" t="s">
        <v>14</v>
      </c>
      <c r="O530">
        <v>3.2800000000000003E-2</v>
      </c>
      <c r="P530" t="s">
        <v>15</v>
      </c>
      <c r="R530" s="21">
        <v>44805</v>
      </c>
      <c r="S530" s="21">
        <v>44805</v>
      </c>
      <c r="T530" s="21">
        <v>44835</v>
      </c>
      <c r="U530" s="21">
        <v>44805</v>
      </c>
      <c r="V530" s="23">
        <v>8.3333333333333329E-2</v>
      </c>
      <c r="W530">
        <v>30</v>
      </c>
      <c r="X530" s="24">
        <v>0</v>
      </c>
      <c r="Y530" s="24">
        <v>0</v>
      </c>
      <c r="Z530" s="24">
        <v>-4452.4634153333336</v>
      </c>
      <c r="AA530" s="24">
        <v>-4452.4634153333336</v>
      </c>
      <c r="AB530">
        <v>0</v>
      </c>
      <c r="AC530">
        <v>0</v>
      </c>
      <c r="AD530" s="38">
        <v>1628950.03</v>
      </c>
      <c r="AE530" s="52">
        <v>3.2800000000000003E-2</v>
      </c>
      <c r="AF530" s="5">
        <v>0</v>
      </c>
      <c r="AG530" s="24">
        <v>0</v>
      </c>
      <c r="AH530" s="24">
        <v>0</v>
      </c>
      <c r="AI530" s="27">
        <v>-4452.4634153333336</v>
      </c>
      <c r="AJ530" t="s">
        <v>14</v>
      </c>
      <c r="AK530" s="93">
        <f t="shared" si="54"/>
        <v>-4452.4634153333336</v>
      </c>
      <c r="AL530" s="27">
        <f t="shared" si="56"/>
        <v>-4452.4634153333336</v>
      </c>
      <c r="AM530" s="27">
        <f t="shared" si="55"/>
        <v>-4452.4634153333336</v>
      </c>
    </row>
    <row r="531" spans="1:39" ht="15" customHeight="1" x14ac:dyDescent="0.25">
      <c r="A531">
        <v>271844</v>
      </c>
      <c r="B531" t="s">
        <v>803</v>
      </c>
      <c r="C531" t="s">
        <v>804</v>
      </c>
      <c r="D531">
        <v>11719</v>
      </c>
      <c r="E531" t="s">
        <v>363</v>
      </c>
      <c r="F531" t="s">
        <v>240</v>
      </c>
      <c r="G531" t="s">
        <v>19</v>
      </c>
      <c r="H531" t="s">
        <v>1963</v>
      </c>
      <c r="J531" s="21">
        <v>44835</v>
      </c>
      <c r="K531" s="21">
        <v>44866</v>
      </c>
      <c r="L531" s="21">
        <v>44835</v>
      </c>
      <c r="M531" s="22">
        <v>1618587.42</v>
      </c>
      <c r="N531" t="s">
        <v>14</v>
      </c>
      <c r="O531">
        <v>3.2800000000000003E-2</v>
      </c>
      <c r="P531" t="s">
        <v>15</v>
      </c>
      <c r="R531" s="21">
        <v>44835</v>
      </c>
      <c r="S531" s="21">
        <v>44835</v>
      </c>
      <c r="T531" s="21">
        <v>44866</v>
      </c>
      <c r="U531" s="21">
        <v>44835</v>
      </c>
      <c r="V531" s="23">
        <v>8.611111111111111E-2</v>
      </c>
      <c r="W531">
        <v>31</v>
      </c>
      <c r="X531" s="24">
        <v>0</v>
      </c>
      <c r="Y531" s="24">
        <v>0</v>
      </c>
      <c r="Z531" s="24">
        <v>-4571.6102462666668</v>
      </c>
      <c r="AA531" s="24">
        <v>-4571.6102462666668</v>
      </c>
      <c r="AB531">
        <v>0</v>
      </c>
      <c r="AC531">
        <v>0</v>
      </c>
      <c r="AD531" s="38">
        <v>1618587.42</v>
      </c>
      <c r="AE531" s="52">
        <v>3.2800000000000003E-2</v>
      </c>
      <c r="AF531" s="5">
        <v>0</v>
      </c>
      <c r="AG531" s="24">
        <v>0</v>
      </c>
      <c r="AH531" s="24">
        <v>0</v>
      </c>
      <c r="AI531" s="27">
        <v>-4571.6102462666668</v>
      </c>
      <c r="AJ531" t="s">
        <v>14</v>
      </c>
      <c r="AK531" s="93">
        <f t="shared" si="54"/>
        <v>-4571.6102462666668</v>
      </c>
      <c r="AL531" s="27">
        <f t="shared" si="56"/>
        <v>-4571.6102462666668</v>
      </c>
      <c r="AM531" s="27">
        <f t="shared" si="55"/>
        <v>-4571.6102462666668</v>
      </c>
    </row>
    <row r="532" spans="1:39" ht="15" customHeight="1" x14ac:dyDescent="0.25">
      <c r="A532">
        <v>271845</v>
      </c>
      <c r="B532" t="s">
        <v>803</v>
      </c>
      <c r="C532" t="s">
        <v>804</v>
      </c>
      <c r="D532">
        <v>11719</v>
      </c>
      <c r="E532" t="s">
        <v>363</v>
      </c>
      <c r="F532" t="s">
        <v>240</v>
      </c>
      <c r="G532" t="s">
        <v>19</v>
      </c>
      <c r="H532" t="s">
        <v>1963</v>
      </c>
      <c r="J532" s="21">
        <v>44866</v>
      </c>
      <c r="K532" s="21">
        <v>44896</v>
      </c>
      <c r="L532" s="21">
        <v>44866</v>
      </c>
      <c r="M532" s="22">
        <v>1608196.31</v>
      </c>
      <c r="N532" t="s">
        <v>14</v>
      </c>
      <c r="O532">
        <v>3.2800000000000003E-2</v>
      </c>
      <c r="P532" t="s">
        <v>15</v>
      </c>
      <c r="R532" s="21">
        <v>44866</v>
      </c>
      <c r="S532" s="21">
        <v>44866</v>
      </c>
      <c r="T532" s="21">
        <v>44896</v>
      </c>
      <c r="U532" s="21">
        <v>44866</v>
      </c>
      <c r="V532" s="23">
        <v>8.3333333333333329E-2</v>
      </c>
      <c r="W532">
        <v>30</v>
      </c>
      <c r="X532" s="24">
        <v>0</v>
      </c>
      <c r="Y532" s="24">
        <v>0</v>
      </c>
      <c r="Z532" s="24">
        <v>-4395.7365806666667</v>
      </c>
      <c r="AA532" s="24">
        <v>-4395.7365806666667</v>
      </c>
      <c r="AB532">
        <v>0</v>
      </c>
      <c r="AC532">
        <v>0</v>
      </c>
      <c r="AD532" s="38">
        <v>1608196.31</v>
      </c>
      <c r="AE532" s="52">
        <v>3.2800000000000003E-2</v>
      </c>
      <c r="AF532" s="5">
        <v>0</v>
      </c>
      <c r="AG532" s="24">
        <v>0</v>
      </c>
      <c r="AH532" s="24">
        <v>0</v>
      </c>
      <c r="AI532" s="27">
        <v>-4395.7365806666667</v>
      </c>
      <c r="AJ532" t="s">
        <v>14</v>
      </c>
      <c r="AK532" s="93">
        <f t="shared" si="54"/>
        <v>-4395.7365806666667</v>
      </c>
      <c r="AL532" s="27">
        <f t="shared" si="56"/>
        <v>-4395.7365806666667</v>
      </c>
      <c r="AM532" s="27">
        <f t="shared" si="55"/>
        <v>-4395.7365806666667</v>
      </c>
    </row>
    <row r="533" spans="1:39" ht="15" customHeight="1" x14ac:dyDescent="0.25">
      <c r="A533">
        <v>271846</v>
      </c>
      <c r="B533" t="s">
        <v>803</v>
      </c>
      <c r="C533" t="s">
        <v>804</v>
      </c>
      <c r="D533">
        <v>11719</v>
      </c>
      <c r="E533" t="s">
        <v>363</v>
      </c>
      <c r="F533" t="s">
        <v>240</v>
      </c>
      <c r="G533" t="s">
        <v>19</v>
      </c>
      <c r="H533" t="s">
        <v>1963</v>
      </c>
      <c r="J533" s="21">
        <v>44896</v>
      </c>
      <c r="K533" s="21">
        <v>44927</v>
      </c>
      <c r="L533" s="21">
        <v>44896</v>
      </c>
      <c r="M533" s="22">
        <v>1597776.62</v>
      </c>
      <c r="N533" t="s">
        <v>14</v>
      </c>
      <c r="O533">
        <v>3.2800000000000003E-2</v>
      </c>
      <c r="P533" t="s">
        <v>15</v>
      </c>
      <c r="R533" s="21">
        <v>44896</v>
      </c>
      <c r="S533" s="21">
        <v>44896</v>
      </c>
      <c r="T533" s="21">
        <v>44927</v>
      </c>
      <c r="U533" s="21">
        <v>44896</v>
      </c>
      <c r="V533" s="23">
        <v>8.611111111111111E-2</v>
      </c>
      <c r="W533">
        <v>31</v>
      </c>
      <c r="X533" s="24">
        <v>0</v>
      </c>
      <c r="Y533" s="24">
        <v>0</v>
      </c>
      <c r="Z533" s="24">
        <v>-4512.831297822223</v>
      </c>
      <c r="AA533" s="24">
        <v>-4512.831297822223</v>
      </c>
      <c r="AB533">
        <v>0</v>
      </c>
      <c r="AC533">
        <v>-145.57520315555558</v>
      </c>
      <c r="AD533" s="38">
        <v>1597776.62</v>
      </c>
      <c r="AE533" s="52">
        <v>3.2800000000000003E-2</v>
      </c>
      <c r="AF533" s="5">
        <v>0</v>
      </c>
      <c r="AG533" s="24">
        <v>0</v>
      </c>
      <c r="AH533" s="24">
        <v>0</v>
      </c>
      <c r="AI533" s="27">
        <v>-4512.831297822223</v>
      </c>
      <c r="AJ533" t="s">
        <v>14</v>
      </c>
      <c r="AK533" s="93">
        <f t="shared" si="54"/>
        <v>-4512.831297822223</v>
      </c>
      <c r="AL533" s="27">
        <f t="shared" si="56"/>
        <v>-4512.831297822223</v>
      </c>
      <c r="AM533" s="27">
        <f t="shared" si="55"/>
        <v>-4512.831297822223</v>
      </c>
    </row>
    <row r="534" spans="1:39" ht="15" customHeight="1" x14ac:dyDescent="0.25">
      <c r="A534">
        <v>230620</v>
      </c>
      <c r="B534" t="s">
        <v>805</v>
      </c>
      <c r="C534" t="s">
        <v>806</v>
      </c>
      <c r="D534">
        <v>11720</v>
      </c>
      <c r="E534" t="s">
        <v>363</v>
      </c>
      <c r="F534" t="s">
        <v>240</v>
      </c>
      <c r="G534" t="s">
        <v>19</v>
      </c>
      <c r="H534" t="s">
        <v>1921</v>
      </c>
      <c r="J534" s="21">
        <v>44762</v>
      </c>
      <c r="K534" s="21">
        <v>44793</v>
      </c>
      <c r="L534" s="21">
        <v>44762</v>
      </c>
      <c r="M534" s="22">
        <v>1021922.17</v>
      </c>
      <c r="N534" t="s">
        <v>14</v>
      </c>
      <c r="O534">
        <v>2.0400000000000001E-2</v>
      </c>
      <c r="P534" t="s">
        <v>15</v>
      </c>
      <c r="R534" s="21">
        <v>44762</v>
      </c>
      <c r="S534" s="21">
        <v>44762</v>
      </c>
      <c r="T534" s="21">
        <v>44793</v>
      </c>
      <c r="U534" s="21">
        <v>44762</v>
      </c>
      <c r="V534" s="23">
        <v>8.611111111111111E-2</v>
      </c>
      <c r="W534">
        <v>31</v>
      </c>
      <c r="X534" s="24">
        <v>0</v>
      </c>
      <c r="Y534" s="24">
        <v>0</v>
      </c>
      <c r="Z534" s="24">
        <v>-1795.176611966667</v>
      </c>
      <c r="AA534" s="24">
        <v>-1795.176611966667</v>
      </c>
      <c r="AB534">
        <v>0</v>
      </c>
      <c r="AC534">
        <v>0</v>
      </c>
      <c r="AD534" s="38">
        <v>1021922.17</v>
      </c>
      <c r="AE534" s="52">
        <v>2.0400000000000001E-2</v>
      </c>
      <c r="AF534" s="5">
        <v>0</v>
      </c>
      <c r="AG534" s="24">
        <v>0</v>
      </c>
      <c r="AH534" s="24">
        <v>0</v>
      </c>
      <c r="AI534" s="27">
        <v>-1795.176611966667</v>
      </c>
      <c r="AJ534" t="s">
        <v>14</v>
      </c>
      <c r="AK534" s="93">
        <f t="shared" si="54"/>
        <v>-1795.176611966667</v>
      </c>
      <c r="AL534" s="27">
        <f t="shared" si="56"/>
        <v>-1795.176611966667</v>
      </c>
      <c r="AM534" s="27">
        <f t="shared" si="55"/>
        <v>-1795.176611966667</v>
      </c>
    </row>
    <row r="535" spans="1:39" ht="15" customHeight="1" x14ac:dyDescent="0.25">
      <c r="A535">
        <v>230621</v>
      </c>
      <c r="B535" t="s">
        <v>805</v>
      </c>
      <c r="C535" t="s">
        <v>806</v>
      </c>
      <c r="D535">
        <v>11720</v>
      </c>
      <c r="E535" t="s">
        <v>363</v>
      </c>
      <c r="F535" t="s">
        <v>240</v>
      </c>
      <c r="G535" t="s">
        <v>19</v>
      </c>
      <c r="H535" t="s">
        <v>1921</v>
      </c>
      <c r="J535" s="21">
        <v>44793</v>
      </c>
      <c r="K535" s="21">
        <v>44824</v>
      </c>
      <c r="L535" s="21">
        <v>44793</v>
      </c>
      <c r="M535" s="22">
        <v>993411.29</v>
      </c>
      <c r="N535" t="s">
        <v>14</v>
      </c>
      <c r="O535">
        <v>2.0400000000000001E-2</v>
      </c>
      <c r="P535" t="s">
        <v>15</v>
      </c>
      <c r="R535" s="21">
        <v>44793</v>
      </c>
      <c r="S535" s="21">
        <v>44793</v>
      </c>
      <c r="T535" s="21">
        <v>44824</v>
      </c>
      <c r="U535" s="21">
        <v>44793</v>
      </c>
      <c r="V535" s="23">
        <v>8.611111111111111E-2</v>
      </c>
      <c r="W535">
        <v>31</v>
      </c>
      <c r="X535" s="24">
        <v>0</v>
      </c>
      <c r="Y535" s="24">
        <v>0</v>
      </c>
      <c r="Z535" s="24">
        <v>-1745.0924994333334</v>
      </c>
      <c r="AA535" s="24">
        <v>-1745.0924994333334</v>
      </c>
      <c r="AB535">
        <v>0</v>
      </c>
      <c r="AC535">
        <v>0</v>
      </c>
      <c r="AD535" s="38">
        <v>993411.29</v>
      </c>
      <c r="AE535" s="52">
        <v>2.0400000000000001E-2</v>
      </c>
      <c r="AF535" s="5">
        <v>0</v>
      </c>
      <c r="AG535" s="24">
        <v>0</v>
      </c>
      <c r="AH535" s="24">
        <v>0</v>
      </c>
      <c r="AI535" s="27">
        <v>-1745.0924994333334</v>
      </c>
      <c r="AJ535" t="s">
        <v>14</v>
      </c>
      <c r="AK535" s="93">
        <f t="shared" si="54"/>
        <v>-1745.0924994333334</v>
      </c>
      <c r="AL535" s="27">
        <f t="shared" si="56"/>
        <v>-1745.0924994333334</v>
      </c>
      <c r="AM535" s="27">
        <f t="shared" si="55"/>
        <v>-1745.0924994333334</v>
      </c>
    </row>
    <row r="536" spans="1:39" ht="15" customHeight="1" x14ac:dyDescent="0.25">
      <c r="A536">
        <v>230622</v>
      </c>
      <c r="B536" t="s">
        <v>805</v>
      </c>
      <c r="C536" t="s">
        <v>806</v>
      </c>
      <c r="D536">
        <v>11720</v>
      </c>
      <c r="E536" t="s">
        <v>363</v>
      </c>
      <c r="F536" t="s">
        <v>240</v>
      </c>
      <c r="G536" t="s">
        <v>19</v>
      </c>
      <c r="H536" t="s">
        <v>1921</v>
      </c>
      <c r="J536" s="21">
        <v>44824</v>
      </c>
      <c r="K536" s="21">
        <v>44854</v>
      </c>
      <c r="L536" s="21">
        <v>44824</v>
      </c>
      <c r="M536" s="22">
        <v>964861.46</v>
      </c>
      <c r="N536" t="s">
        <v>14</v>
      </c>
      <c r="O536">
        <v>2.0400000000000001E-2</v>
      </c>
      <c r="P536" t="s">
        <v>15</v>
      </c>
      <c r="R536" s="21">
        <v>44824</v>
      </c>
      <c r="S536" s="21">
        <v>44824</v>
      </c>
      <c r="T536" s="21">
        <v>44854</v>
      </c>
      <c r="U536" s="21">
        <v>44824</v>
      </c>
      <c r="V536" s="23">
        <v>8.3333333333333329E-2</v>
      </c>
      <c r="W536">
        <v>30</v>
      </c>
      <c r="X536" s="24">
        <v>0</v>
      </c>
      <c r="Y536" s="24">
        <v>0</v>
      </c>
      <c r="Z536" s="24">
        <v>-1640.264482</v>
      </c>
      <c r="AA536" s="24">
        <v>-1640.264482</v>
      </c>
      <c r="AB536">
        <v>0</v>
      </c>
      <c r="AC536">
        <v>0</v>
      </c>
      <c r="AD536" s="38">
        <v>964861.46</v>
      </c>
      <c r="AE536" s="52">
        <v>2.0400000000000001E-2</v>
      </c>
      <c r="AF536" s="5">
        <v>0</v>
      </c>
      <c r="AG536" s="24">
        <v>0</v>
      </c>
      <c r="AH536" s="24">
        <v>0</v>
      </c>
      <c r="AI536" s="27">
        <v>-1640.264482</v>
      </c>
      <c r="AJ536" t="s">
        <v>14</v>
      </c>
      <c r="AK536" s="93">
        <f t="shared" si="54"/>
        <v>-1640.264482</v>
      </c>
      <c r="AL536" s="27">
        <f t="shared" si="56"/>
        <v>-1640.264482</v>
      </c>
      <c r="AM536" s="27">
        <f t="shared" si="55"/>
        <v>-1640.264482</v>
      </c>
    </row>
    <row r="537" spans="1:39" ht="15" customHeight="1" x14ac:dyDescent="0.25">
      <c r="A537">
        <v>230623</v>
      </c>
      <c r="B537" t="s">
        <v>805</v>
      </c>
      <c r="C537" t="s">
        <v>806</v>
      </c>
      <c r="D537">
        <v>11720</v>
      </c>
      <c r="E537" t="s">
        <v>363</v>
      </c>
      <c r="F537" t="s">
        <v>240</v>
      </c>
      <c r="G537" t="s">
        <v>19</v>
      </c>
      <c r="H537" t="s">
        <v>1921</v>
      </c>
      <c r="J537" s="21">
        <v>44854</v>
      </c>
      <c r="K537" s="21">
        <v>44885</v>
      </c>
      <c r="L537" s="21">
        <v>44854</v>
      </c>
      <c r="M537" s="22">
        <v>936272.62</v>
      </c>
      <c r="N537" t="s">
        <v>14</v>
      </c>
      <c r="O537">
        <v>2.0400000000000001E-2</v>
      </c>
      <c r="P537" t="s">
        <v>15</v>
      </c>
      <c r="R537" s="21">
        <v>44854</v>
      </c>
      <c r="S537" s="21">
        <v>44854</v>
      </c>
      <c r="T537" s="21">
        <v>44885</v>
      </c>
      <c r="U537" s="21">
        <v>44854</v>
      </c>
      <c r="V537" s="23">
        <v>8.611111111111111E-2</v>
      </c>
      <c r="W537">
        <v>31</v>
      </c>
      <c r="X537" s="24">
        <v>0</v>
      </c>
      <c r="Y537" s="24">
        <v>0</v>
      </c>
      <c r="Z537" s="24">
        <v>-1644.7189024666668</v>
      </c>
      <c r="AA537" s="24">
        <v>-1644.7189024666668</v>
      </c>
      <c r="AB537">
        <v>0</v>
      </c>
      <c r="AC537">
        <v>0</v>
      </c>
      <c r="AD537" s="38">
        <v>936272.62</v>
      </c>
      <c r="AE537" s="52">
        <v>2.0400000000000001E-2</v>
      </c>
      <c r="AF537" s="5">
        <v>0</v>
      </c>
      <c r="AG537" s="24">
        <v>0</v>
      </c>
      <c r="AH537" s="24">
        <v>0</v>
      </c>
      <c r="AI537" s="27">
        <v>-1644.7189024666668</v>
      </c>
      <c r="AJ537" t="s">
        <v>14</v>
      </c>
      <c r="AK537" s="93">
        <f t="shared" si="54"/>
        <v>-1644.7189024666668</v>
      </c>
      <c r="AL537" s="27">
        <f t="shared" si="56"/>
        <v>-1644.7189024666668</v>
      </c>
      <c r="AM537" s="27">
        <f t="shared" si="55"/>
        <v>-1644.7189024666668</v>
      </c>
    </row>
    <row r="538" spans="1:39" ht="15" customHeight="1" x14ac:dyDescent="0.25">
      <c r="A538">
        <v>230624</v>
      </c>
      <c r="B538" t="s">
        <v>805</v>
      </c>
      <c r="C538" t="s">
        <v>806</v>
      </c>
      <c r="D538">
        <v>11720</v>
      </c>
      <c r="E538" t="s">
        <v>363</v>
      </c>
      <c r="F538" t="s">
        <v>240</v>
      </c>
      <c r="G538" t="s">
        <v>19</v>
      </c>
      <c r="H538" t="s">
        <v>1921</v>
      </c>
      <c r="J538" s="21">
        <v>44885</v>
      </c>
      <c r="K538" s="21">
        <v>44915</v>
      </c>
      <c r="L538" s="21">
        <v>44885</v>
      </c>
      <c r="M538" s="22">
        <v>907644.73</v>
      </c>
      <c r="N538" t="s">
        <v>14</v>
      </c>
      <c r="O538">
        <v>2.0400000000000001E-2</v>
      </c>
      <c r="P538" t="s">
        <v>15</v>
      </c>
      <c r="R538" s="21">
        <v>44885</v>
      </c>
      <c r="S538" s="21">
        <v>44885</v>
      </c>
      <c r="T538" s="21">
        <v>44915</v>
      </c>
      <c r="U538" s="21">
        <v>44885</v>
      </c>
      <c r="V538" s="23">
        <v>8.3333333333333329E-2</v>
      </c>
      <c r="W538">
        <v>30</v>
      </c>
      <c r="X538" s="24">
        <v>0</v>
      </c>
      <c r="Y538" s="24">
        <v>0</v>
      </c>
      <c r="Z538" s="24">
        <v>-1542.9960409999999</v>
      </c>
      <c r="AA538" s="24">
        <v>-1542.9960409999999</v>
      </c>
      <c r="AB538">
        <v>0</v>
      </c>
      <c r="AC538">
        <v>0</v>
      </c>
      <c r="AD538" s="38">
        <v>907644.73</v>
      </c>
      <c r="AE538" s="52">
        <v>2.0400000000000001E-2</v>
      </c>
      <c r="AF538" s="5">
        <v>0</v>
      </c>
      <c r="AG538" s="24">
        <v>0</v>
      </c>
      <c r="AH538" s="24">
        <v>0</v>
      </c>
      <c r="AI538" s="27">
        <v>-1542.9960409999999</v>
      </c>
      <c r="AJ538" t="s">
        <v>14</v>
      </c>
      <c r="AK538" s="93">
        <f t="shared" si="54"/>
        <v>-1542.9960409999999</v>
      </c>
      <c r="AL538" s="27">
        <f t="shared" si="56"/>
        <v>-1542.9960409999999</v>
      </c>
      <c r="AM538" s="27">
        <f t="shared" si="55"/>
        <v>-1542.9960409999999</v>
      </c>
    </row>
    <row r="539" spans="1:39" ht="15" customHeight="1" x14ac:dyDescent="0.25">
      <c r="A539">
        <v>230625</v>
      </c>
      <c r="B539" t="s">
        <v>805</v>
      </c>
      <c r="C539" t="s">
        <v>806</v>
      </c>
      <c r="D539">
        <v>11720</v>
      </c>
      <c r="E539" t="s">
        <v>363</v>
      </c>
      <c r="F539" t="s">
        <v>240</v>
      </c>
      <c r="G539" t="s">
        <v>19</v>
      </c>
      <c r="H539" t="s">
        <v>1921</v>
      </c>
      <c r="J539" s="21">
        <v>44915</v>
      </c>
      <c r="K539" s="21">
        <v>44946</v>
      </c>
      <c r="L539" s="21">
        <v>44915</v>
      </c>
      <c r="M539" s="22">
        <v>878977.72</v>
      </c>
      <c r="N539" t="s">
        <v>14</v>
      </c>
      <c r="O539">
        <v>2.0400000000000001E-2</v>
      </c>
      <c r="P539" t="s">
        <v>15</v>
      </c>
      <c r="R539" s="21">
        <v>44915</v>
      </c>
      <c r="S539" s="21">
        <v>44915</v>
      </c>
      <c r="T539" s="21">
        <v>44946</v>
      </c>
      <c r="U539" s="21">
        <v>44915</v>
      </c>
      <c r="V539" s="23">
        <v>8.611111111111111E-2</v>
      </c>
      <c r="W539">
        <v>31</v>
      </c>
      <c r="X539" s="24">
        <v>0</v>
      </c>
      <c r="Y539" s="24">
        <v>0</v>
      </c>
      <c r="Z539" s="24">
        <v>-1544.0708614666669</v>
      </c>
      <c r="AA539" s="24">
        <v>-1544.0708614666669</v>
      </c>
      <c r="AB539">
        <v>0</v>
      </c>
      <c r="AC539">
        <v>-49.80873746666667</v>
      </c>
      <c r="AD539" s="38">
        <v>878977.72</v>
      </c>
      <c r="AE539" s="52">
        <v>2.0400000000000001E-2</v>
      </c>
      <c r="AF539" s="5">
        <v>0</v>
      </c>
      <c r="AG539" s="24">
        <v>0</v>
      </c>
      <c r="AH539" s="24">
        <v>0</v>
      </c>
      <c r="AI539" s="27">
        <v>-1544.0708614666669</v>
      </c>
      <c r="AJ539" t="s">
        <v>14</v>
      </c>
      <c r="AK539" s="93">
        <f t="shared" si="54"/>
        <v>-1544.0708614666669</v>
      </c>
      <c r="AL539" s="27">
        <f t="shared" si="56"/>
        <v>-1544.0708614666669</v>
      </c>
      <c r="AM539" s="27">
        <f t="shared" si="55"/>
        <v>-1544.0708614666669</v>
      </c>
    </row>
    <row r="540" spans="1:39" ht="15" customHeight="1" x14ac:dyDescent="0.25">
      <c r="A540">
        <v>272152</v>
      </c>
      <c r="B540" t="s">
        <v>807</v>
      </c>
      <c r="C540" t="s">
        <v>808</v>
      </c>
      <c r="D540">
        <v>11721</v>
      </c>
      <c r="E540" t="s">
        <v>363</v>
      </c>
      <c r="F540" t="s">
        <v>240</v>
      </c>
      <c r="G540" t="s">
        <v>19</v>
      </c>
      <c r="H540" t="s">
        <v>1963</v>
      </c>
      <c r="J540" s="21">
        <v>44743</v>
      </c>
      <c r="K540" s="21">
        <v>44774</v>
      </c>
      <c r="L540" s="21">
        <v>44743</v>
      </c>
      <c r="M540" s="22">
        <v>1596060.84</v>
      </c>
      <c r="N540" t="s">
        <v>14</v>
      </c>
      <c r="O540">
        <v>2.5899999999999999E-2</v>
      </c>
      <c r="P540" t="s">
        <v>15</v>
      </c>
      <c r="R540" s="21">
        <v>44743</v>
      </c>
      <c r="S540" s="21">
        <v>44743</v>
      </c>
      <c r="T540" s="21">
        <v>44774</v>
      </c>
      <c r="U540" s="21">
        <v>44743</v>
      </c>
      <c r="V540" s="23">
        <v>8.611111111111111E-2</v>
      </c>
      <c r="W540">
        <v>31</v>
      </c>
      <c r="X540" s="24">
        <v>0</v>
      </c>
      <c r="Y540" s="24">
        <v>0</v>
      </c>
      <c r="Z540" s="24">
        <v>-3559.6590234333335</v>
      </c>
      <c r="AA540" s="24">
        <v>-3559.6590234333335</v>
      </c>
      <c r="AB540">
        <v>0</v>
      </c>
      <c r="AC540">
        <v>0</v>
      </c>
      <c r="AD540" s="38">
        <v>1596060.84</v>
      </c>
      <c r="AE540" s="52">
        <v>2.5899999999999999E-2</v>
      </c>
      <c r="AF540" s="5">
        <v>0</v>
      </c>
      <c r="AG540" s="24">
        <v>0</v>
      </c>
      <c r="AH540" s="24">
        <v>0</v>
      </c>
      <c r="AI540" s="27">
        <v>-3559.6590234333335</v>
      </c>
      <c r="AJ540" t="s">
        <v>14</v>
      </c>
      <c r="AK540" s="93">
        <f t="shared" si="54"/>
        <v>-3559.6590234333335</v>
      </c>
      <c r="AL540" s="27">
        <f t="shared" si="56"/>
        <v>-3559.6590234333335</v>
      </c>
      <c r="AM540" s="27">
        <f t="shared" si="55"/>
        <v>-3559.6590234333335</v>
      </c>
    </row>
    <row r="541" spans="1:39" ht="15" customHeight="1" x14ac:dyDescent="0.25">
      <c r="A541">
        <v>272153</v>
      </c>
      <c r="B541" t="s">
        <v>807</v>
      </c>
      <c r="C541" t="s">
        <v>808</v>
      </c>
      <c r="D541">
        <v>11721</v>
      </c>
      <c r="E541" t="s">
        <v>363</v>
      </c>
      <c r="F541" t="s">
        <v>240</v>
      </c>
      <c r="G541" t="s">
        <v>19</v>
      </c>
      <c r="H541" t="s">
        <v>1963</v>
      </c>
      <c r="J541" s="21">
        <v>44774</v>
      </c>
      <c r="K541" s="21">
        <v>44805</v>
      </c>
      <c r="L541" s="21">
        <v>44774</v>
      </c>
      <c r="M541" s="22">
        <v>1585694.16</v>
      </c>
      <c r="N541" t="s">
        <v>14</v>
      </c>
      <c r="O541">
        <v>2.5899999999999999E-2</v>
      </c>
      <c r="P541" t="s">
        <v>15</v>
      </c>
      <c r="R541" s="21">
        <v>44774</v>
      </c>
      <c r="S541" s="21">
        <v>44774</v>
      </c>
      <c r="T541" s="21">
        <v>44805</v>
      </c>
      <c r="U541" s="21">
        <v>44774</v>
      </c>
      <c r="V541" s="23">
        <v>8.611111111111111E-2</v>
      </c>
      <c r="W541">
        <v>31</v>
      </c>
      <c r="X541" s="24">
        <v>0</v>
      </c>
      <c r="Y541" s="24">
        <v>0</v>
      </c>
      <c r="Z541" s="24">
        <v>-3536.5384473999998</v>
      </c>
      <c r="AA541" s="24">
        <v>-3536.5384473999998</v>
      </c>
      <c r="AB541">
        <v>0</v>
      </c>
      <c r="AC541">
        <v>0</v>
      </c>
      <c r="AD541" s="38">
        <v>1585694.16</v>
      </c>
      <c r="AE541" s="52">
        <v>2.5899999999999999E-2</v>
      </c>
      <c r="AF541" s="5">
        <v>0</v>
      </c>
      <c r="AG541" s="24">
        <v>0</v>
      </c>
      <c r="AH541" s="24">
        <v>0</v>
      </c>
      <c r="AI541" s="27">
        <v>-3536.5384473999998</v>
      </c>
      <c r="AJ541" t="s">
        <v>14</v>
      </c>
      <c r="AK541" s="93">
        <f t="shared" si="54"/>
        <v>-3536.5384473999998</v>
      </c>
      <c r="AL541" s="27">
        <f t="shared" si="56"/>
        <v>-3536.5384473999998</v>
      </c>
      <c r="AM541" s="27">
        <f t="shared" si="55"/>
        <v>-3536.5384473999998</v>
      </c>
    </row>
    <row r="542" spans="1:39" ht="15" customHeight="1" x14ac:dyDescent="0.25">
      <c r="A542">
        <v>272154</v>
      </c>
      <c r="B542" t="s">
        <v>807</v>
      </c>
      <c r="C542" t="s">
        <v>808</v>
      </c>
      <c r="D542">
        <v>11721</v>
      </c>
      <c r="E542" t="s">
        <v>363</v>
      </c>
      <c r="F542" t="s">
        <v>240</v>
      </c>
      <c r="G542" t="s">
        <v>19</v>
      </c>
      <c r="H542" t="s">
        <v>1963</v>
      </c>
      <c r="J542" s="21">
        <v>44805</v>
      </c>
      <c r="K542" s="21">
        <v>44835</v>
      </c>
      <c r="L542" s="21">
        <v>44805</v>
      </c>
      <c r="M542" s="22">
        <v>1575307.61</v>
      </c>
      <c r="N542" t="s">
        <v>14</v>
      </c>
      <c r="O542">
        <v>2.5899999999999999E-2</v>
      </c>
      <c r="P542" t="s">
        <v>15</v>
      </c>
      <c r="R542" s="21">
        <v>44805</v>
      </c>
      <c r="S542" s="21">
        <v>44805</v>
      </c>
      <c r="T542" s="21">
        <v>44835</v>
      </c>
      <c r="U542" s="21">
        <v>44805</v>
      </c>
      <c r="V542" s="23">
        <v>8.3333333333333329E-2</v>
      </c>
      <c r="W542">
        <v>30</v>
      </c>
      <c r="X542" s="24">
        <v>0</v>
      </c>
      <c r="Y542" s="24">
        <v>0</v>
      </c>
      <c r="Z542" s="24">
        <v>-3400.0389249166665</v>
      </c>
      <c r="AA542" s="24">
        <v>-3400.0389249166665</v>
      </c>
      <c r="AB542">
        <v>0</v>
      </c>
      <c r="AC542">
        <v>0</v>
      </c>
      <c r="AD542" s="38">
        <v>1575307.61</v>
      </c>
      <c r="AE542" s="52">
        <v>2.5899999999999999E-2</v>
      </c>
      <c r="AF542" s="5">
        <v>0</v>
      </c>
      <c r="AG542" s="24">
        <v>0</v>
      </c>
      <c r="AH542" s="24">
        <v>0</v>
      </c>
      <c r="AI542" s="27">
        <v>-3400.0389249166665</v>
      </c>
      <c r="AJ542" t="s">
        <v>14</v>
      </c>
      <c r="AK542" s="93">
        <f t="shared" si="54"/>
        <v>-3400.0389249166665</v>
      </c>
      <c r="AL542" s="27">
        <f t="shared" si="56"/>
        <v>-3400.0389249166665</v>
      </c>
      <c r="AM542" s="27">
        <f t="shared" si="55"/>
        <v>-3400.0389249166665</v>
      </c>
    </row>
    <row r="543" spans="1:39" ht="15" customHeight="1" x14ac:dyDescent="0.25">
      <c r="A543">
        <v>272155</v>
      </c>
      <c r="B543" t="s">
        <v>807</v>
      </c>
      <c r="C543" t="s">
        <v>808</v>
      </c>
      <c r="D543">
        <v>11721</v>
      </c>
      <c r="E543" t="s">
        <v>363</v>
      </c>
      <c r="F543" t="s">
        <v>240</v>
      </c>
      <c r="G543" t="s">
        <v>19</v>
      </c>
      <c r="H543" t="s">
        <v>1963</v>
      </c>
      <c r="J543" s="21">
        <v>44835</v>
      </c>
      <c r="K543" s="21">
        <v>44866</v>
      </c>
      <c r="L543" s="21">
        <v>44835</v>
      </c>
      <c r="M543" s="22">
        <v>1564901.15</v>
      </c>
      <c r="N543" t="s">
        <v>14</v>
      </c>
      <c r="O543">
        <v>2.5899999999999999E-2</v>
      </c>
      <c r="P543" t="s">
        <v>15</v>
      </c>
      <c r="R543" s="21">
        <v>44835</v>
      </c>
      <c r="S543" s="21">
        <v>44835</v>
      </c>
      <c r="T543" s="21">
        <v>44866</v>
      </c>
      <c r="U543" s="21">
        <v>44835</v>
      </c>
      <c r="V543" s="23">
        <v>8.611111111111111E-2</v>
      </c>
      <c r="W543">
        <v>31</v>
      </c>
      <c r="X543" s="24">
        <v>0</v>
      </c>
      <c r="Y543" s="24">
        <v>0</v>
      </c>
      <c r="Z543" s="24">
        <v>-3490.1642592638887</v>
      </c>
      <c r="AA543" s="24">
        <v>-3490.1642592638887</v>
      </c>
      <c r="AB543">
        <v>0</v>
      </c>
      <c r="AC543">
        <v>0</v>
      </c>
      <c r="AD543" s="38">
        <v>1564901.15</v>
      </c>
      <c r="AE543" s="52">
        <v>2.5899999999999999E-2</v>
      </c>
      <c r="AF543" s="5">
        <v>0</v>
      </c>
      <c r="AG543" s="24">
        <v>0</v>
      </c>
      <c r="AH543" s="24">
        <v>0</v>
      </c>
      <c r="AI543" s="27">
        <v>-3490.1642592638887</v>
      </c>
      <c r="AJ543" t="s">
        <v>14</v>
      </c>
      <c r="AK543" s="93">
        <f t="shared" si="54"/>
        <v>-3490.1642592638887</v>
      </c>
      <c r="AL543" s="27">
        <f t="shared" si="56"/>
        <v>-3490.1642592638887</v>
      </c>
      <c r="AM543" s="27">
        <f t="shared" si="55"/>
        <v>-3490.1642592638887</v>
      </c>
    </row>
    <row r="544" spans="1:39" ht="15" customHeight="1" x14ac:dyDescent="0.25">
      <c r="A544">
        <v>272156</v>
      </c>
      <c r="B544" t="s">
        <v>807</v>
      </c>
      <c r="C544" t="s">
        <v>808</v>
      </c>
      <c r="D544">
        <v>11721</v>
      </c>
      <c r="E544" t="s">
        <v>363</v>
      </c>
      <c r="F544" t="s">
        <v>240</v>
      </c>
      <c r="G544" t="s">
        <v>19</v>
      </c>
      <c r="H544" t="s">
        <v>1963</v>
      </c>
      <c r="J544" s="21">
        <v>44866</v>
      </c>
      <c r="K544" s="21">
        <v>44896</v>
      </c>
      <c r="L544" s="21">
        <v>44866</v>
      </c>
      <c r="M544" s="22">
        <v>1554474.75</v>
      </c>
      <c r="N544" t="s">
        <v>14</v>
      </c>
      <c r="O544">
        <v>2.5899999999999999E-2</v>
      </c>
      <c r="P544" t="s">
        <v>15</v>
      </c>
      <c r="R544" s="21">
        <v>44866</v>
      </c>
      <c r="S544" s="21">
        <v>44866</v>
      </c>
      <c r="T544" s="21">
        <v>44896</v>
      </c>
      <c r="U544" s="21">
        <v>44866</v>
      </c>
      <c r="V544" s="23">
        <v>8.3333333333333329E-2</v>
      </c>
      <c r="W544">
        <v>30</v>
      </c>
      <c r="X544" s="24">
        <v>0</v>
      </c>
      <c r="Y544" s="24">
        <v>0</v>
      </c>
      <c r="Z544" s="24">
        <v>-3355.07466875</v>
      </c>
      <c r="AA544" s="24">
        <v>-3355.07466875</v>
      </c>
      <c r="AB544">
        <v>0</v>
      </c>
      <c r="AC544">
        <v>0</v>
      </c>
      <c r="AD544" s="38">
        <v>1554474.75</v>
      </c>
      <c r="AE544" s="52">
        <v>2.5899999999999999E-2</v>
      </c>
      <c r="AF544" s="5">
        <v>0</v>
      </c>
      <c r="AG544" s="24">
        <v>0</v>
      </c>
      <c r="AH544" s="24">
        <v>0</v>
      </c>
      <c r="AI544" s="27">
        <v>-3355.07466875</v>
      </c>
      <c r="AJ544" t="s">
        <v>14</v>
      </c>
      <c r="AK544" s="93">
        <f t="shared" si="54"/>
        <v>-3355.07466875</v>
      </c>
      <c r="AL544" s="27">
        <f t="shared" si="56"/>
        <v>-3355.07466875</v>
      </c>
      <c r="AM544" s="27">
        <f t="shared" si="55"/>
        <v>-3355.07466875</v>
      </c>
    </row>
    <row r="545" spans="1:39" ht="15" customHeight="1" x14ac:dyDescent="0.25">
      <c r="A545">
        <v>272157</v>
      </c>
      <c r="B545" t="s">
        <v>807</v>
      </c>
      <c r="C545" t="s">
        <v>808</v>
      </c>
      <c r="D545">
        <v>11721</v>
      </c>
      <c r="E545" t="s">
        <v>363</v>
      </c>
      <c r="F545" t="s">
        <v>240</v>
      </c>
      <c r="G545" t="s">
        <v>19</v>
      </c>
      <c r="H545" t="s">
        <v>1963</v>
      </c>
      <c r="J545" s="21">
        <v>44896</v>
      </c>
      <c r="K545" s="21">
        <v>44927</v>
      </c>
      <c r="L545" s="21">
        <v>44896</v>
      </c>
      <c r="M545" s="22">
        <v>1544028.37</v>
      </c>
      <c r="N545" t="s">
        <v>14</v>
      </c>
      <c r="O545">
        <v>2.5899999999999999E-2</v>
      </c>
      <c r="P545" t="s">
        <v>15</v>
      </c>
      <c r="R545" s="21">
        <v>44896</v>
      </c>
      <c r="S545" s="21">
        <v>44896</v>
      </c>
      <c r="T545" s="21">
        <v>44927</v>
      </c>
      <c r="U545" s="21">
        <v>44896</v>
      </c>
      <c r="V545" s="23">
        <v>8.611111111111111E-2</v>
      </c>
      <c r="W545">
        <v>31</v>
      </c>
      <c r="X545" s="24">
        <v>0</v>
      </c>
      <c r="Y545" s="24">
        <v>0</v>
      </c>
      <c r="Z545" s="24">
        <v>-3443.6121618694442</v>
      </c>
      <c r="AA545" s="24">
        <v>-3443.6121618694442</v>
      </c>
      <c r="AB545">
        <v>0</v>
      </c>
      <c r="AC545">
        <v>-111.08426328611111</v>
      </c>
      <c r="AD545" s="38">
        <v>1544028.37</v>
      </c>
      <c r="AE545" s="52">
        <v>2.5899999999999999E-2</v>
      </c>
      <c r="AF545" s="5">
        <v>0</v>
      </c>
      <c r="AG545" s="24">
        <v>0</v>
      </c>
      <c r="AH545" s="24">
        <v>0</v>
      </c>
      <c r="AI545" s="27">
        <v>-3443.6121618694442</v>
      </c>
      <c r="AJ545" t="s">
        <v>14</v>
      </c>
      <c r="AK545" s="93">
        <f t="shared" si="54"/>
        <v>-3443.6121618694442</v>
      </c>
      <c r="AL545" s="27">
        <f t="shared" si="56"/>
        <v>-3443.6121618694442</v>
      </c>
      <c r="AM545" s="27">
        <f t="shared" si="55"/>
        <v>-3443.6121618694442</v>
      </c>
    </row>
    <row r="546" spans="1:39" ht="15" customHeight="1" x14ac:dyDescent="0.25">
      <c r="A546">
        <v>269494</v>
      </c>
      <c r="B546" t="s">
        <v>809</v>
      </c>
      <c r="C546" t="s">
        <v>810</v>
      </c>
      <c r="D546">
        <v>11722</v>
      </c>
      <c r="E546" t="s">
        <v>363</v>
      </c>
      <c r="F546" t="s">
        <v>240</v>
      </c>
      <c r="G546" t="s">
        <v>19</v>
      </c>
      <c r="H546" t="s">
        <v>1963</v>
      </c>
      <c r="J546" s="21">
        <v>44743</v>
      </c>
      <c r="K546" s="21">
        <v>44774</v>
      </c>
      <c r="L546" s="21">
        <v>44743</v>
      </c>
      <c r="M546" s="22">
        <v>1932824.88</v>
      </c>
      <c r="N546" t="s">
        <v>14</v>
      </c>
      <c r="O546">
        <v>0.02</v>
      </c>
      <c r="P546" t="s">
        <v>15</v>
      </c>
      <c r="R546" s="21">
        <v>44743</v>
      </c>
      <c r="S546" s="21">
        <v>44743</v>
      </c>
      <c r="T546" s="21">
        <v>44774</v>
      </c>
      <c r="U546" s="21">
        <v>44743</v>
      </c>
      <c r="V546" s="23">
        <v>8.611111111111111E-2</v>
      </c>
      <c r="W546">
        <v>31</v>
      </c>
      <c r="X546" s="24">
        <v>0</v>
      </c>
      <c r="Y546" s="24">
        <v>0</v>
      </c>
      <c r="Z546" s="24">
        <v>-3328.7539599999996</v>
      </c>
      <c r="AA546" s="24">
        <v>-3328.7539599999996</v>
      </c>
      <c r="AB546">
        <v>0</v>
      </c>
      <c r="AC546">
        <v>0</v>
      </c>
      <c r="AD546" s="38">
        <v>1932824.88</v>
      </c>
      <c r="AE546" s="52">
        <v>0.02</v>
      </c>
      <c r="AF546" s="5">
        <v>0</v>
      </c>
      <c r="AG546" s="24">
        <v>0</v>
      </c>
      <c r="AH546" s="24">
        <v>0</v>
      </c>
      <c r="AI546" s="27">
        <v>-3328.7539599999996</v>
      </c>
      <c r="AJ546" t="s">
        <v>14</v>
      </c>
      <c r="AK546" s="93">
        <f t="shared" si="54"/>
        <v>-3328.7539599999996</v>
      </c>
      <c r="AL546" s="27">
        <f t="shared" si="56"/>
        <v>-3328.7539599999996</v>
      </c>
      <c r="AM546" s="27">
        <f t="shared" si="55"/>
        <v>-3328.7539599999996</v>
      </c>
    </row>
    <row r="547" spans="1:39" ht="15" customHeight="1" x14ac:dyDescent="0.25">
      <c r="A547">
        <v>269495</v>
      </c>
      <c r="B547" t="s">
        <v>809</v>
      </c>
      <c r="C547" t="s">
        <v>810</v>
      </c>
      <c r="D547">
        <v>11722</v>
      </c>
      <c r="E547" t="s">
        <v>363</v>
      </c>
      <c r="F547" t="s">
        <v>240</v>
      </c>
      <c r="G547" t="s">
        <v>19</v>
      </c>
      <c r="H547" t="s">
        <v>1963</v>
      </c>
      <c r="J547" s="21">
        <v>44774</v>
      </c>
      <c r="K547" s="21">
        <v>44805</v>
      </c>
      <c r="L547" s="21">
        <v>44774</v>
      </c>
      <c r="M547" s="22">
        <v>1930267.74</v>
      </c>
      <c r="N547" t="s">
        <v>14</v>
      </c>
      <c r="O547">
        <v>0.02</v>
      </c>
      <c r="P547" t="s">
        <v>15</v>
      </c>
      <c r="R547" s="21">
        <v>44774</v>
      </c>
      <c r="S547" s="21">
        <v>44774</v>
      </c>
      <c r="T547" s="21">
        <v>44805</v>
      </c>
      <c r="U547" s="21">
        <v>44774</v>
      </c>
      <c r="V547" s="23">
        <v>8.611111111111111E-2</v>
      </c>
      <c r="W547">
        <v>31</v>
      </c>
      <c r="X547" s="24">
        <v>0</v>
      </c>
      <c r="Y547" s="24">
        <v>0</v>
      </c>
      <c r="Z547" s="24">
        <v>-3324.3499966666668</v>
      </c>
      <c r="AA547" s="24">
        <v>-3324.3499966666668</v>
      </c>
      <c r="AB547">
        <v>0</v>
      </c>
      <c r="AC547">
        <v>0</v>
      </c>
      <c r="AD547" s="38">
        <v>1930267.74</v>
      </c>
      <c r="AE547" s="52">
        <v>0.02</v>
      </c>
      <c r="AF547" s="5">
        <v>0</v>
      </c>
      <c r="AG547" s="24">
        <v>0</v>
      </c>
      <c r="AH547" s="24">
        <v>0</v>
      </c>
      <c r="AI547" s="27">
        <v>-3324.3499966666668</v>
      </c>
      <c r="AJ547" t="s">
        <v>14</v>
      </c>
      <c r="AK547" s="93">
        <f t="shared" si="54"/>
        <v>-3324.3499966666668</v>
      </c>
      <c r="AL547" s="27">
        <f t="shared" si="56"/>
        <v>-3324.3499966666668</v>
      </c>
      <c r="AM547" s="27">
        <f t="shared" si="55"/>
        <v>-3324.3499966666668</v>
      </c>
    </row>
    <row r="548" spans="1:39" ht="15" customHeight="1" x14ac:dyDescent="0.25">
      <c r="A548">
        <v>269496</v>
      </c>
      <c r="B548" t="s">
        <v>809</v>
      </c>
      <c r="C548" t="s">
        <v>810</v>
      </c>
      <c r="D548">
        <v>11722</v>
      </c>
      <c r="E548" t="s">
        <v>363</v>
      </c>
      <c r="F548" t="s">
        <v>240</v>
      </c>
      <c r="G548" t="s">
        <v>19</v>
      </c>
      <c r="H548" t="s">
        <v>1963</v>
      </c>
      <c r="J548" s="21">
        <v>44805</v>
      </c>
      <c r="K548" s="21">
        <v>44835</v>
      </c>
      <c r="L548" s="21">
        <v>44805</v>
      </c>
      <c r="M548" s="22">
        <v>1927706.33</v>
      </c>
      <c r="N548" t="s">
        <v>14</v>
      </c>
      <c r="O548">
        <v>0.02</v>
      </c>
      <c r="P548" t="s">
        <v>15</v>
      </c>
      <c r="R548" s="21">
        <v>44805</v>
      </c>
      <c r="S548" s="21">
        <v>44805</v>
      </c>
      <c r="T548" s="21">
        <v>44835</v>
      </c>
      <c r="U548" s="21">
        <v>44805</v>
      </c>
      <c r="V548" s="23">
        <v>8.3333333333333329E-2</v>
      </c>
      <c r="W548">
        <v>30</v>
      </c>
      <c r="X548" s="24">
        <v>0</v>
      </c>
      <c r="Y548" s="24">
        <v>0</v>
      </c>
      <c r="Z548" s="24">
        <v>-3212.8438833333335</v>
      </c>
      <c r="AA548" s="24">
        <v>-3212.8438833333335</v>
      </c>
      <c r="AB548">
        <v>0</v>
      </c>
      <c r="AC548">
        <v>0</v>
      </c>
      <c r="AD548" s="38">
        <v>1927706.33</v>
      </c>
      <c r="AE548" s="52">
        <v>0.02</v>
      </c>
      <c r="AF548" s="5">
        <v>0</v>
      </c>
      <c r="AG548" s="24">
        <v>0</v>
      </c>
      <c r="AH548" s="24">
        <v>0</v>
      </c>
      <c r="AI548" s="27">
        <v>-3212.8438833333335</v>
      </c>
      <c r="AJ548" t="s">
        <v>14</v>
      </c>
      <c r="AK548" s="93">
        <f t="shared" si="54"/>
        <v>-3212.8438833333335</v>
      </c>
      <c r="AL548" s="27">
        <f t="shared" si="56"/>
        <v>-3212.8438833333335</v>
      </c>
      <c r="AM548" s="27">
        <f t="shared" si="55"/>
        <v>-3212.8438833333335</v>
      </c>
    </row>
    <row r="549" spans="1:39" ht="15" customHeight="1" x14ac:dyDescent="0.25">
      <c r="A549">
        <v>269497</v>
      </c>
      <c r="B549" t="s">
        <v>809</v>
      </c>
      <c r="C549" t="s">
        <v>810</v>
      </c>
      <c r="D549">
        <v>11722</v>
      </c>
      <c r="E549" t="s">
        <v>363</v>
      </c>
      <c r="F549" t="s">
        <v>240</v>
      </c>
      <c r="G549" t="s">
        <v>19</v>
      </c>
      <c r="H549" t="s">
        <v>1963</v>
      </c>
      <c r="J549" s="21">
        <v>44835</v>
      </c>
      <c r="K549" s="21">
        <v>44866</v>
      </c>
      <c r="L549" s="21">
        <v>44835</v>
      </c>
      <c r="M549" s="22">
        <v>1925140.66</v>
      </c>
      <c r="N549" t="s">
        <v>14</v>
      </c>
      <c r="O549">
        <v>0.02</v>
      </c>
      <c r="P549" t="s">
        <v>15</v>
      </c>
      <c r="R549" s="21">
        <v>44835</v>
      </c>
      <c r="S549" s="21">
        <v>44835</v>
      </c>
      <c r="T549" s="21">
        <v>44866</v>
      </c>
      <c r="U549" s="21">
        <v>44835</v>
      </c>
      <c r="V549" s="23">
        <v>8.611111111111111E-2</v>
      </c>
      <c r="W549">
        <v>31</v>
      </c>
      <c r="X549" s="24">
        <v>0</v>
      </c>
      <c r="Y549" s="24">
        <v>0</v>
      </c>
      <c r="Z549" s="24">
        <v>-3315.5200255555551</v>
      </c>
      <c r="AA549" s="24">
        <v>-3315.5200255555551</v>
      </c>
      <c r="AB549">
        <v>0</v>
      </c>
      <c r="AC549">
        <v>0</v>
      </c>
      <c r="AD549" s="38">
        <v>1925140.66</v>
      </c>
      <c r="AE549" s="52">
        <v>0.02</v>
      </c>
      <c r="AF549" s="5">
        <v>0</v>
      </c>
      <c r="AG549" s="24">
        <v>0</v>
      </c>
      <c r="AH549" s="24">
        <v>0</v>
      </c>
      <c r="AI549" s="27">
        <v>-3315.5200255555551</v>
      </c>
      <c r="AJ549" t="s">
        <v>14</v>
      </c>
      <c r="AK549" s="93">
        <f t="shared" ref="AK549:AK594" si="57">AL549</f>
        <v>-3315.5200255555551</v>
      </c>
      <c r="AL549" s="27">
        <f t="shared" si="56"/>
        <v>-3315.5200255555551</v>
      </c>
      <c r="AM549" s="27">
        <f t="shared" ref="AM549:AM594" si="58">AL549</f>
        <v>-3315.5200255555551</v>
      </c>
    </row>
    <row r="550" spans="1:39" ht="15" customHeight="1" x14ac:dyDescent="0.25">
      <c r="A550">
        <v>269498</v>
      </c>
      <c r="B550" t="s">
        <v>809</v>
      </c>
      <c r="C550" t="s">
        <v>810</v>
      </c>
      <c r="D550">
        <v>11722</v>
      </c>
      <c r="E550" t="s">
        <v>363</v>
      </c>
      <c r="F550" t="s">
        <v>240</v>
      </c>
      <c r="G550" t="s">
        <v>19</v>
      </c>
      <c r="H550" t="s">
        <v>1963</v>
      </c>
      <c r="J550" s="21">
        <v>44866</v>
      </c>
      <c r="K550" s="21">
        <v>44896</v>
      </c>
      <c r="L550" s="21">
        <v>44866</v>
      </c>
      <c r="M550" s="22">
        <v>1922570.71</v>
      </c>
      <c r="N550" t="s">
        <v>14</v>
      </c>
      <c r="O550">
        <v>0.02</v>
      </c>
      <c r="P550" t="s">
        <v>15</v>
      </c>
      <c r="R550" s="21">
        <v>44866</v>
      </c>
      <c r="S550" s="21">
        <v>44866</v>
      </c>
      <c r="T550" s="21">
        <v>44896</v>
      </c>
      <c r="U550" s="21">
        <v>44866</v>
      </c>
      <c r="V550" s="23">
        <v>8.3333333333333329E-2</v>
      </c>
      <c r="W550">
        <v>30</v>
      </c>
      <c r="X550" s="24">
        <v>0</v>
      </c>
      <c r="Y550" s="24">
        <v>0</v>
      </c>
      <c r="Z550" s="24">
        <v>-3204.2845166666666</v>
      </c>
      <c r="AA550" s="24">
        <v>-3204.2845166666666</v>
      </c>
      <c r="AB550">
        <v>0</v>
      </c>
      <c r="AC550">
        <v>0</v>
      </c>
      <c r="AD550" s="38">
        <v>1922570.71</v>
      </c>
      <c r="AE550" s="52">
        <v>0.02</v>
      </c>
      <c r="AF550" s="5">
        <v>0</v>
      </c>
      <c r="AG550" s="24">
        <v>0</v>
      </c>
      <c r="AH550" s="24">
        <v>0</v>
      </c>
      <c r="AI550" s="27">
        <v>-3204.2845166666666</v>
      </c>
      <c r="AJ550" t="s">
        <v>14</v>
      </c>
      <c r="AK550" s="93">
        <f t="shared" si="57"/>
        <v>-3204.2845166666666</v>
      </c>
      <c r="AL550" s="27">
        <f t="shared" si="56"/>
        <v>-3204.2845166666666</v>
      </c>
      <c r="AM550" s="27">
        <f t="shared" si="58"/>
        <v>-3204.2845166666666</v>
      </c>
    </row>
    <row r="551" spans="1:39" ht="15" customHeight="1" x14ac:dyDescent="0.25">
      <c r="A551">
        <v>269499</v>
      </c>
      <c r="B551" t="s">
        <v>809</v>
      </c>
      <c r="C551" t="s">
        <v>810</v>
      </c>
      <c r="D551">
        <v>11722</v>
      </c>
      <c r="E551" t="s">
        <v>363</v>
      </c>
      <c r="F551" t="s">
        <v>240</v>
      </c>
      <c r="G551" t="s">
        <v>19</v>
      </c>
      <c r="H551" t="s">
        <v>1963</v>
      </c>
      <c r="J551" s="21">
        <v>44896</v>
      </c>
      <c r="K551" s="21">
        <v>44927</v>
      </c>
      <c r="L551" s="21">
        <v>44896</v>
      </c>
      <c r="M551" s="22">
        <v>1919996.48</v>
      </c>
      <c r="N551" t="s">
        <v>14</v>
      </c>
      <c r="O551">
        <v>0.02</v>
      </c>
      <c r="P551" t="s">
        <v>15</v>
      </c>
      <c r="R551" s="21">
        <v>44896</v>
      </c>
      <c r="S551" s="21">
        <v>44896</v>
      </c>
      <c r="T551" s="21">
        <v>44927</v>
      </c>
      <c r="U551" s="21">
        <v>44896</v>
      </c>
      <c r="V551" s="23">
        <v>8.611111111111111E-2</v>
      </c>
      <c r="W551">
        <v>31</v>
      </c>
      <c r="X551" s="24">
        <v>0</v>
      </c>
      <c r="Y551" s="24">
        <v>0</v>
      </c>
      <c r="Z551" s="24">
        <v>-3306.6606044444447</v>
      </c>
      <c r="AA551" s="24">
        <v>-3306.6606044444447</v>
      </c>
      <c r="AB551">
        <v>0</v>
      </c>
      <c r="AC551">
        <v>-106.66647111111112</v>
      </c>
      <c r="AD551" s="38">
        <v>1919996.48</v>
      </c>
      <c r="AE551" s="52">
        <v>0.02</v>
      </c>
      <c r="AF551" s="5">
        <v>0</v>
      </c>
      <c r="AG551" s="24">
        <v>0</v>
      </c>
      <c r="AH551" s="24">
        <v>0</v>
      </c>
      <c r="AI551" s="27">
        <v>-3306.6606044444447</v>
      </c>
      <c r="AJ551" t="s">
        <v>14</v>
      </c>
      <c r="AK551" s="93">
        <f t="shared" si="57"/>
        <v>-3306.6606044444447</v>
      </c>
      <c r="AL551" s="27">
        <f t="shared" si="56"/>
        <v>-3306.6606044444447</v>
      </c>
      <c r="AM551" s="27">
        <f t="shared" si="58"/>
        <v>-3306.6606044444447</v>
      </c>
    </row>
    <row r="552" spans="1:39" ht="15" customHeight="1" x14ac:dyDescent="0.25">
      <c r="A552">
        <v>258635</v>
      </c>
      <c r="B552" t="s">
        <v>811</v>
      </c>
      <c r="C552" t="s">
        <v>812</v>
      </c>
      <c r="D552">
        <v>11723</v>
      </c>
      <c r="E552" t="s">
        <v>363</v>
      </c>
      <c r="F552" t="s">
        <v>240</v>
      </c>
      <c r="G552" t="s">
        <v>19</v>
      </c>
      <c r="H552" t="s">
        <v>241</v>
      </c>
      <c r="J552" s="21">
        <v>44720</v>
      </c>
      <c r="K552" s="21">
        <v>44750</v>
      </c>
      <c r="L552" s="21">
        <v>44750</v>
      </c>
      <c r="M552" s="22">
        <v>1102632.54</v>
      </c>
      <c r="N552" t="s">
        <v>14</v>
      </c>
      <c r="O552">
        <v>4.7899999999999998E-2</v>
      </c>
      <c r="P552" t="s">
        <v>15</v>
      </c>
      <c r="R552" s="21">
        <v>44750</v>
      </c>
      <c r="S552" s="21">
        <v>44720</v>
      </c>
      <c r="T552" s="21">
        <v>44750</v>
      </c>
      <c r="U552" s="21">
        <v>44750</v>
      </c>
      <c r="V552" s="23">
        <v>8.3333333333333329E-2</v>
      </c>
      <c r="W552">
        <v>30</v>
      </c>
      <c r="X552" s="24">
        <v>0</v>
      </c>
      <c r="Y552" s="24">
        <v>0</v>
      </c>
      <c r="Z552" s="24">
        <v>-4401.3415554999992</v>
      </c>
      <c r="AA552" s="24">
        <v>-4401.3415554999992</v>
      </c>
      <c r="AB552">
        <v>0</v>
      </c>
      <c r="AC552">
        <v>0</v>
      </c>
      <c r="AD552" s="38">
        <v>1102632.54</v>
      </c>
      <c r="AE552" s="52">
        <v>4.7899999999999998E-2</v>
      </c>
      <c r="AF552" s="5">
        <v>0</v>
      </c>
      <c r="AG552" s="24">
        <v>0</v>
      </c>
      <c r="AH552" s="24">
        <v>0</v>
      </c>
      <c r="AI552" s="27">
        <v>-4401.3415554999992</v>
      </c>
      <c r="AJ552" t="s">
        <v>14</v>
      </c>
      <c r="AK552" s="93">
        <f t="shared" si="57"/>
        <v>-4401.3415554999992</v>
      </c>
      <c r="AL552" s="27">
        <f t="shared" si="56"/>
        <v>-4401.3415554999992</v>
      </c>
      <c r="AM552" s="27">
        <f t="shared" si="58"/>
        <v>-4401.3415554999992</v>
      </c>
    </row>
    <row r="553" spans="1:39" ht="15" customHeight="1" x14ac:dyDescent="0.25">
      <c r="A553">
        <v>258636</v>
      </c>
      <c r="B553" t="s">
        <v>811</v>
      </c>
      <c r="C553" t="s">
        <v>812</v>
      </c>
      <c r="D553">
        <v>11723</v>
      </c>
      <c r="E553" t="s">
        <v>363</v>
      </c>
      <c r="F553" t="s">
        <v>240</v>
      </c>
      <c r="G553" t="s">
        <v>19</v>
      </c>
      <c r="H553" t="s">
        <v>241</v>
      </c>
      <c r="J553" s="21">
        <v>44750</v>
      </c>
      <c r="K553" s="21">
        <v>44781</v>
      </c>
      <c r="L553" s="21">
        <v>44781</v>
      </c>
      <c r="M553" s="22">
        <v>1080824.99</v>
      </c>
      <c r="N553" t="s">
        <v>14</v>
      </c>
      <c r="O553">
        <v>4.7899999999999998E-2</v>
      </c>
      <c r="P553" t="s">
        <v>15</v>
      </c>
      <c r="R553" s="21">
        <v>44781</v>
      </c>
      <c r="S553" s="21">
        <v>44750</v>
      </c>
      <c r="T553" s="21">
        <v>44781</v>
      </c>
      <c r="U553" s="21">
        <v>44781</v>
      </c>
      <c r="V553" s="23">
        <v>8.611111111111111E-2</v>
      </c>
      <c r="W553">
        <v>31</v>
      </c>
      <c r="X553" s="24">
        <v>0</v>
      </c>
      <c r="Y553" s="24">
        <v>0</v>
      </c>
      <c r="Z553" s="24">
        <v>-4458.1028545861109</v>
      </c>
      <c r="AA553" s="24">
        <v>-4458.1028545861109</v>
      </c>
      <c r="AB553">
        <v>0</v>
      </c>
      <c r="AC553">
        <v>0</v>
      </c>
      <c r="AD553" s="38">
        <v>1080824.99</v>
      </c>
      <c r="AE553" s="52">
        <v>4.7899999999999998E-2</v>
      </c>
      <c r="AF553" s="5">
        <v>0</v>
      </c>
      <c r="AG553" s="24">
        <v>0</v>
      </c>
      <c r="AH553" s="24">
        <v>0</v>
      </c>
      <c r="AI553" s="27">
        <v>-4458.1028545861109</v>
      </c>
      <c r="AJ553" t="s">
        <v>14</v>
      </c>
      <c r="AK553" s="93">
        <f t="shared" si="57"/>
        <v>-4458.1028545861109</v>
      </c>
      <c r="AL553" s="27">
        <f t="shared" si="56"/>
        <v>-4458.1028545861109</v>
      </c>
      <c r="AM553" s="27">
        <f t="shared" si="58"/>
        <v>-4458.1028545861109</v>
      </c>
    </row>
    <row r="554" spans="1:39" ht="15" customHeight="1" x14ac:dyDescent="0.25">
      <c r="A554">
        <v>258637</v>
      </c>
      <c r="B554" t="s">
        <v>811</v>
      </c>
      <c r="C554" t="s">
        <v>812</v>
      </c>
      <c r="D554">
        <v>11723</v>
      </c>
      <c r="E554" t="s">
        <v>363</v>
      </c>
      <c r="F554" t="s">
        <v>240</v>
      </c>
      <c r="G554" t="s">
        <v>19</v>
      </c>
      <c r="H554" t="s">
        <v>241</v>
      </c>
      <c r="J554" s="21">
        <v>44781</v>
      </c>
      <c r="K554" s="21">
        <v>44812</v>
      </c>
      <c r="L554" s="21">
        <v>44812</v>
      </c>
      <c r="M554" s="22">
        <v>1058078.8999999999</v>
      </c>
      <c r="N554" t="s">
        <v>14</v>
      </c>
      <c r="O554">
        <v>4.7899999999999998E-2</v>
      </c>
      <c r="P554" t="s">
        <v>15</v>
      </c>
      <c r="R554" s="21">
        <v>44812</v>
      </c>
      <c r="S554" s="21">
        <v>44781</v>
      </c>
      <c r="T554" s="21">
        <v>44812</v>
      </c>
      <c r="U554" s="21">
        <v>44812</v>
      </c>
      <c r="V554" s="23">
        <v>8.611111111111111E-2</v>
      </c>
      <c r="W554">
        <v>31</v>
      </c>
      <c r="X554" s="24">
        <v>0</v>
      </c>
      <c r="Y554" s="24">
        <v>0</v>
      </c>
      <c r="Z554" s="24">
        <v>-4364.2815516944438</v>
      </c>
      <c r="AA554" s="24">
        <v>-4364.2815516944438</v>
      </c>
      <c r="AB554">
        <v>0</v>
      </c>
      <c r="AC554">
        <v>0</v>
      </c>
      <c r="AD554" s="38">
        <v>1058078.8999999999</v>
      </c>
      <c r="AE554" s="52">
        <v>4.7899999999999998E-2</v>
      </c>
      <c r="AF554" s="5">
        <v>0</v>
      </c>
      <c r="AG554" s="24">
        <v>0</v>
      </c>
      <c r="AH554" s="24">
        <v>0</v>
      </c>
      <c r="AI554" s="27">
        <v>-4364.2815516944438</v>
      </c>
      <c r="AJ554" t="s">
        <v>14</v>
      </c>
      <c r="AK554" s="93">
        <f t="shared" si="57"/>
        <v>-4364.2815516944438</v>
      </c>
      <c r="AL554" s="27">
        <f t="shared" si="56"/>
        <v>-4364.2815516944438</v>
      </c>
      <c r="AM554" s="27">
        <f t="shared" si="58"/>
        <v>-4364.2815516944438</v>
      </c>
    </row>
    <row r="555" spans="1:39" ht="15" customHeight="1" x14ac:dyDescent="0.25">
      <c r="A555">
        <v>258638</v>
      </c>
      <c r="B555" t="s">
        <v>811</v>
      </c>
      <c r="C555" t="s">
        <v>812</v>
      </c>
      <c r="D555">
        <v>11723</v>
      </c>
      <c r="E555" t="s">
        <v>363</v>
      </c>
      <c r="F555" t="s">
        <v>240</v>
      </c>
      <c r="G555" t="s">
        <v>19</v>
      </c>
      <c r="H555" t="s">
        <v>241</v>
      </c>
      <c r="J555" s="21">
        <v>44812</v>
      </c>
      <c r="K555" s="21">
        <v>44842</v>
      </c>
      <c r="L555" s="21">
        <v>44842</v>
      </c>
      <c r="M555" s="22">
        <v>1036844.15</v>
      </c>
      <c r="N555" t="s">
        <v>14</v>
      </c>
      <c r="O555">
        <v>4.7899999999999998E-2</v>
      </c>
      <c r="P555" t="s">
        <v>15</v>
      </c>
      <c r="R555" s="21">
        <v>44842</v>
      </c>
      <c r="S555" s="21">
        <v>44812</v>
      </c>
      <c r="T555" s="21">
        <v>44842</v>
      </c>
      <c r="U555" s="21">
        <v>44842</v>
      </c>
      <c r="V555" s="23">
        <v>8.3333333333333329E-2</v>
      </c>
      <c r="W555">
        <v>30</v>
      </c>
      <c r="X555" s="24">
        <v>0</v>
      </c>
      <c r="Y555" s="24">
        <v>0</v>
      </c>
      <c r="Z555" s="24">
        <v>-4138.7362320833327</v>
      </c>
      <c r="AA555" s="24">
        <v>-4138.7362320833327</v>
      </c>
      <c r="AB555">
        <v>0</v>
      </c>
      <c r="AC555">
        <v>0</v>
      </c>
      <c r="AD555" s="38">
        <v>1036844.15</v>
      </c>
      <c r="AE555" s="52">
        <v>4.7899999999999998E-2</v>
      </c>
      <c r="AF555" s="5">
        <v>0</v>
      </c>
      <c r="AG555" s="24">
        <v>0</v>
      </c>
      <c r="AH555" s="24">
        <v>0</v>
      </c>
      <c r="AI555" s="27">
        <v>-4138.7362320833327</v>
      </c>
      <c r="AJ555" t="s">
        <v>14</v>
      </c>
      <c r="AK555" s="93">
        <f t="shared" si="57"/>
        <v>-4138.7362320833327</v>
      </c>
      <c r="AL555" s="27">
        <f t="shared" si="56"/>
        <v>-4138.7362320833327</v>
      </c>
      <c r="AM555" s="27">
        <f t="shared" si="58"/>
        <v>-4138.7362320833327</v>
      </c>
    </row>
    <row r="556" spans="1:39" ht="15" customHeight="1" x14ac:dyDescent="0.25">
      <c r="A556">
        <v>258639</v>
      </c>
      <c r="B556" t="s">
        <v>811</v>
      </c>
      <c r="C556" t="s">
        <v>812</v>
      </c>
      <c r="D556">
        <v>11723</v>
      </c>
      <c r="E556" t="s">
        <v>363</v>
      </c>
      <c r="F556" t="s">
        <v>240</v>
      </c>
      <c r="G556" t="s">
        <v>19</v>
      </c>
      <c r="H556" t="s">
        <v>241</v>
      </c>
      <c r="J556" s="21">
        <v>44842</v>
      </c>
      <c r="K556" s="21">
        <v>44873</v>
      </c>
      <c r="L556" s="21">
        <v>44873</v>
      </c>
      <c r="M556" s="22">
        <v>1014720.15</v>
      </c>
      <c r="N556" t="s">
        <v>14</v>
      </c>
      <c r="O556">
        <v>4.7899999999999998E-2</v>
      </c>
      <c r="P556" t="s">
        <v>15</v>
      </c>
      <c r="R556" s="21">
        <v>44873</v>
      </c>
      <c r="S556" s="21">
        <v>44842</v>
      </c>
      <c r="T556" s="21">
        <v>44873</v>
      </c>
      <c r="U556" s="21">
        <v>44873</v>
      </c>
      <c r="V556" s="23">
        <v>8.611111111111111E-2</v>
      </c>
      <c r="W556">
        <v>31</v>
      </c>
      <c r="X556" s="24">
        <v>0</v>
      </c>
      <c r="Y556" s="24">
        <v>0</v>
      </c>
      <c r="Z556" s="24">
        <v>-4185.4387520416667</v>
      </c>
      <c r="AA556" s="24">
        <v>-4185.4387520416667</v>
      </c>
      <c r="AB556">
        <v>0</v>
      </c>
      <c r="AC556">
        <v>0</v>
      </c>
      <c r="AD556" s="38">
        <v>1014720.15</v>
      </c>
      <c r="AE556" s="52">
        <v>4.7899999999999998E-2</v>
      </c>
      <c r="AF556" s="5">
        <v>0</v>
      </c>
      <c r="AG556" s="24">
        <v>0</v>
      </c>
      <c r="AH556" s="24">
        <v>0</v>
      </c>
      <c r="AI556" s="27">
        <v>-4185.4387520416667</v>
      </c>
      <c r="AJ556" t="s">
        <v>14</v>
      </c>
      <c r="AK556" s="93">
        <f t="shared" si="57"/>
        <v>-4185.4387520416667</v>
      </c>
      <c r="AL556" s="27">
        <f t="shared" si="56"/>
        <v>-4185.4387520416667</v>
      </c>
      <c r="AM556" s="27">
        <f t="shared" si="58"/>
        <v>-4185.4387520416667</v>
      </c>
    </row>
    <row r="557" spans="1:39" ht="15" customHeight="1" x14ac:dyDescent="0.25">
      <c r="A557">
        <v>258640</v>
      </c>
      <c r="B557" t="s">
        <v>811</v>
      </c>
      <c r="C557" t="s">
        <v>812</v>
      </c>
      <c r="D557">
        <v>11723</v>
      </c>
      <c r="E557" t="s">
        <v>363</v>
      </c>
      <c r="F557" t="s">
        <v>240</v>
      </c>
      <c r="G557" t="s">
        <v>19</v>
      </c>
      <c r="H557" t="s">
        <v>241</v>
      </c>
      <c r="J557" s="21">
        <v>44873</v>
      </c>
      <c r="K557" s="21">
        <v>44903</v>
      </c>
      <c r="L557" s="21">
        <v>44903</v>
      </c>
      <c r="M557" s="22">
        <v>992506.6</v>
      </c>
      <c r="N557" t="s">
        <v>14</v>
      </c>
      <c r="O557">
        <v>4.7899999999999998E-2</v>
      </c>
      <c r="P557" t="s">
        <v>15</v>
      </c>
      <c r="R557" s="21">
        <v>44903</v>
      </c>
      <c r="S557" s="21">
        <v>44873</v>
      </c>
      <c r="T557" s="21">
        <v>44903</v>
      </c>
      <c r="U557" s="21">
        <v>44903</v>
      </c>
      <c r="V557" s="23">
        <v>8.3333333333333329E-2</v>
      </c>
      <c r="W557">
        <v>30</v>
      </c>
      <c r="X557" s="24">
        <v>0</v>
      </c>
      <c r="Y557" s="24">
        <v>0</v>
      </c>
      <c r="Z557" s="24">
        <v>-3961.7555116666663</v>
      </c>
      <c r="AA557" s="24">
        <v>-3961.7555116666663</v>
      </c>
      <c r="AB557">
        <v>0</v>
      </c>
      <c r="AC557">
        <v>0</v>
      </c>
      <c r="AD557" s="38">
        <v>992506.6</v>
      </c>
      <c r="AE557" s="52">
        <v>4.7899999999999998E-2</v>
      </c>
      <c r="AF557" s="5">
        <v>0</v>
      </c>
      <c r="AG557" s="24">
        <v>0</v>
      </c>
      <c r="AH557" s="24">
        <v>0</v>
      </c>
      <c r="AI557" s="27">
        <v>-3961.7555116666663</v>
      </c>
      <c r="AJ557" t="s">
        <v>14</v>
      </c>
      <c r="AK557" s="93">
        <f t="shared" si="57"/>
        <v>-3961.7555116666663</v>
      </c>
      <c r="AL557" s="27">
        <f t="shared" si="56"/>
        <v>-3961.7555116666663</v>
      </c>
      <c r="AM557" s="27">
        <f t="shared" si="58"/>
        <v>-3961.7555116666663</v>
      </c>
    </row>
    <row r="558" spans="1:39" ht="15" customHeight="1" x14ac:dyDescent="0.25">
      <c r="A558">
        <v>265875</v>
      </c>
      <c r="B558" t="s">
        <v>813</v>
      </c>
      <c r="C558" t="s">
        <v>814</v>
      </c>
      <c r="D558">
        <v>11724</v>
      </c>
      <c r="E558" t="s">
        <v>363</v>
      </c>
      <c r="F558" t="s">
        <v>240</v>
      </c>
      <c r="G558" t="s">
        <v>19</v>
      </c>
      <c r="H558" t="s">
        <v>1937</v>
      </c>
      <c r="J558" s="21">
        <v>44742</v>
      </c>
      <c r="K558" s="21">
        <v>44743</v>
      </c>
      <c r="L558" s="21">
        <v>44743</v>
      </c>
      <c r="M558" s="22">
        <v>1235533.81</v>
      </c>
      <c r="N558" t="s">
        <v>14</v>
      </c>
      <c r="O558">
        <v>0</v>
      </c>
      <c r="P558" t="s">
        <v>138</v>
      </c>
      <c r="R558" s="21">
        <v>44743</v>
      </c>
      <c r="S558" s="21">
        <v>44742</v>
      </c>
      <c r="T558" s="21">
        <v>44743</v>
      </c>
      <c r="U558" s="21">
        <v>44743</v>
      </c>
      <c r="V558" s="23">
        <v>2.7777777777777779E-3</v>
      </c>
      <c r="W558">
        <v>1</v>
      </c>
      <c r="X558" s="24">
        <v>0</v>
      </c>
      <c r="Y558" s="24">
        <v>0</v>
      </c>
      <c r="Z558" s="24">
        <v>0</v>
      </c>
      <c r="AA558" s="24">
        <v>0</v>
      </c>
      <c r="AB558">
        <v>0</v>
      </c>
      <c r="AC558">
        <v>0</v>
      </c>
      <c r="AD558" s="38">
        <v>1235533.81</v>
      </c>
      <c r="AE558" s="52">
        <v>0</v>
      </c>
      <c r="AF558" s="5">
        <v>0</v>
      </c>
      <c r="AG558" s="24">
        <v>0</v>
      </c>
      <c r="AH558" s="24">
        <v>0</v>
      </c>
      <c r="AI558" s="27">
        <v>0</v>
      </c>
      <c r="AJ558" t="s">
        <v>14</v>
      </c>
      <c r="AK558" s="93">
        <f t="shared" si="57"/>
        <v>0</v>
      </c>
      <c r="AL558" s="27">
        <f t="shared" si="56"/>
        <v>0</v>
      </c>
      <c r="AM558" s="27">
        <f t="shared" si="58"/>
        <v>0</v>
      </c>
    </row>
    <row r="559" spans="1:39" ht="15" customHeight="1" x14ac:dyDescent="0.25">
      <c r="A559">
        <v>265876</v>
      </c>
      <c r="B559" t="s">
        <v>813</v>
      </c>
      <c r="C559" t="s">
        <v>814</v>
      </c>
      <c r="D559">
        <v>11724</v>
      </c>
      <c r="E559" t="s">
        <v>363</v>
      </c>
      <c r="F559" t="s">
        <v>240</v>
      </c>
      <c r="G559" t="s">
        <v>19</v>
      </c>
      <c r="H559" t="s">
        <v>1937</v>
      </c>
      <c r="J559" s="21">
        <v>44743</v>
      </c>
      <c r="K559" s="21">
        <v>44774</v>
      </c>
      <c r="L559" s="21">
        <v>44774</v>
      </c>
      <c r="M559" s="22">
        <v>1227930.83</v>
      </c>
      <c r="N559" t="s">
        <v>14</v>
      </c>
      <c r="O559">
        <v>0</v>
      </c>
      <c r="P559" t="s">
        <v>138</v>
      </c>
      <c r="R559" s="21">
        <v>44774</v>
      </c>
      <c r="S559" s="21">
        <v>44743</v>
      </c>
      <c r="T559" s="21">
        <v>44774</v>
      </c>
      <c r="U559" s="21">
        <v>44774</v>
      </c>
      <c r="V559" s="23">
        <v>8.3333333333333329E-2</v>
      </c>
      <c r="W559">
        <v>30</v>
      </c>
      <c r="X559" s="24">
        <v>0</v>
      </c>
      <c r="Y559" s="24">
        <v>0</v>
      </c>
      <c r="Z559" s="24">
        <v>0</v>
      </c>
      <c r="AA559" s="24">
        <v>0</v>
      </c>
      <c r="AB559">
        <v>0</v>
      </c>
      <c r="AC559">
        <v>0</v>
      </c>
      <c r="AD559" s="38">
        <v>1227930.83</v>
      </c>
      <c r="AE559" s="52">
        <v>0</v>
      </c>
      <c r="AF559" s="5">
        <v>0</v>
      </c>
      <c r="AG559" s="24">
        <v>0</v>
      </c>
      <c r="AH559" s="24">
        <v>0</v>
      </c>
      <c r="AI559" s="27">
        <v>0</v>
      </c>
      <c r="AJ559" t="s">
        <v>14</v>
      </c>
      <c r="AK559" s="93">
        <f t="shared" si="57"/>
        <v>0</v>
      </c>
      <c r="AL559" s="27">
        <f t="shared" si="56"/>
        <v>0</v>
      </c>
      <c r="AM559" s="27">
        <f t="shared" si="58"/>
        <v>0</v>
      </c>
    </row>
    <row r="560" spans="1:39" ht="15" customHeight="1" x14ac:dyDescent="0.25">
      <c r="A560">
        <v>265877</v>
      </c>
      <c r="B560" t="s">
        <v>813</v>
      </c>
      <c r="C560" t="s">
        <v>814</v>
      </c>
      <c r="D560">
        <v>11724</v>
      </c>
      <c r="E560" t="s">
        <v>363</v>
      </c>
      <c r="F560" t="s">
        <v>240</v>
      </c>
      <c r="G560" t="s">
        <v>19</v>
      </c>
      <c r="H560" t="s">
        <v>1937</v>
      </c>
      <c r="J560" s="21">
        <v>44774</v>
      </c>
      <c r="K560" s="21">
        <v>44805</v>
      </c>
      <c r="L560" s="21">
        <v>44805</v>
      </c>
      <c r="M560" s="22">
        <v>1220327.8500000001</v>
      </c>
      <c r="N560" t="s">
        <v>14</v>
      </c>
      <c r="O560">
        <v>0</v>
      </c>
      <c r="P560" t="s">
        <v>138</v>
      </c>
      <c r="R560" s="21">
        <v>44805</v>
      </c>
      <c r="S560" s="21">
        <v>44774</v>
      </c>
      <c r="T560" s="21">
        <v>44805</v>
      </c>
      <c r="U560" s="21">
        <v>44805</v>
      </c>
      <c r="V560" s="23">
        <v>8.3333333333333329E-2</v>
      </c>
      <c r="W560">
        <v>30</v>
      </c>
      <c r="X560" s="24">
        <v>0</v>
      </c>
      <c r="Y560" s="24">
        <v>0</v>
      </c>
      <c r="Z560" s="24">
        <v>0</v>
      </c>
      <c r="AA560" s="24">
        <v>0</v>
      </c>
      <c r="AB560">
        <v>0</v>
      </c>
      <c r="AC560">
        <v>0</v>
      </c>
      <c r="AD560" s="38">
        <v>1220327.8500000001</v>
      </c>
      <c r="AE560" s="52">
        <v>0</v>
      </c>
      <c r="AF560" s="5">
        <v>0</v>
      </c>
      <c r="AG560" s="24">
        <v>0</v>
      </c>
      <c r="AH560" s="24">
        <v>0</v>
      </c>
      <c r="AI560" s="27">
        <v>0</v>
      </c>
      <c r="AJ560" t="s">
        <v>14</v>
      </c>
      <c r="AK560" s="93">
        <f t="shared" si="57"/>
        <v>0</v>
      </c>
      <c r="AL560" s="27">
        <f t="shared" si="56"/>
        <v>0</v>
      </c>
      <c r="AM560" s="27">
        <f t="shared" si="58"/>
        <v>0</v>
      </c>
    </row>
    <row r="561" spans="1:39" ht="15" customHeight="1" x14ac:dyDescent="0.25">
      <c r="A561">
        <v>265878</v>
      </c>
      <c r="B561" t="s">
        <v>813</v>
      </c>
      <c r="C561" t="s">
        <v>814</v>
      </c>
      <c r="D561">
        <v>11724</v>
      </c>
      <c r="E561" t="s">
        <v>363</v>
      </c>
      <c r="F561" t="s">
        <v>240</v>
      </c>
      <c r="G561" t="s">
        <v>19</v>
      </c>
      <c r="H561" t="s">
        <v>1937</v>
      </c>
      <c r="J561" s="21">
        <v>44805</v>
      </c>
      <c r="K561" s="21">
        <v>44835</v>
      </c>
      <c r="L561" s="21">
        <v>44835</v>
      </c>
      <c r="M561" s="22">
        <v>1212724.8700000001</v>
      </c>
      <c r="N561" t="s">
        <v>14</v>
      </c>
      <c r="O561">
        <v>0</v>
      </c>
      <c r="P561" t="s">
        <v>138</v>
      </c>
      <c r="R561" s="21">
        <v>44835</v>
      </c>
      <c r="S561" s="21">
        <v>44805</v>
      </c>
      <c r="T561" s="21">
        <v>44835</v>
      </c>
      <c r="U561" s="21">
        <v>44835</v>
      </c>
      <c r="V561" s="23">
        <v>8.3333333333333329E-2</v>
      </c>
      <c r="W561">
        <v>30</v>
      </c>
      <c r="X561" s="24">
        <v>0</v>
      </c>
      <c r="Y561" s="24">
        <v>0</v>
      </c>
      <c r="Z561" s="24">
        <v>0</v>
      </c>
      <c r="AA561" s="24">
        <v>0</v>
      </c>
      <c r="AB561">
        <v>0</v>
      </c>
      <c r="AC561">
        <v>0</v>
      </c>
      <c r="AD561" s="38">
        <v>1212724.8700000001</v>
      </c>
      <c r="AE561" s="52">
        <v>0</v>
      </c>
      <c r="AF561" s="5">
        <v>0</v>
      </c>
      <c r="AG561" s="24">
        <v>0</v>
      </c>
      <c r="AH561" s="24">
        <v>0</v>
      </c>
      <c r="AI561" s="27">
        <v>0</v>
      </c>
      <c r="AJ561" t="s">
        <v>14</v>
      </c>
      <c r="AK561" s="93">
        <f t="shared" si="57"/>
        <v>0</v>
      </c>
      <c r="AL561" s="27">
        <f t="shared" si="56"/>
        <v>0</v>
      </c>
      <c r="AM561" s="27">
        <f t="shared" si="58"/>
        <v>0</v>
      </c>
    </row>
    <row r="562" spans="1:39" ht="15" customHeight="1" x14ac:dyDescent="0.25">
      <c r="A562">
        <v>265879</v>
      </c>
      <c r="B562" t="s">
        <v>813</v>
      </c>
      <c r="C562" t="s">
        <v>814</v>
      </c>
      <c r="D562">
        <v>11724</v>
      </c>
      <c r="E562" t="s">
        <v>363</v>
      </c>
      <c r="F562" t="s">
        <v>240</v>
      </c>
      <c r="G562" t="s">
        <v>19</v>
      </c>
      <c r="H562" t="s">
        <v>1937</v>
      </c>
      <c r="J562" s="21">
        <v>44835</v>
      </c>
      <c r="K562" s="21">
        <v>44866</v>
      </c>
      <c r="L562" s="21">
        <v>44866</v>
      </c>
      <c r="M562" s="22">
        <v>1205121.8899999999</v>
      </c>
      <c r="N562" t="s">
        <v>14</v>
      </c>
      <c r="O562">
        <v>0</v>
      </c>
      <c r="P562" t="s">
        <v>138</v>
      </c>
      <c r="R562" s="21">
        <v>44866</v>
      </c>
      <c r="S562" s="21">
        <v>44835</v>
      </c>
      <c r="T562" s="21">
        <v>44866</v>
      </c>
      <c r="U562" s="21">
        <v>44866</v>
      </c>
      <c r="V562" s="23">
        <v>8.3333333333333329E-2</v>
      </c>
      <c r="W562">
        <v>30</v>
      </c>
      <c r="X562" s="24">
        <v>0</v>
      </c>
      <c r="Y562" s="24">
        <v>0</v>
      </c>
      <c r="Z562" s="24">
        <v>0</v>
      </c>
      <c r="AA562" s="24">
        <v>0</v>
      </c>
      <c r="AB562">
        <v>0</v>
      </c>
      <c r="AC562">
        <v>0</v>
      </c>
      <c r="AD562" s="38">
        <v>1205121.8899999999</v>
      </c>
      <c r="AE562" s="52">
        <v>0</v>
      </c>
      <c r="AF562" s="5">
        <v>0</v>
      </c>
      <c r="AG562" s="24">
        <v>0</v>
      </c>
      <c r="AH562" s="24">
        <v>0</v>
      </c>
      <c r="AI562" s="27">
        <v>0</v>
      </c>
      <c r="AJ562" t="s">
        <v>14</v>
      </c>
      <c r="AK562" s="93">
        <f t="shared" si="57"/>
        <v>0</v>
      </c>
      <c r="AL562" s="27">
        <f t="shared" si="56"/>
        <v>0</v>
      </c>
      <c r="AM562" s="27">
        <f t="shared" si="58"/>
        <v>0</v>
      </c>
    </row>
    <row r="563" spans="1:39" ht="15" customHeight="1" x14ac:dyDescent="0.25">
      <c r="A563">
        <v>265880</v>
      </c>
      <c r="B563" t="s">
        <v>813</v>
      </c>
      <c r="C563" t="s">
        <v>814</v>
      </c>
      <c r="D563">
        <v>11724</v>
      </c>
      <c r="E563" t="s">
        <v>363</v>
      </c>
      <c r="F563" t="s">
        <v>240</v>
      </c>
      <c r="G563" t="s">
        <v>19</v>
      </c>
      <c r="H563" t="s">
        <v>1937</v>
      </c>
      <c r="J563" s="21">
        <v>44866</v>
      </c>
      <c r="K563" s="21">
        <v>44896</v>
      </c>
      <c r="L563" s="21">
        <v>44896</v>
      </c>
      <c r="M563" s="22">
        <v>1197518.9099999999</v>
      </c>
      <c r="N563" t="s">
        <v>14</v>
      </c>
      <c r="O563">
        <v>0</v>
      </c>
      <c r="P563" t="s">
        <v>138</v>
      </c>
      <c r="R563" s="21">
        <v>44896</v>
      </c>
      <c r="S563" s="21">
        <v>44866</v>
      </c>
      <c r="T563" s="21">
        <v>44896</v>
      </c>
      <c r="U563" s="21">
        <v>44896</v>
      </c>
      <c r="V563" s="23">
        <v>8.3333333333333329E-2</v>
      </c>
      <c r="W563">
        <v>30</v>
      </c>
      <c r="X563" s="24">
        <v>0</v>
      </c>
      <c r="Y563" s="24">
        <v>0</v>
      </c>
      <c r="Z563" s="24">
        <v>0</v>
      </c>
      <c r="AA563" s="24">
        <v>0</v>
      </c>
      <c r="AB563">
        <v>0</v>
      </c>
      <c r="AC563">
        <v>0</v>
      </c>
      <c r="AD563" s="38">
        <v>1197518.9099999999</v>
      </c>
      <c r="AE563" s="52">
        <v>0</v>
      </c>
      <c r="AF563" s="5">
        <v>0</v>
      </c>
      <c r="AG563" s="24">
        <v>0</v>
      </c>
      <c r="AH563" s="24">
        <v>0</v>
      </c>
      <c r="AI563" s="27">
        <v>0</v>
      </c>
      <c r="AJ563" t="s">
        <v>14</v>
      </c>
      <c r="AK563" s="93">
        <f t="shared" si="57"/>
        <v>0</v>
      </c>
      <c r="AL563" s="27">
        <f t="shared" si="56"/>
        <v>0</v>
      </c>
      <c r="AM563" s="27">
        <f t="shared" si="58"/>
        <v>0</v>
      </c>
    </row>
    <row r="564" spans="1:39" ht="15" customHeight="1" x14ac:dyDescent="0.25">
      <c r="A564">
        <v>265881</v>
      </c>
      <c r="B564" t="s">
        <v>813</v>
      </c>
      <c r="C564" t="s">
        <v>814</v>
      </c>
      <c r="D564">
        <v>11724</v>
      </c>
      <c r="E564" t="s">
        <v>363</v>
      </c>
      <c r="F564" t="s">
        <v>240</v>
      </c>
      <c r="G564" t="s">
        <v>19</v>
      </c>
      <c r="H564" t="s">
        <v>1937</v>
      </c>
      <c r="J564" s="21">
        <v>44896</v>
      </c>
      <c r="K564" s="21">
        <v>44926</v>
      </c>
      <c r="L564" s="21">
        <v>44926</v>
      </c>
      <c r="M564" s="22">
        <v>1189915.93</v>
      </c>
      <c r="N564" t="s">
        <v>14</v>
      </c>
      <c r="O564">
        <v>0</v>
      </c>
      <c r="P564" t="s">
        <v>138</v>
      </c>
      <c r="R564" s="21">
        <v>44926</v>
      </c>
      <c r="S564" s="21">
        <v>44896</v>
      </c>
      <c r="T564" s="21">
        <v>44926</v>
      </c>
      <c r="U564" s="21">
        <v>44926</v>
      </c>
      <c r="V564" s="23">
        <v>8.3333333333333329E-2</v>
      </c>
      <c r="W564">
        <v>30</v>
      </c>
      <c r="X564" s="24">
        <v>0</v>
      </c>
      <c r="Y564" s="24">
        <v>0</v>
      </c>
      <c r="Z564" s="24">
        <v>0</v>
      </c>
      <c r="AA564" s="24">
        <v>0</v>
      </c>
      <c r="AB564">
        <v>0.99994719070973792</v>
      </c>
      <c r="AC564">
        <v>0</v>
      </c>
      <c r="AD564" s="38">
        <v>1189915.93</v>
      </c>
      <c r="AE564" s="52">
        <v>0</v>
      </c>
      <c r="AF564" s="5">
        <v>0</v>
      </c>
      <c r="AG564" s="24">
        <v>0</v>
      </c>
      <c r="AH564" s="24">
        <v>0</v>
      </c>
      <c r="AI564" s="27">
        <v>0</v>
      </c>
      <c r="AJ564" t="s">
        <v>14</v>
      </c>
      <c r="AK564" s="93">
        <f t="shared" si="57"/>
        <v>0</v>
      </c>
      <c r="AL564" s="27">
        <f t="shared" si="56"/>
        <v>0</v>
      </c>
      <c r="AM564" s="27">
        <f t="shared" si="58"/>
        <v>0</v>
      </c>
    </row>
    <row r="565" spans="1:39" ht="15" customHeight="1" x14ac:dyDescent="0.25">
      <c r="A565">
        <v>268692</v>
      </c>
      <c r="B565" t="s">
        <v>815</v>
      </c>
      <c r="C565" t="s">
        <v>816</v>
      </c>
      <c r="D565">
        <v>11725</v>
      </c>
      <c r="E565" t="s">
        <v>363</v>
      </c>
      <c r="F565" t="s">
        <v>240</v>
      </c>
      <c r="G565" t="s">
        <v>19</v>
      </c>
      <c r="H565" t="s">
        <v>1963</v>
      </c>
      <c r="J565" s="21">
        <v>44743</v>
      </c>
      <c r="K565" s="21">
        <v>44774</v>
      </c>
      <c r="L565" s="21">
        <v>44743</v>
      </c>
      <c r="M565" s="22">
        <v>1478189.57</v>
      </c>
      <c r="N565" t="s">
        <v>14</v>
      </c>
      <c r="O565">
        <v>2.3E-2</v>
      </c>
      <c r="P565" t="s">
        <v>15</v>
      </c>
      <c r="R565" s="21">
        <v>44743</v>
      </c>
      <c r="S565" s="21">
        <v>44743</v>
      </c>
      <c r="T565" s="21">
        <v>44774</v>
      </c>
      <c r="U565" s="21">
        <v>44743</v>
      </c>
      <c r="V565" s="23">
        <v>8.611111111111111E-2</v>
      </c>
      <c r="W565">
        <v>31</v>
      </c>
      <c r="X565" s="24">
        <v>0</v>
      </c>
      <c r="Y565" s="24">
        <v>0</v>
      </c>
      <c r="Z565" s="24">
        <v>-2927.636565027778</v>
      </c>
      <c r="AA565" s="24">
        <v>-2927.636565027778</v>
      </c>
      <c r="AB565">
        <v>0</v>
      </c>
      <c r="AC565">
        <v>0</v>
      </c>
      <c r="AD565" s="38">
        <v>1478189.57</v>
      </c>
      <c r="AE565" s="52">
        <v>2.3E-2</v>
      </c>
      <c r="AF565" s="5">
        <v>0</v>
      </c>
      <c r="AG565" s="24">
        <v>0</v>
      </c>
      <c r="AH565" s="24">
        <v>0</v>
      </c>
      <c r="AI565" s="27">
        <v>-2927.636565027778</v>
      </c>
      <c r="AJ565" t="s">
        <v>14</v>
      </c>
      <c r="AK565" s="93">
        <f t="shared" si="57"/>
        <v>-2927.636565027778</v>
      </c>
      <c r="AL565" s="27">
        <f t="shared" si="56"/>
        <v>-2927.636565027778</v>
      </c>
      <c r="AM565" s="27">
        <f t="shared" si="58"/>
        <v>-2927.636565027778</v>
      </c>
    </row>
    <row r="566" spans="1:39" ht="15" customHeight="1" x14ac:dyDescent="0.25">
      <c r="A566">
        <v>268693</v>
      </c>
      <c r="B566" t="s">
        <v>815</v>
      </c>
      <c r="C566" t="s">
        <v>816</v>
      </c>
      <c r="D566">
        <v>11725</v>
      </c>
      <c r="E566" t="s">
        <v>363</v>
      </c>
      <c r="F566" t="s">
        <v>240</v>
      </c>
      <c r="G566" t="s">
        <v>19</v>
      </c>
      <c r="H566" t="s">
        <v>1963</v>
      </c>
      <c r="J566" s="21">
        <v>44774</v>
      </c>
      <c r="K566" s="21">
        <v>44805</v>
      </c>
      <c r="L566" s="21">
        <v>44774</v>
      </c>
      <c r="M566" s="22">
        <v>1468530.61</v>
      </c>
      <c r="N566" t="s">
        <v>14</v>
      </c>
      <c r="O566">
        <v>2.3E-2</v>
      </c>
      <c r="P566" t="s">
        <v>15</v>
      </c>
      <c r="R566" s="21">
        <v>44774</v>
      </c>
      <c r="S566" s="21">
        <v>44774</v>
      </c>
      <c r="T566" s="21">
        <v>44805</v>
      </c>
      <c r="U566" s="21">
        <v>44774</v>
      </c>
      <c r="V566" s="23">
        <v>8.611111111111111E-2</v>
      </c>
      <c r="W566">
        <v>31</v>
      </c>
      <c r="X566" s="24">
        <v>0</v>
      </c>
      <c r="Y566" s="24">
        <v>0</v>
      </c>
      <c r="Z566" s="24">
        <v>-2908.5064581388888</v>
      </c>
      <c r="AA566" s="24">
        <v>-2908.5064581388888</v>
      </c>
      <c r="AB566">
        <v>0</v>
      </c>
      <c r="AC566">
        <v>0</v>
      </c>
      <c r="AD566" s="38">
        <v>1468530.61</v>
      </c>
      <c r="AE566" s="52">
        <v>2.3E-2</v>
      </c>
      <c r="AF566" s="5">
        <v>0</v>
      </c>
      <c r="AG566" s="24">
        <v>0</v>
      </c>
      <c r="AH566" s="24">
        <v>0</v>
      </c>
      <c r="AI566" s="27">
        <v>-2908.5064581388888</v>
      </c>
      <c r="AJ566" t="s">
        <v>14</v>
      </c>
      <c r="AK566" s="93">
        <f t="shared" si="57"/>
        <v>-2908.5064581388888</v>
      </c>
      <c r="AL566" s="27">
        <f t="shared" si="56"/>
        <v>-2908.5064581388888</v>
      </c>
      <c r="AM566" s="27">
        <f t="shared" si="58"/>
        <v>-2908.5064581388888</v>
      </c>
    </row>
    <row r="567" spans="1:39" ht="15" customHeight="1" x14ac:dyDescent="0.25">
      <c r="A567">
        <v>268694</v>
      </c>
      <c r="B567" t="s">
        <v>815</v>
      </c>
      <c r="C567" t="s">
        <v>816</v>
      </c>
      <c r="D567">
        <v>11725</v>
      </c>
      <c r="E567" t="s">
        <v>363</v>
      </c>
      <c r="F567" t="s">
        <v>240</v>
      </c>
      <c r="G567" t="s">
        <v>19</v>
      </c>
      <c r="H567" t="s">
        <v>1963</v>
      </c>
      <c r="J567" s="21">
        <v>44805</v>
      </c>
      <c r="K567" s="21">
        <v>44835</v>
      </c>
      <c r="L567" s="21">
        <v>44805</v>
      </c>
      <c r="M567" s="22">
        <v>1458853.14</v>
      </c>
      <c r="N567" t="s">
        <v>14</v>
      </c>
      <c r="O567">
        <v>2.3E-2</v>
      </c>
      <c r="P567" t="s">
        <v>15</v>
      </c>
      <c r="R567" s="21">
        <v>44805</v>
      </c>
      <c r="S567" s="21">
        <v>44805</v>
      </c>
      <c r="T567" s="21">
        <v>44835</v>
      </c>
      <c r="U567" s="21">
        <v>44805</v>
      </c>
      <c r="V567" s="23">
        <v>8.3333333333333329E-2</v>
      </c>
      <c r="W567">
        <v>30</v>
      </c>
      <c r="X567" s="24">
        <v>0</v>
      </c>
      <c r="Y567" s="24">
        <v>0</v>
      </c>
      <c r="Z567" s="24">
        <v>-2796.1351849999996</v>
      </c>
      <c r="AA567" s="24">
        <v>-2796.1351849999996</v>
      </c>
      <c r="AB567">
        <v>0</v>
      </c>
      <c r="AC567">
        <v>0</v>
      </c>
      <c r="AD567" s="38">
        <v>1458853.14</v>
      </c>
      <c r="AE567" s="52">
        <v>2.3E-2</v>
      </c>
      <c r="AF567" s="5">
        <v>0</v>
      </c>
      <c r="AG567" s="24">
        <v>0</v>
      </c>
      <c r="AH567" s="24">
        <v>0</v>
      </c>
      <c r="AI567" s="27">
        <v>-2796.1351849999996</v>
      </c>
      <c r="AJ567" t="s">
        <v>14</v>
      </c>
      <c r="AK567" s="93">
        <f t="shared" si="57"/>
        <v>-2796.1351849999996</v>
      </c>
      <c r="AL567" s="27">
        <f t="shared" si="56"/>
        <v>-2796.1351849999996</v>
      </c>
      <c r="AM567" s="27">
        <f t="shared" si="58"/>
        <v>-2796.1351849999996</v>
      </c>
    </row>
    <row r="568" spans="1:39" ht="15" customHeight="1" x14ac:dyDescent="0.25">
      <c r="A568">
        <v>268695</v>
      </c>
      <c r="B568" t="s">
        <v>815</v>
      </c>
      <c r="C568" t="s">
        <v>816</v>
      </c>
      <c r="D568">
        <v>11725</v>
      </c>
      <c r="E568" t="s">
        <v>363</v>
      </c>
      <c r="F568" t="s">
        <v>240</v>
      </c>
      <c r="G568" t="s">
        <v>19</v>
      </c>
      <c r="H568" t="s">
        <v>1963</v>
      </c>
      <c r="J568" s="21">
        <v>44835</v>
      </c>
      <c r="K568" s="21">
        <v>44866</v>
      </c>
      <c r="L568" s="21">
        <v>44835</v>
      </c>
      <c r="M568" s="22">
        <v>1449157.12</v>
      </c>
      <c r="N568" t="s">
        <v>14</v>
      </c>
      <c r="O568">
        <v>2.3E-2</v>
      </c>
      <c r="P568" t="s">
        <v>15</v>
      </c>
      <c r="R568" s="21">
        <v>44835</v>
      </c>
      <c r="S568" s="21">
        <v>44835</v>
      </c>
      <c r="T568" s="21">
        <v>44866</v>
      </c>
      <c r="U568" s="21">
        <v>44835</v>
      </c>
      <c r="V568" s="23">
        <v>8.611111111111111E-2</v>
      </c>
      <c r="W568">
        <v>31</v>
      </c>
      <c r="X568" s="24">
        <v>0</v>
      </c>
      <c r="Y568" s="24">
        <v>0</v>
      </c>
      <c r="Z568" s="24">
        <v>-2870.1361848888887</v>
      </c>
      <c r="AA568" s="24">
        <v>-2870.1361848888887</v>
      </c>
      <c r="AB568">
        <v>0</v>
      </c>
      <c r="AC568">
        <v>0</v>
      </c>
      <c r="AD568" s="38">
        <v>1449157.12</v>
      </c>
      <c r="AE568" s="52">
        <v>2.3E-2</v>
      </c>
      <c r="AF568" s="5">
        <v>0</v>
      </c>
      <c r="AG568" s="24">
        <v>0</v>
      </c>
      <c r="AH568" s="24">
        <v>0</v>
      </c>
      <c r="AI568" s="27">
        <v>-2870.1361848888887</v>
      </c>
      <c r="AJ568" t="s">
        <v>14</v>
      </c>
      <c r="AK568" s="93">
        <f t="shared" si="57"/>
        <v>-2870.1361848888887</v>
      </c>
      <c r="AL568" s="27">
        <f t="shared" si="56"/>
        <v>-2870.1361848888887</v>
      </c>
      <c r="AM568" s="27">
        <f t="shared" si="58"/>
        <v>-2870.1361848888887</v>
      </c>
    </row>
    <row r="569" spans="1:39" ht="15" customHeight="1" x14ac:dyDescent="0.25">
      <c r="A569">
        <v>268696</v>
      </c>
      <c r="B569" t="s">
        <v>815</v>
      </c>
      <c r="C569" t="s">
        <v>816</v>
      </c>
      <c r="D569">
        <v>11725</v>
      </c>
      <c r="E569" t="s">
        <v>363</v>
      </c>
      <c r="F569" t="s">
        <v>240</v>
      </c>
      <c r="G569" t="s">
        <v>19</v>
      </c>
      <c r="H569" t="s">
        <v>1963</v>
      </c>
      <c r="J569" s="21">
        <v>44866</v>
      </c>
      <c r="K569" s="21">
        <v>44896</v>
      </c>
      <c r="L569" s="21">
        <v>44866</v>
      </c>
      <c r="M569" s="22">
        <v>1439442.51</v>
      </c>
      <c r="N569" t="s">
        <v>14</v>
      </c>
      <c r="O569">
        <v>2.3E-2</v>
      </c>
      <c r="P569" t="s">
        <v>15</v>
      </c>
      <c r="R569" s="21">
        <v>44866</v>
      </c>
      <c r="S569" s="21">
        <v>44866</v>
      </c>
      <c r="T569" s="21">
        <v>44896</v>
      </c>
      <c r="U569" s="21">
        <v>44866</v>
      </c>
      <c r="V569" s="23">
        <v>8.3333333333333329E-2</v>
      </c>
      <c r="W569">
        <v>30</v>
      </c>
      <c r="X569" s="24">
        <v>0</v>
      </c>
      <c r="Y569" s="24">
        <v>0</v>
      </c>
      <c r="Z569" s="24">
        <v>-2758.9314775000003</v>
      </c>
      <c r="AA569" s="24">
        <v>-2758.9314775000003</v>
      </c>
      <c r="AB569">
        <v>0</v>
      </c>
      <c r="AC569">
        <v>0</v>
      </c>
      <c r="AD569" s="38">
        <v>1439442.51</v>
      </c>
      <c r="AE569" s="52">
        <v>2.3E-2</v>
      </c>
      <c r="AF569" s="5">
        <v>0</v>
      </c>
      <c r="AG569" s="24">
        <v>0</v>
      </c>
      <c r="AH569" s="24">
        <v>0</v>
      </c>
      <c r="AI569" s="27">
        <v>-2758.9314775000003</v>
      </c>
      <c r="AJ569" t="s">
        <v>14</v>
      </c>
      <c r="AK569" s="93">
        <f t="shared" si="57"/>
        <v>-2758.9314775000003</v>
      </c>
      <c r="AL569" s="27">
        <f t="shared" si="56"/>
        <v>-2758.9314775000003</v>
      </c>
      <c r="AM569" s="27">
        <f t="shared" si="58"/>
        <v>-2758.9314775000003</v>
      </c>
    </row>
    <row r="570" spans="1:39" ht="15" customHeight="1" x14ac:dyDescent="0.25">
      <c r="A570">
        <v>268697</v>
      </c>
      <c r="B570" t="s">
        <v>815</v>
      </c>
      <c r="C570" t="s">
        <v>816</v>
      </c>
      <c r="D570">
        <v>11725</v>
      </c>
      <c r="E570" t="s">
        <v>363</v>
      </c>
      <c r="F570" t="s">
        <v>240</v>
      </c>
      <c r="G570" t="s">
        <v>19</v>
      </c>
      <c r="H570" t="s">
        <v>1963</v>
      </c>
      <c r="J570" s="21">
        <v>44896</v>
      </c>
      <c r="K570" s="21">
        <v>44927</v>
      </c>
      <c r="L570" s="21">
        <v>44896</v>
      </c>
      <c r="M570" s="22">
        <v>1429709.28</v>
      </c>
      <c r="N570" t="s">
        <v>14</v>
      </c>
      <c r="O570">
        <v>2.3E-2</v>
      </c>
      <c r="P570" t="s">
        <v>15</v>
      </c>
      <c r="R570" s="21">
        <v>44896</v>
      </c>
      <c r="S570" s="21">
        <v>44896</v>
      </c>
      <c r="T570" s="21">
        <v>44927</v>
      </c>
      <c r="U570" s="21">
        <v>44896</v>
      </c>
      <c r="V570" s="23">
        <v>8.611111111111111E-2</v>
      </c>
      <c r="W570">
        <v>31</v>
      </c>
      <c r="X570" s="24">
        <v>0</v>
      </c>
      <c r="Y570" s="24">
        <v>0</v>
      </c>
      <c r="Z570" s="24">
        <v>-2831.618657333333</v>
      </c>
      <c r="AA570" s="24">
        <v>-2831.618657333333</v>
      </c>
      <c r="AB570">
        <v>0</v>
      </c>
      <c r="AC570">
        <v>-91.342537333333325</v>
      </c>
      <c r="AD570" s="38">
        <v>1429709.28</v>
      </c>
      <c r="AE570" s="52">
        <v>2.3E-2</v>
      </c>
      <c r="AF570" s="5">
        <v>0</v>
      </c>
      <c r="AG570" s="24">
        <v>0</v>
      </c>
      <c r="AH570" s="24">
        <v>0</v>
      </c>
      <c r="AI570" s="27">
        <v>-2831.618657333333</v>
      </c>
      <c r="AJ570" t="s">
        <v>14</v>
      </c>
      <c r="AK570" s="93">
        <f t="shared" si="57"/>
        <v>-2831.618657333333</v>
      </c>
      <c r="AL570" s="27">
        <f t="shared" si="56"/>
        <v>-2831.618657333333</v>
      </c>
      <c r="AM570" s="27">
        <f t="shared" si="58"/>
        <v>-2831.618657333333</v>
      </c>
    </row>
    <row r="571" spans="1:39" ht="15" customHeight="1" x14ac:dyDescent="0.25">
      <c r="A571">
        <v>278912</v>
      </c>
      <c r="B571" t="s">
        <v>817</v>
      </c>
      <c r="C571" t="s">
        <v>818</v>
      </c>
      <c r="D571">
        <v>11726</v>
      </c>
      <c r="E571" t="s">
        <v>363</v>
      </c>
      <c r="F571" t="s">
        <v>240</v>
      </c>
      <c r="G571" t="s">
        <v>19</v>
      </c>
      <c r="H571" t="s">
        <v>1918</v>
      </c>
      <c r="J571" s="21">
        <v>44727</v>
      </c>
      <c r="K571" s="21">
        <v>44757</v>
      </c>
      <c r="L571" s="21">
        <v>44757</v>
      </c>
      <c r="M571" s="22">
        <v>1315136.67</v>
      </c>
      <c r="N571" t="s">
        <v>14</v>
      </c>
      <c r="O571">
        <v>1.4E-2</v>
      </c>
      <c r="P571" t="s">
        <v>15</v>
      </c>
      <c r="R571" s="21">
        <v>44757</v>
      </c>
      <c r="S571" s="21">
        <v>44727</v>
      </c>
      <c r="T571" s="21">
        <v>44757</v>
      </c>
      <c r="U571" s="21">
        <v>44757</v>
      </c>
      <c r="V571" s="23">
        <v>8.3333333333333329E-2</v>
      </c>
      <c r="W571">
        <v>30</v>
      </c>
      <c r="X571" s="24">
        <v>0</v>
      </c>
      <c r="Y571" s="24">
        <v>0</v>
      </c>
      <c r="Z571" s="24">
        <v>-1534.3261149999998</v>
      </c>
      <c r="AA571" s="24">
        <v>-1534.3261149999998</v>
      </c>
      <c r="AB571">
        <v>0</v>
      </c>
      <c r="AC571">
        <v>0</v>
      </c>
      <c r="AD571" s="38">
        <v>1315136.67</v>
      </c>
      <c r="AE571" s="52">
        <v>1.4E-2</v>
      </c>
      <c r="AF571" s="5">
        <v>0</v>
      </c>
      <c r="AG571" s="24">
        <v>0</v>
      </c>
      <c r="AH571" s="24">
        <v>0</v>
      </c>
      <c r="AI571" s="27">
        <v>-1534.3261149999998</v>
      </c>
      <c r="AJ571" t="s">
        <v>14</v>
      </c>
      <c r="AK571" s="93">
        <f t="shared" si="57"/>
        <v>-1534.3261149999998</v>
      </c>
      <c r="AL571" s="27">
        <f t="shared" si="56"/>
        <v>-1534.3261149999998</v>
      </c>
      <c r="AM571" s="27">
        <f t="shared" si="58"/>
        <v>-1534.3261149999998</v>
      </c>
    </row>
    <row r="572" spans="1:39" ht="15" customHeight="1" x14ac:dyDescent="0.25">
      <c r="A572">
        <v>278913</v>
      </c>
      <c r="B572" t="s">
        <v>817</v>
      </c>
      <c r="C572" t="s">
        <v>818</v>
      </c>
      <c r="D572">
        <v>11726</v>
      </c>
      <c r="E572" t="s">
        <v>363</v>
      </c>
      <c r="F572" t="s">
        <v>240</v>
      </c>
      <c r="G572" t="s">
        <v>19</v>
      </c>
      <c r="H572" t="s">
        <v>1918</v>
      </c>
      <c r="J572" s="21">
        <v>44757</v>
      </c>
      <c r="K572" s="21">
        <v>44788</v>
      </c>
      <c r="L572" s="21">
        <v>44788</v>
      </c>
      <c r="M572" s="22">
        <v>1302092.29</v>
      </c>
      <c r="N572" t="s">
        <v>14</v>
      </c>
      <c r="O572">
        <v>1.4E-2</v>
      </c>
      <c r="P572" t="s">
        <v>15</v>
      </c>
      <c r="R572" s="21">
        <v>44788</v>
      </c>
      <c r="S572" s="21">
        <v>44757</v>
      </c>
      <c r="T572" s="21">
        <v>44788</v>
      </c>
      <c r="U572" s="21">
        <v>44788</v>
      </c>
      <c r="V572" s="23">
        <v>8.611111111111111E-2</v>
      </c>
      <c r="W572">
        <v>31</v>
      </c>
      <c r="X572" s="24">
        <v>0</v>
      </c>
      <c r="Y572" s="24">
        <v>0</v>
      </c>
      <c r="Z572" s="24">
        <v>-1569.7445940555556</v>
      </c>
      <c r="AA572" s="24">
        <v>-1569.7445940555556</v>
      </c>
      <c r="AB572">
        <v>0</v>
      </c>
      <c r="AC572">
        <v>0</v>
      </c>
      <c r="AD572" s="38">
        <v>1302092.29</v>
      </c>
      <c r="AE572" s="52">
        <v>1.4E-2</v>
      </c>
      <c r="AF572" s="5">
        <v>0</v>
      </c>
      <c r="AG572" s="24">
        <v>0</v>
      </c>
      <c r="AH572" s="24">
        <v>0</v>
      </c>
      <c r="AI572" s="27">
        <v>-1569.7445940555556</v>
      </c>
      <c r="AJ572" t="s">
        <v>14</v>
      </c>
      <c r="AK572" s="93">
        <f t="shared" si="57"/>
        <v>-1569.7445940555556</v>
      </c>
      <c r="AL572" s="27">
        <f t="shared" si="56"/>
        <v>-1569.7445940555556</v>
      </c>
      <c r="AM572" s="27">
        <f t="shared" si="58"/>
        <v>-1569.7445940555556</v>
      </c>
    </row>
    <row r="573" spans="1:39" ht="15" customHeight="1" x14ac:dyDescent="0.25">
      <c r="A573">
        <v>278914</v>
      </c>
      <c r="B573" t="s">
        <v>817</v>
      </c>
      <c r="C573" t="s">
        <v>818</v>
      </c>
      <c r="D573">
        <v>11726</v>
      </c>
      <c r="E573" t="s">
        <v>363</v>
      </c>
      <c r="F573" t="s">
        <v>240</v>
      </c>
      <c r="G573" t="s">
        <v>19</v>
      </c>
      <c r="H573" t="s">
        <v>1918</v>
      </c>
      <c r="J573" s="21">
        <v>44788</v>
      </c>
      <c r="K573" s="21">
        <v>44819</v>
      </c>
      <c r="L573" s="21">
        <v>44819</v>
      </c>
      <c r="M573" s="22">
        <v>1289032.69</v>
      </c>
      <c r="N573" t="s">
        <v>14</v>
      </c>
      <c r="O573">
        <v>1.4E-2</v>
      </c>
      <c r="P573" t="s">
        <v>15</v>
      </c>
      <c r="R573" s="21">
        <v>44819</v>
      </c>
      <c r="S573" s="21">
        <v>44788</v>
      </c>
      <c r="T573" s="21">
        <v>44819</v>
      </c>
      <c r="U573" s="21">
        <v>44819</v>
      </c>
      <c r="V573" s="23">
        <v>8.611111111111111E-2</v>
      </c>
      <c r="W573">
        <v>31</v>
      </c>
      <c r="X573" s="24">
        <v>0</v>
      </c>
      <c r="Y573" s="24">
        <v>0</v>
      </c>
      <c r="Z573" s="24">
        <v>-1554.0005207222223</v>
      </c>
      <c r="AA573" s="24">
        <v>-1554.0005207222223</v>
      </c>
      <c r="AB573">
        <v>0</v>
      </c>
      <c r="AC573">
        <v>0</v>
      </c>
      <c r="AD573" s="38">
        <v>1289032.69</v>
      </c>
      <c r="AE573" s="52">
        <v>1.4E-2</v>
      </c>
      <c r="AF573" s="5">
        <v>0</v>
      </c>
      <c r="AG573" s="24">
        <v>0</v>
      </c>
      <c r="AH573" s="24">
        <v>0</v>
      </c>
      <c r="AI573" s="27">
        <v>-1554.0005207222223</v>
      </c>
      <c r="AJ573" t="s">
        <v>14</v>
      </c>
      <c r="AK573" s="93">
        <f t="shared" si="57"/>
        <v>-1554.0005207222223</v>
      </c>
      <c r="AL573" s="27">
        <f t="shared" si="56"/>
        <v>-1554.0005207222223</v>
      </c>
      <c r="AM573" s="27">
        <f t="shared" si="58"/>
        <v>-1554.0005207222223</v>
      </c>
    </row>
    <row r="574" spans="1:39" ht="15" customHeight="1" x14ac:dyDescent="0.25">
      <c r="A574">
        <v>278915</v>
      </c>
      <c r="B574" t="s">
        <v>817</v>
      </c>
      <c r="C574" t="s">
        <v>818</v>
      </c>
      <c r="D574">
        <v>11726</v>
      </c>
      <c r="E574" t="s">
        <v>363</v>
      </c>
      <c r="F574" t="s">
        <v>240</v>
      </c>
      <c r="G574" t="s">
        <v>19</v>
      </c>
      <c r="H574" t="s">
        <v>1918</v>
      </c>
      <c r="J574" s="21">
        <v>44819</v>
      </c>
      <c r="K574" s="21">
        <v>44849</v>
      </c>
      <c r="L574" s="21">
        <v>44849</v>
      </c>
      <c r="M574" s="22">
        <v>1275957.8500000001</v>
      </c>
      <c r="N574" t="s">
        <v>14</v>
      </c>
      <c r="O574">
        <v>1.4E-2</v>
      </c>
      <c r="P574" t="s">
        <v>15</v>
      </c>
      <c r="R574" s="21">
        <v>44849</v>
      </c>
      <c r="S574" s="21">
        <v>44819</v>
      </c>
      <c r="T574" s="21">
        <v>44849</v>
      </c>
      <c r="U574" s="21">
        <v>44849</v>
      </c>
      <c r="V574" s="23">
        <v>8.3333333333333329E-2</v>
      </c>
      <c r="W574">
        <v>30</v>
      </c>
      <c r="X574" s="24">
        <v>0</v>
      </c>
      <c r="Y574" s="24">
        <v>0</v>
      </c>
      <c r="Z574" s="24">
        <v>-1488.6174916666669</v>
      </c>
      <c r="AA574" s="24">
        <v>-1488.6174916666669</v>
      </c>
      <c r="AB574">
        <v>0</v>
      </c>
      <c r="AC574">
        <v>0</v>
      </c>
      <c r="AD574" s="38">
        <v>1275957.8500000001</v>
      </c>
      <c r="AE574" s="52">
        <v>1.4E-2</v>
      </c>
      <c r="AF574" s="5">
        <v>0</v>
      </c>
      <c r="AG574" s="24">
        <v>0</v>
      </c>
      <c r="AH574" s="24">
        <v>0</v>
      </c>
      <c r="AI574" s="27">
        <v>-1488.6174916666669</v>
      </c>
      <c r="AJ574" t="s">
        <v>14</v>
      </c>
      <c r="AK574" s="93">
        <f t="shared" si="57"/>
        <v>-1488.6174916666669</v>
      </c>
      <c r="AL574" s="27">
        <f t="shared" si="56"/>
        <v>-1488.6174916666669</v>
      </c>
      <c r="AM574" s="27">
        <f t="shared" si="58"/>
        <v>-1488.6174916666669</v>
      </c>
    </row>
    <row r="575" spans="1:39" ht="15" customHeight="1" x14ac:dyDescent="0.25">
      <c r="A575">
        <v>278916</v>
      </c>
      <c r="B575" t="s">
        <v>817</v>
      </c>
      <c r="C575" t="s">
        <v>818</v>
      </c>
      <c r="D575">
        <v>11726</v>
      </c>
      <c r="E575" t="s">
        <v>363</v>
      </c>
      <c r="F575" t="s">
        <v>240</v>
      </c>
      <c r="G575" t="s">
        <v>19</v>
      </c>
      <c r="H575" t="s">
        <v>1918</v>
      </c>
      <c r="J575" s="21">
        <v>44849</v>
      </c>
      <c r="K575" s="21">
        <v>44880</v>
      </c>
      <c r="L575" s="21">
        <v>44880</v>
      </c>
      <c r="M575" s="22">
        <v>1262867.76</v>
      </c>
      <c r="N575" t="s">
        <v>14</v>
      </c>
      <c r="O575">
        <v>1.4E-2</v>
      </c>
      <c r="P575" t="s">
        <v>15</v>
      </c>
      <c r="R575" s="21">
        <v>44880</v>
      </c>
      <c r="S575" s="21">
        <v>44849</v>
      </c>
      <c r="T575" s="21">
        <v>44880</v>
      </c>
      <c r="U575" s="21">
        <v>44880</v>
      </c>
      <c r="V575" s="23">
        <v>8.611111111111111E-2</v>
      </c>
      <c r="W575">
        <v>31</v>
      </c>
      <c r="X575" s="24">
        <v>0</v>
      </c>
      <c r="Y575" s="24">
        <v>0</v>
      </c>
      <c r="Z575" s="24">
        <v>-1522.4572439999999</v>
      </c>
      <c r="AA575" s="24">
        <v>-1522.4572439999999</v>
      </c>
      <c r="AB575">
        <v>0</v>
      </c>
      <c r="AC575">
        <v>0</v>
      </c>
      <c r="AD575" s="38">
        <v>1262867.76</v>
      </c>
      <c r="AE575" s="52">
        <v>1.4E-2</v>
      </c>
      <c r="AF575" s="5">
        <v>0</v>
      </c>
      <c r="AG575" s="24">
        <v>0</v>
      </c>
      <c r="AH575" s="24">
        <v>0</v>
      </c>
      <c r="AI575" s="27">
        <v>-1522.4572439999999</v>
      </c>
      <c r="AJ575" t="s">
        <v>14</v>
      </c>
      <c r="AK575" s="93">
        <f t="shared" si="57"/>
        <v>-1522.4572439999999</v>
      </c>
      <c r="AL575" s="27">
        <f t="shared" si="56"/>
        <v>-1522.4572439999999</v>
      </c>
      <c r="AM575" s="27">
        <f t="shared" si="58"/>
        <v>-1522.4572439999999</v>
      </c>
    </row>
    <row r="576" spans="1:39" ht="15" customHeight="1" x14ac:dyDescent="0.25">
      <c r="A576">
        <v>278917</v>
      </c>
      <c r="B576" t="s">
        <v>817</v>
      </c>
      <c r="C576" t="s">
        <v>818</v>
      </c>
      <c r="D576">
        <v>11726</v>
      </c>
      <c r="E576" t="s">
        <v>363</v>
      </c>
      <c r="F576" t="s">
        <v>240</v>
      </c>
      <c r="G576" t="s">
        <v>19</v>
      </c>
      <c r="H576" t="s">
        <v>1918</v>
      </c>
      <c r="J576" s="21">
        <v>44880</v>
      </c>
      <c r="K576" s="21">
        <v>44910</v>
      </c>
      <c r="L576" s="21">
        <v>44910</v>
      </c>
      <c r="M576" s="22">
        <v>1249762.3999999999</v>
      </c>
      <c r="N576" t="s">
        <v>14</v>
      </c>
      <c r="O576">
        <v>1.4E-2</v>
      </c>
      <c r="P576" t="s">
        <v>15</v>
      </c>
      <c r="R576" s="21">
        <v>44910</v>
      </c>
      <c r="S576" s="21">
        <v>44880</v>
      </c>
      <c r="T576" s="21">
        <v>44910</v>
      </c>
      <c r="U576" s="21">
        <v>44910</v>
      </c>
      <c r="V576" s="23">
        <v>8.3333333333333329E-2</v>
      </c>
      <c r="W576">
        <v>30</v>
      </c>
      <c r="X576" s="24">
        <v>0</v>
      </c>
      <c r="Y576" s="24">
        <v>0</v>
      </c>
      <c r="Z576" s="24">
        <v>-1458.056133333333</v>
      </c>
      <c r="AA576" s="24">
        <v>-1458.056133333333</v>
      </c>
      <c r="AB576">
        <v>0</v>
      </c>
      <c r="AC576">
        <v>0</v>
      </c>
      <c r="AD576" s="38">
        <v>1249762.3999999999</v>
      </c>
      <c r="AE576" s="52">
        <v>1.4E-2</v>
      </c>
      <c r="AF576" s="5">
        <v>0</v>
      </c>
      <c r="AG576" s="24">
        <v>0</v>
      </c>
      <c r="AH576" s="24">
        <v>0</v>
      </c>
      <c r="AI576" s="27">
        <v>-1458.056133333333</v>
      </c>
      <c r="AJ576" t="s">
        <v>14</v>
      </c>
      <c r="AK576" s="93">
        <f t="shared" si="57"/>
        <v>-1458.056133333333</v>
      </c>
      <c r="AL576" s="27">
        <f t="shared" si="56"/>
        <v>-1458.056133333333</v>
      </c>
      <c r="AM576" s="27">
        <f t="shared" si="58"/>
        <v>-1458.056133333333</v>
      </c>
    </row>
    <row r="577" spans="1:39" ht="15" customHeight="1" x14ac:dyDescent="0.25">
      <c r="A577">
        <v>271695</v>
      </c>
      <c r="B577" t="s">
        <v>819</v>
      </c>
      <c r="C577" t="s">
        <v>820</v>
      </c>
      <c r="D577">
        <v>11728</v>
      </c>
      <c r="E577" t="s">
        <v>363</v>
      </c>
      <c r="F577" t="s">
        <v>240</v>
      </c>
      <c r="G577" t="s">
        <v>19</v>
      </c>
      <c r="H577" t="s">
        <v>1964</v>
      </c>
      <c r="J577" s="21">
        <v>44743</v>
      </c>
      <c r="K577" s="21">
        <v>44774</v>
      </c>
      <c r="L577" s="21">
        <v>44743</v>
      </c>
      <c r="M577" s="22">
        <v>810664.46</v>
      </c>
      <c r="N577" t="s">
        <v>14</v>
      </c>
      <c r="O577">
        <v>1.9E-2</v>
      </c>
      <c r="P577" t="s">
        <v>15</v>
      </c>
      <c r="R577" s="21">
        <v>44743</v>
      </c>
      <c r="S577" s="21">
        <v>44743</v>
      </c>
      <c r="T577" s="21">
        <v>44774</v>
      </c>
      <c r="U577" s="21">
        <v>44743</v>
      </c>
      <c r="V577" s="23">
        <v>8.611111111111111E-2</v>
      </c>
      <c r="W577">
        <v>31</v>
      </c>
      <c r="X577" s="24">
        <v>0</v>
      </c>
      <c r="Y577" s="24">
        <v>0</v>
      </c>
      <c r="Z577" s="24">
        <v>-1326.3371303888889</v>
      </c>
      <c r="AA577" s="24">
        <v>-1326.3371303888889</v>
      </c>
      <c r="AB577">
        <v>0</v>
      </c>
      <c r="AC577">
        <v>0</v>
      </c>
      <c r="AD577" s="38">
        <v>810664.46</v>
      </c>
      <c r="AE577" s="52">
        <v>1.9E-2</v>
      </c>
      <c r="AF577" s="5">
        <v>0</v>
      </c>
      <c r="AG577" s="24">
        <v>0</v>
      </c>
      <c r="AH577" s="24">
        <v>0</v>
      </c>
      <c r="AI577" s="27">
        <v>-1326.3371303888889</v>
      </c>
      <c r="AJ577" t="s">
        <v>14</v>
      </c>
      <c r="AK577" s="93">
        <f t="shared" si="57"/>
        <v>-1326.3371303888889</v>
      </c>
      <c r="AL577" s="27">
        <f t="shared" si="56"/>
        <v>-1326.3371303888889</v>
      </c>
      <c r="AM577" s="27">
        <f t="shared" si="58"/>
        <v>-1326.3371303888889</v>
      </c>
    </row>
    <row r="578" spans="1:39" ht="15" customHeight="1" x14ac:dyDescent="0.25">
      <c r="A578">
        <v>271696</v>
      </c>
      <c r="B578" t="s">
        <v>819</v>
      </c>
      <c r="C578" t="s">
        <v>820</v>
      </c>
      <c r="D578">
        <v>11728</v>
      </c>
      <c r="E578" t="s">
        <v>363</v>
      </c>
      <c r="F578" t="s">
        <v>240</v>
      </c>
      <c r="G578" t="s">
        <v>19</v>
      </c>
      <c r="H578" t="s">
        <v>1964</v>
      </c>
      <c r="J578" s="21">
        <v>44774</v>
      </c>
      <c r="K578" s="21">
        <v>44805</v>
      </c>
      <c r="L578" s="21">
        <v>44774</v>
      </c>
      <c r="M578" s="22">
        <v>785947.51</v>
      </c>
      <c r="N578" t="s">
        <v>14</v>
      </c>
      <c r="O578">
        <v>1.9E-2</v>
      </c>
      <c r="P578" t="s">
        <v>15</v>
      </c>
      <c r="R578" s="21">
        <v>44774</v>
      </c>
      <c r="S578" s="21">
        <v>44774</v>
      </c>
      <c r="T578" s="21">
        <v>44805</v>
      </c>
      <c r="U578" s="21">
        <v>44774</v>
      </c>
      <c r="V578" s="23">
        <v>8.611111111111111E-2</v>
      </c>
      <c r="W578">
        <v>31</v>
      </c>
      <c r="X578" s="24">
        <v>0</v>
      </c>
      <c r="Y578" s="24">
        <v>0</v>
      </c>
      <c r="Z578" s="24">
        <v>-1285.897453861111</v>
      </c>
      <c r="AA578" s="24">
        <v>-1285.897453861111</v>
      </c>
      <c r="AB578">
        <v>0</v>
      </c>
      <c r="AC578">
        <v>0</v>
      </c>
      <c r="AD578" s="38">
        <v>785947.51</v>
      </c>
      <c r="AE578" s="52">
        <v>1.9E-2</v>
      </c>
      <c r="AF578" s="5">
        <v>0</v>
      </c>
      <c r="AG578" s="24">
        <v>0</v>
      </c>
      <c r="AH578" s="24">
        <v>0</v>
      </c>
      <c r="AI578" s="27">
        <v>-1285.897453861111</v>
      </c>
      <c r="AJ578" t="s">
        <v>14</v>
      </c>
      <c r="AK578" s="93">
        <f t="shared" si="57"/>
        <v>-1285.897453861111</v>
      </c>
      <c r="AL578" s="27">
        <f t="shared" si="56"/>
        <v>-1285.897453861111</v>
      </c>
      <c r="AM578" s="27">
        <f t="shared" si="58"/>
        <v>-1285.897453861111</v>
      </c>
    </row>
    <row r="579" spans="1:39" ht="15" customHeight="1" x14ac:dyDescent="0.25">
      <c r="A579">
        <v>271697</v>
      </c>
      <c r="B579" t="s">
        <v>819</v>
      </c>
      <c r="C579" t="s">
        <v>820</v>
      </c>
      <c r="D579">
        <v>11728</v>
      </c>
      <c r="E579" t="s">
        <v>363</v>
      </c>
      <c r="F579" t="s">
        <v>240</v>
      </c>
      <c r="G579" t="s">
        <v>19</v>
      </c>
      <c r="H579" t="s">
        <v>1964</v>
      </c>
      <c r="J579" s="21">
        <v>44805</v>
      </c>
      <c r="K579" s="21">
        <v>44835</v>
      </c>
      <c r="L579" s="21">
        <v>44805</v>
      </c>
      <c r="M579" s="22">
        <v>761191.42</v>
      </c>
      <c r="N579" t="s">
        <v>14</v>
      </c>
      <c r="O579">
        <v>1.9E-2</v>
      </c>
      <c r="P579" t="s">
        <v>15</v>
      </c>
      <c r="R579" s="21">
        <v>44805</v>
      </c>
      <c r="S579" s="21">
        <v>44805</v>
      </c>
      <c r="T579" s="21">
        <v>44835</v>
      </c>
      <c r="U579" s="21">
        <v>44805</v>
      </c>
      <c r="V579" s="23">
        <v>8.3333333333333329E-2</v>
      </c>
      <c r="W579">
        <v>30</v>
      </c>
      <c r="X579" s="24">
        <v>0</v>
      </c>
      <c r="Y579" s="24">
        <v>0</v>
      </c>
      <c r="Z579" s="24">
        <v>-1205.2197483333334</v>
      </c>
      <c r="AA579" s="24">
        <v>-1205.2197483333334</v>
      </c>
      <c r="AB579">
        <v>0</v>
      </c>
      <c r="AC579">
        <v>0</v>
      </c>
      <c r="AD579" s="38">
        <v>761191.42</v>
      </c>
      <c r="AE579" s="52">
        <v>1.9E-2</v>
      </c>
      <c r="AF579" s="5">
        <v>0</v>
      </c>
      <c r="AG579" s="24">
        <v>0</v>
      </c>
      <c r="AH579" s="24">
        <v>0</v>
      </c>
      <c r="AI579" s="27">
        <v>-1205.2197483333334</v>
      </c>
      <c r="AJ579" t="s">
        <v>14</v>
      </c>
      <c r="AK579" s="93">
        <f t="shared" si="57"/>
        <v>-1205.2197483333334</v>
      </c>
      <c r="AL579" s="27">
        <f t="shared" ref="AL579:AL642" si="59">AI579</f>
        <v>-1205.2197483333334</v>
      </c>
      <c r="AM579" s="27">
        <f t="shared" si="58"/>
        <v>-1205.2197483333334</v>
      </c>
    </row>
    <row r="580" spans="1:39" ht="15" customHeight="1" x14ac:dyDescent="0.25">
      <c r="A580">
        <v>271698</v>
      </c>
      <c r="B580" t="s">
        <v>819</v>
      </c>
      <c r="C580" t="s">
        <v>820</v>
      </c>
      <c r="D580">
        <v>11728</v>
      </c>
      <c r="E580" t="s">
        <v>363</v>
      </c>
      <c r="F580" t="s">
        <v>240</v>
      </c>
      <c r="G580" t="s">
        <v>19</v>
      </c>
      <c r="H580" t="s">
        <v>1964</v>
      </c>
      <c r="J580" s="21">
        <v>44835</v>
      </c>
      <c r="K580" s="21">
        <v>44866</v>
      </c>
      <c r="L580" s="21">
        <v>44835</v>
      </c>
      <c r="M580" s="22">
        <v>736396.13</v>
      </c>
      <c r="N580" t="s">
        <v>14</v>
      </c>
      <c r="O580">
        <v>1.9E-2</v>
      </c>
      <c r="P580" t="s">
        <v>15</v>
      </c>
      <c r="R580" s="21">
        <v>44835</v>
      </c>
      <c r="S580" s="21">
        <v>44835</v>
      </c>
      <c r="T580" s="21">
        <v>44866</v>
      </c>
      <c r="U580" s="21">
        <v>44835</v>
      </c>
      <c r="V580" s="23">
        <v>8.611111111111111E-2</v>
      </c>
      <c r="W580">
        <v>31</v>
      </c>
      <c r="X580" s="24">
        <v>0</v>
      </c>
      <c r="Y580" s="24">
        <v>0</v>
      </c>
      <c r="Z580" s="24">
        <v>-1204.8258904722222</v>
      </c>
      <c r="AA580" s="24">
        <v>-1204.8258904722222</v>
      </c>
      <c r="AB580">
        <v>0</v>
      </c>
      <c r="AC580">
        <v>0</v>
      </c>
      <c r="AD580" s="38">
        <v>736396.13</v>
      </c>
      <c r="AE580" s="52">
        <v>1.9E-2</v>
      </c>
      <c r="AF580" s="5">
        <v>0</v>
      </c>
      <c r="AG580" s="24">
        <v>0</v>
      </c>
      <c r="AH580" s="24">
        <v>0</v>
      </c>
      <c r="AI580" s="27">
        <v>-1204.8258904722222</v>
      </c>
      <c r="AJ580" t="s">
        <v>14</v>
      </c>
      <c r="AK580" s="93">
        <f t="shared" si="57"/>
        <v>-1204.8258904722222</v>
      </c>
      <c r="AL580" s="27">
        <f t="shared" si="59"/>
        <v>-1204.8258904722222</v>
      </c>
      <c r="AM580" s="27">
        <f t="shared" si="58"/>
        <v>-1204.8258904722222</v>
      </c>
    </row>
    <row r="581" spans="1:39" ht="15" customHeight="1" x14ac:dyDescent="0.25">
      <c r="A581">
        <v>271699</v>
      </c>
      <c r="B581" t="s">
        <v>819</v>
      </c>
      <c r="C581" t="s">
        <v>820</v>
      </c>
      <c r="D581">
        <v>11728</v>
      </c>
      <c r="E581" t="s">
        <v>363</v>
      </c>
      <c r="F581" t="s">
        <v>240</v>
      </c>
      <c r="G581" t="s">
        <v>19</v>
      </c>
      <c r="H581" t="s">
        <v>1964</v>
      </c>
      <c r="J581" s="21">
        <v>44866</v>
      </c>
      <c r="K581" s="21">
        <v>44896</v>
      </c>
      <c r="L581" s="21">
        <v>44866</v>
      </c>
      <c r="M581" s="22">
        <v>711561.59</v>
      </c>
      <c r="N581" t="s">
        <v>14</v>
      </c>
      <c r="O581">
        <v>1.9E-2</v>
      </c>
      <c r="P581" t="s">
        <v>15</v>
      </c>
      <c r="R581" s="21">
        <v>44866</v>
      </c>
      <c r="S581" s="21">
        <v>44866</v>
      </c>
      <c r="T581" s="21">
        <v>44896</v>
      </c>
      <c r="U581" s="21">
        <v>44866</v>
      </c>
      <c r="V581" s="23">
        <v>8.3333333333333329E-2</v>
      </c>
      <c r="W581">
        <v>30</v>
      </c>
      <c r="X581" s="24">
        <v>0</v>
      </c>
      <c r="Y581" s="24">
        <v>0</v>
      </c>
      <c r="Z581" s="24">
        <v>-1126.6391841666664</v>
      </c>
      <c r="AA581" s="24">
        <v>-1126.6391841666664</v>
      </c>
      <c r="AB581">
        <v>0</v>
      </c>
      <c r="AC581">
        <v>0</v>
      </c>
      <c r="AD581" s="38">
        <v>711561.59</v>
      </c>
      <c r="AE581" s="52">
        <v>1.9E-2</v>
      </c>
      <c r="AF581" s="5">
        <v>0</v>
      </c>
      <c r="AG581" s="24">
        <v>0</v>
      </c>
      <c r="AH581" s="24">
        <v>0</v>
      </c>
      <c r="AI581" s="27">
        <v>-1126.6391841666664</v>
      </c>
      <c r="AJ581" t="s">
        <v>14</v>
      </c>
      <c r="AK581" s="93">
        <f t="shared" si="57"/>
        <v>-1126.6391841666664</v>
      </c>
      <c r="AL581" s="27">
        <f t="shared" si="59"/>
        <v>-1126.6391841666664</v>
      </c>
      <c r="AM581" s="27">
        <f t="shared" si="58"/>
        <v>-1126.6391841666664</v>
      </c>
    </row>
    <row r="582" spans="1:39" ht="15" customHeight="1" x14ac:dyDescent="0.25">
      <c r="A582">
        <v>271700</v>
      </c>
      <c r="B582" t="s">
        <v>819</v>
      </c>
      <c r="C582" t="s">
        <v>820</v>
      </c>
      <c r="D582">
        <v>11728</v>
      </c>
      <c r="E582" t="s">
        <v>363</v>
      </c>
      <c r="F582" t="s">
        <v>240</v>
      </c>
      <c r="G582" t="s">
        <v>19</v>
      </c>
      <c r="H582" t="s">
        <v>1964</v>
      </c>
      <c r="J582" s="21">
        <v>44896</v>
      </c>
      <c r="K582" s="21">
        <v>44927</v>
      </c>
      <c r="L582" s="21">
        <v>44896</v>
      </c>
      <c r="M582" s="22">
        <v>686687.72</v>
      </c>
      <c r="N582" t="s">
        <v>14</v>
      </c>
      <c r="O582">
        <v>1.9E-2</v>
      </c>
      <c r="P582" t="s">
        <v>15</v>
      </c>
      <c r="R582" s="21">
        <v>44896</v>
      </c>
      <c r="S582" s="21">
        <v>44896</v>
      </c>
      <c r="T582" s="21">
        <v>44927</v>
      </c>
      <c r="U582" s="21">
        <v>44896</v>
      </c>
      <c r="V582" s="23">
        <v>8.611111111111111E-2</v>
      </c>
      <c r="W582">
        <v>31</v>
      </c>
      <c r="X582" s="24">
        <v>0</v>
      </c>
      <c r="Y582" s="24">
        <v>0</v>
      </c>
      <c r="Z582" s="24">
        <v>-1123.4974085555555</v>
      </c>
      <c r="AA582" s="24">
        <v>-1123.4974085555555</v>
      </c>
      <c r="AB582">
        <v>0</v>
      </c>
      <c r="AC582">
        <v>-36.241851888888888</v>
      </c>
      <c r="AD582" s="38">
        <v>686687.72</v>
      </c>
      <c r="AE582" s="52">
        <v>1.9E-2</v>
      </c>
      <c r="AF582" s="5">
        <v>0</v>
      </c>
      <c r="AG582" s="24">
        <v>0</v>
      </c>
      <c r="AH582" s="24">
        <v>0</v>
      </c>
      <c r="AI582" s="27">
        <v>-1123.4974085555555</v>
      </c>
      <c r="AJ582" t="s">
        <v>14</v>
      </c>
      <c r="AK582" s="93">
        <f t="shared" si="57"/>
        <v>-1123.4974085555555</v>
      </c>
      <c r="AL582" s="27">
        <f t="shared" si="59"/>
        <v>-1123.4974085555555</v>
      </c>
      <c r="AM582" s="27">
        <f t="shared" si="58"/>
        <v>-1123.4974085555555</v>
      </c>
    </row>
    <row r="583" spans="1:39" ht="15" customHeight="1" x14ac:dyDescent="0.25">
      <c r="A583">
        <v>276294</v>
      </c>
      <c r="B583" t="s">
        <v>821</v>
      </c>
      <c r="C583" t="s">
        <v>822</v>
      </c>
      <c r="D583">
        <v>11731</v>
      </c>
      <c r="E583" t="s">
        <v>363</v>
      </c>
      <c r="F583" t="s">
        <v>240</v>
      </c>
      <c r="G583" t="s">
        <v>19</v>
      </c>
      <c r="H583" t="s">
        <v>97</v>
      </c>
      <c r="J583" s="21">
        <v>44757</v>
      </c>
      <c r="K583" s="21">
        <v>44788</v>
      </c>
      <c r="L583" s="21">
        <v>44757</v>
      </c>
      <c r="M583" s="22">
        <v>373988.07</v>
      </c>
      <c r="N583" t="s">
        <v>14</v>
      </c>
      <c r="O583">
        <v>8.2000000000000007E-3</v>
      </c>
      <c r="P583" t="s">
        <v>15</v>
      </c>
      <c r="R583" s="21">
        <v>44757</v>
      </c>
      <c r="S583" s="21">
        <v>44757</v>
      </c>
      <c r="T583" s="21">
        <v>44788</v>
      </c>
      <c r="U583" s="21">
        <v>44757</v>
      </c>
      <c r="V583" s="23">
        <v>8.611111111111111E-2</v>
      </c>
      <c r="W583">
        <v>31</v>
      </c>
      <c r="X583" s="24">
        <v>0</v>
      </c>
      <c r="Y583" s="24">
        <v>0</v>
      </c>
      <c r="Z583" s="24">
        <v>-264.07713165000001</v>
      </c>
      <c r="AA583" s="24">
        <v>-264.07713165000001</v>
      </c>
      <c r="AB583">
        <v>0</v>
      </c>
      <c r="AC583">
        <v>0</v>
      </c>
      <c r="AD583" s="38">
        <v>373988.07</v>
      </c>
      <c r="AE583" s="52">
        <v>8.2000000000000007E-3</v>
      </c>
      <c r="AF583" s="5">
        <v>0</v>
      </c>
      <c r="AG583" s="24">
        <v>0</v>
      </c>
      <c r="AH583" s="24">
        <v>0</v>
      </c>
      <c r="AI583" s="27">
        <v>-264.07713165000001</v>
      </c>
      <c r="AJ583" t="s">
        <v>14</v>
      </c>
      <c r="AK583" s="93">
        <f t="shared" si="57"/>
        <v>-264.07713165000001</v>
      </c>
      <c r="AL583" s="27">
        <f t="shared" si="59"/>
        <v>-264.07713165000001</v>
      </c>
      <c r="AM583" s="27">
        <f t="shared" si="58"/>
        <v>-264.07713165000001</v>
      </c>
    </row>
    <row r="584" spans="1:39" ht="15" customHeight="1" x14ac:dyDescent="0.25">
      <c r="A584">
        <v>276295</v>
      </c>
      <c r="B584" t="s">
        <v>821</v>
      </c>
      <c r="C584" t="s">
        <v>822</v>
      </c>
      <c r="D584">
        <v>11731</v>
      </c>
      <c r="E584" t="s">
        <v>363</v>
      </c>
      <c r="F584" t="s">
        <v>240</v>
      </c>
      <c r="G584" t="s">
        <v>19</v>
      </c>
      <c r="H584" t="s">
        <v>97</v>
      </c>
      <c r="J584" s="21">
        <v>44788</v>
      </c>
      <c r="K584" s="21">
        <v>44819</v>
      </c>
      <c r="L584" s="21">
        <v>44788</v>
      </c>
      <c r="M584" s="22">
        <v>344943.43</v>
      </c>
      <c r="N584" t="s">
        <v>14</v>
      </c>
      <c r="O584">
        <v>8.2000000000000007E-3</v>
      </c>
      <c r="P584" t="s">
        <v>15</v>
      </c>
      <c r="R584" s="21">
        <v>44788</v>
      </c>
      <c r="S584" s="21">
        <v>44788</v>
      </c>
      <c r="T584" s="21">
        <v>44819</v>
      </c>
      <c r="U584" s="21">
        <v>44788</v>
      </c>
      <c r="V584" s="23">
        <v>8.611111111111111E-2</v>
      </c>
      <c r="W584">
        <v>31</v>
      </c>
      <c r="X584" s="24">
        <v>0</v>
      </c>
      <c r="Y584" s="24">
        <v>0</v>
      </c>
      <c r="Z584" s="24">
        <v>-243.56838862777778</v>
      </c>
      <c r="AA584" s="24">
        <v>-243.56838862777778</v>
      </c>
      <c r="AB584">
        <v>0</v>
      </c>
      <c r="AC584">
        <v>0</v>
      </c>
      <c r="AD584" s="38">
        <v>344943.43</v>
      </c>
      <c r="AE584" s="52">
        <v>8.2000000000000007E-3</v>
      </c>
      <c r="AF584" s="5">
        <v>0</v>
      </c>
      <c r="AG584" s="24">
        <v>0</v>
      </c>
      <c r="AH584" s="24">
        <v>0</v>
      </c>
      <c r="AI584" s="27">
        <v>-243.56838862777778</v>
      </c>
      <c r="AJ584" t="s">
        <v>14</v>
      </c>
      <c r="AK584" s="93">
        <f t="shared" si="57"/>
        <v>-243.56838862777778</v>
      </c>
      <c r="AL584" s="27">
        <f t="shared" si="59"/>
        <v>-243.56838862777778</v>
      </c>
      <c r="AM584" s="27">
        <f t="shared" si="58"/>
        <v>-243.56838862777778</v>
      </c>
    </row>
    <row r="585" spans="1:39" ht="15" customHeight="1" x14ac:dyDescent="0.25">
      <c r="A585">
        <v>276296</v>
      </c>
      <c r="B585" t="s">
        <v>821</v>
      </c>
      <c r="C585" t="s">
        <v>822</v>
      </c>
      <c r="D585">
        <v>11731</v>
      </c>
      <c r="E585" t="s">
        <v>363</v>
      </c>
      <c r="F585" t="s">
        <v>240</v>
      </c>
      <c r="G585" t="s">
        <v>19</v>
      </c>
      <c r="H585" t="s">
        <v>97</v>
      </c>
      <c r="J585" s="21">
        <v>44819</v>
      </c>
      <c r="K585" s="21">
        <v>44849</v>
      </c>
      <c r="L585" s="21">
        <v>44819</v>
      </c>
      <c r="M585" s="22">
        <v>315878.94</v>
      </c>
      <c r="N585" t="s">
        <v>14</v>
      </c>
      <c r="O585">
        <v>8.2000000000000007E-3</v>
      </c>
      <c r="P585" t="s">
        <v>15</v>
      </c>
      <c r="R585" s="21">
        <v>44819</v>
      </c>
      <c r="S585" s="21">
        <v>44819</v>
      </c>
      <c r="T585" s="21">
        <v>44849</v>
      </c>
      <c r="U585" s="21">
        <v>44819</v>
      </c>
      <c r="V585" s="23">
        <v>8.3333333333333329E-2</v>
      </c>
      <c r="W585">
        <v>30</v>
      </c>
      <c r="X585" s="24">
        <v>0</v>
      </c>
      <c r="Y585" s="24">
        <v>0</v>
      </c>
      <c r="Z585" s="24">
        <v>-215.85060899999999</v>
      </c>
      <c r="AA585" s="24">
        <v>-215.85060899999999</v>
      </c>
      <c r="AB585">
        <v>0</v>
      </c>
      <c r="AC585">
        <v>0</v>
      </c>
      <c r="AD585" s="38">
        <v>315878.94</v>
      </c>
      <c r="AE585" s="52">
        <v>8.2000000000000007E-3</v>
      </c>
      <c r="AF585" s="5">
        <v>0</v>
      </c>
      <c r="AG585" s="24">
        <v>0</v>
      </c>
      <c r="AH585" s="24">
        <v>0</v>
      </c>
      <c r="AI585" s="27">
        <v>-215.85060899999999</v>
      </c>
      <c r="AJ585" t="s">
        <v>14</v>
      </c>
      <c r="AK585" s="93">
        <f t="shared" si="57"/>
        <v>-215.85060899999999</v>
      </c>
      <c r="AL585" s="27">
        <f t="shared" si="59"/>
        <v>-215.85060899999999</v>
      </c>
      <c r="AM585" s="27">
        <f t="shared" si="58"/>
        <v>-215.85060899999999</v>
      </c>
    </row>
    <row r="586" spans="1:39" ht="15" customHeight="1" x14ac:dyDescent="0.25">
      <c r="A586">
        <v>276297</v>
      </c>
      <c r="B586" t="s">
        <v>821</v>
      </c>
      <c r="C586" t="s">
        <v>822</v>
      </c>
      <c r="D586">
        <v>11731</v>
      </c>
      <c r="E586" t="s">
        <v>363</v>
      </c>
      <c r="F586" t="s">
        <v>240</v>
      </c>
      <c r="G586" t="s">
        <v>19</v>
      </c>
      <c r="H586" t="s">
        <v>97</v>
      </c>
      <c r="J586" s="21">
        <v>44849</v>
      </c>
      <c r="K586" s="21">
        <v>44880</v>
      </c>
      <c r="L586" s="21">
        <v>44849</v>
      </c>
      <c r="M586" s="22">
        <v>286794.59000000003</v>
      </c>
      <c r="N586" t="s">
        <v>14</v>
      </c>
      <c r="O586">
        <v>8.2000000000000007E-3</v>
      </c>
      <c r="P586" t="s">
        <v>15</v>
      </c>
      <c r="R586" s="21">
        <v>44849</v>
      </c>
      <c r="S586" s="21">
        <v>44849</v>
      </c>
      <c r="T586" s="21">
        <v>44880</v>
      </c>
      <c r="U586" s="21">
        <v>44849</v>
      </c>
      <c r="V586" s="23">
        <v>8.611111111111111E-2</v>
      </c>
      <c r="W586">
        <v>31</v>
      </c>
      <c r="X586" s="24">
        <v>0</v>
      </c>
      <c r="Y586" s="24">
        <v>0</v>
      </c>
      <c r="Z586" s="24">
        <v>-202.50884660555562</v>
      </c>
      <c r="AA586" s="24">
        <v>-202.50884660555562</v>
      </c>
      <c r="AB586">
        <v>0</v>
      </c>
      <c r="AC586">
        <v>0</v>
      </c>
      <c r="AD586" s="38">
        <v>286794.59000000003</v>
      </c>
      <c r="AE586" s="52">
        <v>8.2000000000000007E-3</v>
      </c>
      <c r="AF586" s="5">
        <v>0</v>
      </c>
      <c r="AG586" s="24">
        <v>0</v>
      </c>
      <c r="AH586" s="24">
        <v>0</v>
      </c>
      <c r="AI586" s="27">
        <v>-202.50884660555562</v>
      </c>
      <c r="AJ586" t="s">
        <v>14</v>
      </c>
      <c r="AK586" s="93">
        <f t="shared" si="57"/>
        <v>-202.50884660555562</v>
      </c>
      <c r="AL586" s="27">
        <f t="shared" si="59"/>
        <v>-202.50884660555562</v>
      </c>
      <c r="AM586" s="27">
        <f t="shared" si="58"/>
        <v>-202.50884660555562</v>
      </c>
    </row>
    <row r="587" spans="1:39" ht="15" customHeight="1" x14ac:dyDescent="0.25">
      <c r="A587">
        <v>276298</v>
      </c>
      <c r="B587" t="s">
        <v>821</v>
      </c>
      <c r="C587" t="s">
        <v>822</v>
      </c>
      <c r="D587">
        <v>11731</v>
      </c>
      <c r="E587" t="s">
        <v>363</v>
      </c>
      <c r="F587" t="s">
        <v>240</v>
      </c>
      <c r="G587" t="s">
        <v>19</v>
      </c>
      <c r="H587" t="s">
        <v>97</v>
      </c>
      <c r="J587" s="21">
        <v>44880</v>
      </c>
      <c r="K587" s="21">
        <v>44910</v>
      </c>
      <c r="L587" s="21">
        <v>44880</v>
      </c>
      <c r="M587" s="22">
        <v>257690.37</v>
      </c>
      <c r="N587" t="s">
        <v>14</v>
      </c>
      <c r="O587">
        <v>8.2000000000000007E-3</v>
      </c>
      <c r="P587" t="s">
        <v>15</v>
      </c>
      <c r="R587" s="21">
        <v>44880</v>
      </c>
      <c r="S587" s="21">
        <v>44880</v>
      </c>
      <c r="T587" s="21">
        <v>44910</v>
      </c>
      <c r="U587" s="21">
        <v>44880</v>
      </c>
      <c r="V587" s="23">
        <v>8.3333333333333329E-2</v>
      </c>
      <c r="W587">
        <v>30</v>
      </c>
      <c r="X587" s="24">
        <v>0</v>
      </c>
      <c r="Y587" s="24">
        <v>0</v>
      </c>
      <c r="Z587" s="24">
        <v>-176.08841950000001</v>
      </c>
      <c r="AA587" s="24">
        <v>-176.08841950000001</v>
      </c>
      <c r="AB587">
        <v>0</v>
      </c>
      <c r="AC587">
        <v>0</v>
      </c>
      <c r="AD587" s="38">
        <v>257690.37</v>
      </c>
      <c r="AE587" s="52">
        <v>8.2000000000000007E-3</v>
      </c>
      <c r="AF587" s="5">
        <v>0</v>
      </c>
      <c r="AG587" s="24">
        <v>0</v>
      </c>
      <c r="AH587" s="24">
        <v>0</v>
      </c>
      <c r="AI587" s="27">
        <v>-176.08841950000001</v>
      </c>
      <c r="AJ587" t="s">
        <v>14</v>
      </c>
      <c r="AK587" s="93">
        <f t="shared" si="57"/>
        <v>-176.08841950000001</v>
      </c>
      <c r="AL587" s="27">
        <f t="shared" si="59"/>
        <v>-176.08841950000001</v>
      </c>
      <c r="AM587" s="27">
        <f t="shared" si="58"/>
        <v>-176.08841950000001</v>
      </c>
    </row>
    <row r="588" spans="1:39" ht="15" customHeight="1" x14ac:dyDescent="0.25">
      <c r="A588">
        <v>276299</v>
      </c>
      <c r="B588" t="s">
        <v>821</v>
      </c>
      <c r="C588" t="s">
        <v>822</v>
      </c>
      <c r="D588">
        <v>11731</v>
      </c>
      <c r="E588" t="s">
        <v>363</v>
      </c>
      <c r="F588" t="s">
        <v>240</v>
      </c>
      <c r="G588" t="s">
        <v>19</v>
      </c>
      <c r="H588" t="s">
        <v>97</v>
      </c>
      <c r="J588" s="21">
        <v>44910</v>
      </c>
      <c r="K588" s="21">
        <v>44941</v>
      </c>
      <c r="L588" s="21">
        <v>44910</v>
      </c>
      <c r="M588" s="22">
        <v>228566.26</v>
      </c>
      <c r="N588" t="s">
        <v>14</v>
      </c>
      <c r="O588">
        <v>8.2000000000000007E-3</v>
      </c>
      <c r="P588" t="s">
        <v>15</v>
      </c>
      <c r="R588" s="21">
        <v>44910</v>
      </c>
      <c r="S588" s="21">
        <v>44910</v>
      </c>
      <c r="T588" s="21">
        <v>44941</v>
      </c>
      <c r="U588" s="21">
        <v>44910</v>
      </c>
      <c r="V588" s="23">
        <v>8.611111111111111E-2</v>
      </c>
      <c r="W588">
        <v>31</v>
      </c>
      <c r="X588" s="24">
        <v>0</v>
      </c>
      <c r="Y588" s="24">
        <v>0</v>
      </c>
      <c r="Z588" s="24">
        <v>-161.39317581111112</v>
      </c>
      <c r="AA588" s="24">
        <v>-161.39317581111112</v>
      </c>
      <c r="AB588">
        <v>0</v>
      </c>
      <c r="AC588">
        <v>-5.2062314777777781</v>
      </c>
      <c r="AD588" s="38">
        <v>228566.26</v>
      </c>
      <c r="AE588" s="52">
        <v>8.2000000000000007E-3</v>
      </c>
      <c r="AF588" s="5">
        <v>0</v>
      </c>
      <c r="AG588" s="24">
        <v>0</v>
      </c>
      <c r="AH588" s="24">
        <v>0</v>
      </c>
      <c r="AI588" s="27">
        <v>-161.39317581111112</v>
      </c>
      <c r="AJ588" t="s">
        <v>14</v>
      </c>
      <c r="AK588" s="93">
        <f t="shared" si="57"/>
        <v>-161.39317581111112</v>
      </c>
      <c r="AL588" s="27">
        <f t="shared" si="59"/>
        <v>-161.39317581111112</v>
      </c>
      <c r="AM588" s="27">
        <f t="shared" si="58"/>
        <v>-161.39317581111112</v>
      </c>
    </row>
    <row r="589" spans="1:39" ht="15" customHeight="1" x14ac:dyDescent="0.25">
      <c r="A589">
        <v>248425</v>
      </c>
      <c r="B589" t="s">
        <v>823</v>
      </c>
      <c r="C589" t="s">
        <v>824</v>
      </c>
      <c r="D589">
        <v>11734</v>
      </c>
      <c r="E589" t="s">
        <v>363</v>
      </c>
      <c r="F589" t="s">
        <v>240</v>
      </c>
      <c r="G589" t="s">
        <v>19</v>
      </c>
      <c r="H589" t="s">
        <v>1972</v>
      </c>
      <c r="J589" s="21">
        <v>44717</v>
      </c>
      <c r="K589" s="21">
        <v>44747</v>
      </c>
      <c r="L589" s="21">
        <v>44747</v>
      </c>
      <c r="M589" s="22">
        <v>780862.44</v>
      </c>
      <c r="N589" t="s">
        <v>14</v>
      </c>
      <c r="O589">
        <v>5.2999999999999999E-2</v>
      </c>
      <c r="P589" t="s">
        <v>138</v>
      </c>
      <c r="R589" s="21">
        <v>44747</v>
      </c>
      <c r="S589" s="21">
        <v>44717</v>
      </c>
      <c r="T589" s="21">
        <v>44747</v>
      </c>
      <c r="U589" s="21">
        <v>44747</v>
      </c>
      <c r="V589" s="23">
        <v>8.3333333333333329E-2</v>
      </c>
      <c r="W589">
        <v>30</v>
      </c>
      <c r="X589" s="24">
        <v>0</v>
      </c>
      <c r="Y589" s="24">
        <v>0</v>
      </c>
      <c r="Z589" s="24">
        <v>-3448.8091099999992</v>
      </c>
      <c r="AA589" s="24">
        <v>-3448.8091099999992</v>
      </c>
      <c r="AB589">
        <v>0</v>
      </c>
      <c r="AC589">
        <v>0</v>
      </c>
      <c r="AD589" s="38">
        <v>780862.44</v>
      </c>
      <c r="AE589" s="52">
        <v>5.2999999999999999E-2</v>
      </c>
      <c r="AF589" s="5">
        <v>0</v>
      </c>
      <c r="AG589" s="24">
        <v>0</v>
      </c>
      <c r="AH589" s="24">
        <v>0</v>
      </c>
      <c r="AI589" s="27">
        <v>-3448.8091099999992</v>
      </c>
      <c r="AJ589" t="s">
        <v>14</v>
      </c>
      <c r="AK589" s="93">
        <f t="shared" si="57"/>
        <v>-3448.8091099999992</v>
      </c>
      <c r="AL589" s="27">
        <f t="shared" si="59"/>
        <v>-3448.8091099999992</v>
      </c>
      <c r="AM589" s="27">
        <f t="shared" si="58"/>
        <v>-3448.8091099999992</v>
      </c>
    </row>
    <row r="590" spans="1:39" ht="15" customHeight="1" x14ac:dyDescent="0.25">
      <c r="A590">
        <v>248426</v>
      </c>
      <c r="B590" t="s">
        <v>823</v>
      </c>
      <c r="C590" t="s">
        <v>824</v>
      </c>
      <c r="D590">
        <v>11734</v>
      </c>
      <c r="E590" t="s">
        <v>363</v>
      </c>
      <c r="F590" t="s">
        <v>240</v>
      </c>
      <c r="G590" t="s">
        <v>19</v>
      </c>
      <c r="H590" t="s">
        <v>1972</v>
      </c>
      <c r="J590" s="21">
        <v>44747</v>
      </c>
      <c r="K590" s="21">
        <v>44778</v>
      </c>
      <c r="L590" s="21">
        <v>44778</v>
      </c>
      <c r="M590" s="22">
        <v>770277.99</v>
      </c>
      <c r="N590" t="s">
        <v>14</v>
      </c>
      <c r="O590">
        <v>5.2999999999999999E-2</v>
      </c>
      <c r="P590" t="s">
        <v>138</v>
      </c>
      <c r="R590" s="21">
        <v>44778</v>
      </c>
      <c r="S590" s="21">
        <v>44747</v>
      </c>
      <c r="T590" s="21">
        <v>44778</v>
      </c>
      <c r="U590" s="21">
        <v>44778</v>
      </c>
      <c r="V590" s="23">
        <v>8.3333333333333329E-2</v>
      </c>
      <c r="W590">
        <v>30</v>
      </c>
      <c r="X590" s="24">
        <v>0</v>
      </c>
      <c r="Y590" s="24">
        <v>0</v>
      </c>
      <c r="Z590" s="24">
        <v>-3402.0611224999998</v>
      </c>
      <c r="AA590" s="24">
        <v>-3402.0611224999998</v>
      </c>
      <c r="AB590">
        <v>0</v>
      </c>
      <c r="AC590">
        <v>0</v>
      </c>
      <c r="AD590" s="38">
        <v>770277.99</v>
      </c>
      <c r="AE590" s="52">
        <v>5.2999999999999999E-2</v>
      </c>
      <c r="AF590" s="5">
        <v>0</v>
      </c>
      <c r="AG590" s="24">
        <v>0</v>
      </c>
      <c r="AH590" s="24">
        <v>0</v>
      </c>
      <c r="AI590" s="27">
        <v>-3402.0611224999998</v>
      </c>
      <c r="AJ590" t="s">
        <v>14</v>
      </c>
      <c r="AK590" s="93">
        <f t="shared" si="57"/>
        <v>-3402.0611224999998</v>
      </c>
      <c r="AL590" s="27">
        <f t="shared" si="59"/>
        <v>-3402.0611224999998</v>
      </c>
      <c r="AM590" s="27">
        <f t="shared" si="58"/>
        <v>-3402.0611224999998</v>
      </c>
    </row>
    <row r="591" spans="1:39" ht="15" customHeight="1" x14ac:dyDescent="0.25">
      <c r="A591">
        <v>248427</v>
      </c>
      <c r="B591" t="s">
        <v>823</v>
      </c>
      <c r="C591" t="s">
        <v>824</v>
      </c>
      <c r="D591">
        <v>11734</v>
      </c>
      <c r="E591" t="s">
        <v>363</v>
      </c>
      <c r="F591" t="s">
        <v>240</v>
      </c>
      <c r="G591" t="s">
        <v>19</v>
      </c>
      <c r="H591" t="s">
        <v>1972</v>
      </c>
      <c r="J591" s="21">
        <v>44778</v>
      </c>
      <c r="K591" s="21">
        <v>44809</v>
      </c>
      <c r="L591" s="21">
        <v>44809</v>
      </c>
      <c r="M591" s="22">
        <v>759646.79</v>
      </c>
      <c r="N591" t="s">
        <v>14</v>
      </c>
      <c r="O591">
        <v>5.2999999999999999E-2</v>
      </c>
      <c r="P591" t="s">
        <v>138</v>
      </c>
      <c r="R591" s="21">
        <v>44809</v>
      </c>
      <c r="S591" s="21">
        <v>44778</v>
      </c>
      <c r="T591" s="21">
        <v>44809</v>
      </c>
      <c r="U591" s="21">
        <v>44809</v>
      </c>
      <c r="V591" s="23">
        <v>8.3333333333333329E-2</v>
      </c>
      <c r="W591">
        <v>30</v>
      </c>
      <c r="X591" s="24">
        <v>0</v>
      </c>
      <c r="Y591" s="24">
        <v>0</v>
      </c>
      <c r="Z591" s="24">
        <v>-3355.1066558333332</v>
      </c>
      <c r="AA591" s="24">
        <v>-3355.1066558333332</v>
      </c>
      <c r="AB591">
        <v>0</v>
      </c>
      <c r="AC591">
        <v>0</v>
      </c>
      <c r="AD591" s="38">
        <v>759646.79</v>
      </c>
      <c r="AE591" s="52">
        <v>5.2999999999999999E-2</v>
      </c>
      <c r="AF591" s="5">
        <v>0</v>
      </c>
      <c r="AG591" s="24">
        <v>0</v>
      </c>
      <c r="AH591" s="24">
        <v>0</v>
      </c>
      <c r="AI591" s="27">
        <v>-3355.1066558333332</v>
      </c>
      <c r="AJ591" t="s">
        <v>14</v>
      </c>
      <c r="AK591" s="93">
        <f t="shared" si="57"/>
        <v>-3355.1066558333332</v>
      </c>
      <c r="AL591" s="27">
        <f t="shared" si="59"/>
        <v>-3355.1066558333332</v>
      </c>
      <c r="AM591" s="27">
        <f t="shared" si="58"/>
        <v>-3355.1066558333332</v>
      </c>
    </row>
    <row r="592" spans="1:39" ht="15" customHeight="1" x14ac:dyDescent="0.25">
      <c r="A592">
        <v>248428</v>
      </c>
      <c r="B592" t="s">
        <v>823</v>
      </c>
      <c r="C592" t="s">
        <v>824</v>
      </c>
      <c r="D592">
        <v>11734</v>
      </c>
      <c r="E592" t="s">
        <v>363</v>
      </c>
      <c r="F592" t="s">
        <v>240</v>
      </c>
      <c r="G592" t="s">
        <v>19</v>
      </c>
      <c r="H592" t="s">
        <v>1972</v>
      </c>
      <c r="J592" s="21">
        <v>44809</v>
      </c>
      <c r="K592" s="21">
        <v>44839</v>
      </c>
      <c r="L592" s="21">
        <v>44839</v>
      </c>
      <c r="M592" s="22">
        <v>748968.64</v>
      </c>
      <c r="N592" t="s">
        <v>14</v>
      </c>
      <c r="O592">
        <v>5.2999999999999999E-2</v>
      </c>
      <c r="P592" t="s">
        <v>138</v>
      </c>
      <c r="R592" s="21">
        <v>44839</v>
      </c>
      <c r="S592" s="21">
        <v>44809</v>
      </c>
      <c r="T592" s="21">
        <v>44839</v>
      </c>
      <c r="U592" s="21">
        <v>44839</v>
      </c>
      <c r="V592" s="23">
        <v>8.3333333333333329E-2</v>
      </c>
      <c r="W592">
        <v>30</v>
      </c>
      <c r="X592" s="24">
        <v>0</v>
      </c>
      <c r="Y592" s="24">
        <v>0</v>
      </c>
      <c r="Z592" s="24">
        <v>-3307.9448266666664</v>
      </c>
      <c r="AA592" s="24">
        <v>-3307.9448266666664</v>
      </c>
      <c r="AB592">
        <v>0</v>
      </c>
      <c r="AC592">
        <v>0</v>
      </c>
      <c r="AD592" s="38">
        <v>748968.64</v>
      </c>
      <c r="AE592" s="52">
        <v>5.2999999999999999E-2</v>
      </c>
      <c r="AF592" s="5">
        <v>0</v>
      </c>
      <c r="AG592" s="24">
        <v>0</v>
      </c>
      <c r="AH592" s="24">
        <v>0</v>
      </c>
      <c r="AI592" s="27">
        <v>-3307.9448266666664</v>
      </c>
      <c r="AJ592" t="s">
        <v>14</v>
      </c>
      <c r="AK592" s="93">
        <f t="shared" si="57"/>
        <v>-3307.9448266666664</v>
      </c>
      <c r="AL592" s="27">
        <f t="shared" si="59"/>
        <v>-3307.9448266666664</v>
      </c>
      <c r="AM592" s="27">
        <f t="shared" si="58"/>
        <v>-3307.9448266666664</v>
      </c>
    </row>
    <row r="593" spans="1:39" ht="15" customHeight="1" x14ac:dyDescent="0.25">
      <c r="A593">
        <v>248429</v>
      </c>
      <c r="B593" t="s">
        <v>823</v>
      </c>
      <c r="C593" t="s">
        <v>824</v>
      </c>
      <c r="D593">
        <v>11734</v>
      </c>
      <c r="E593" t="s">
        <v>363</v>
      </c>
      <c r="F593" t="s">
        <v>240</v>
      </c>
      <c r="G593" t="s">
        <v>19</v>
      </c>
      <c r="H593" t="s">
        <v>1972</v>
      </c>
      <c r="J593" s="21">
        <v>44839</v>
      </c>
      <c r="K593" s="21">
        <v>44870</v>
      </c>
      <c r="L593" s="21">
        <v>44870</v>
      </c>
      <c r="M593" s="22">
        <v>738243.32</v>
      </c>
      <c r="N593" t="s">
        <v>14</v>
      </c>
      <c r="O593">
        <v>5.2999999999999999E-2</v>
      </c>
      <c r="P593" t="s">
        <v>138</v>
      </c>
      <c r="R593" s="21">
        <v>44870</v>
      </c>
      <c r="S593" s="21">
        <v>44839</v>
      </c>
      <c r="T593" s="21">
        <v>44870</v>
      </c>
      <c r="U593" s="21">
        <v>44870</v>
      </c>
      <c r="V593" s="23">
        <v>8.3333333333333329E-2</v>
      </c>
      <c r="W593">
        <v>30</v>
      </c>
      <c r="X593" s="24">
        <v>0</v>
      </c>
      <c r="Y593" s="24">
        <v>0</v>
      </c>
      <c r="Z593" s="24">
        <v>-3260.5746633333329</v>
      </c>
      <c r="AA593" s="24">
        <v>-3260.5746633333329</v>
      </c>
      <c r="AB593">
        <v>0</v>
      </c>
      <c r="AC593">
        <v>0</v>
      </c>
      <c r="AD593" s="38">
        <v>738243.32</v>
      </c>
      <c r="AE593" s="52">
        <v>5.2999999999999999E-2</v>
      </c>
      <c r="AF593" s="5">
        <v>0</v>
      </c>
      <c r="AG593" s="24">
        <v>0</v>
      </c>
      <c r="AH593" s="24">
        <v>0</v>
      </c>
      <c r="AI593" s="27">
        <v>-3260.5746633333329</v>
      </c>
      <c r="AJ593" t="s">
        <v>14</v>
      </c>
      <c r="AK593" s="93">
        <f t="shared" si="57"/>
        <v>-3260.5746633333329</v>
      </c>
      <c r="AL593" s="27">
        <f t="shared" si="59"/>
        <v>-3260.5746633333329</v>
      </c>
      <c r="AM593" s="27">
        <f t="shared" si="58"/>
        <v>-3260.5746633333329</v>
      </c>
    </row>
    <row r="594" spans="1:39" ht="15" customHeight="1" x14ac:dyDescent="0.25">
      <c r="A594">
        <v>248430</v>
      </c>
      <c r="B594" t="s">
        <v>823</v>
      </c>
      <c r="C594" t="s">
        <v>824</v>
      </c>
      <c r="D594">
        <v>11734</v>
      </c>
      <c r="E594" t="s">
        <v>363</v>
      </c>
      <c r="F594" t="s">
        <v>240</v>
      </c>
      <c r="G594" t="s">
        <v>19</v>
      </c>
      <c r="H594" t="s">
        <v>1972</v>
      </c>
      <c r="J594" s="21">
        <v>44870</v>
      </c>
      <c r="K594" s="21">
        <v>44900</v>
      </c>
      <c r="L594" s="21">
        <v>44900</v>
      </c>
      <c r="M594" s="22">
        <v>727470.63</v>
      </c>
      <c r="N594" t="s">
        <v>14</v>
      </c>
      <c r="O594">
        <v>5.2999999999999999E-2</v>
      </c>
      <c r="P594" t="s">
        <v>138</v>
      </c>
      <c r="R594" s="21">
        <v>44900</v>
      </c>
      <c r="S594" s="21">
        <v>44870</v>
      </c>
      <c r="T594" s="21">
        <v>44900</v>
      </c>
      <c r="U594" s="21">
        <v>44900</v>
      </c>
      <c r="V594" s="23">
        <v>8.3333333333333329E-2</v>
      </c>
      <c r="W594">
        <v>30</v>
      </c>
      <c r="X594" s="24">
        <v>0</v>
      </c>
      <c r="Y594" s="24">
        <v>0</v>
      </c>
      <c r="Z594" s="24">
        <v>-3212.9952825</v>
      </c>
      <c r="AA594" s="24">
        <v>-3212.9952825</v>
      </c>
      <c r="AB594">
        <v>0</v>
      </c>
      <c r="AC594">
        <v>0</v>
      </c>
      <c r="AD594" s="38">
        <v>727470.63</v>
      </c>
      <c r="AE594" s="52">
        <v>5.2999999999999999E-2</v>
      </c>
      <c r="AF594" s="5">
        <v>0</v>
      </c>
      <c r="AG594" s="24">
        <v>0</v>
      </c>
      <c r="AH594" s="24">
        <v>0</v>
      </c>
      <c r="AI594" s="27">
        <v>-3212.9952825</v>
      </c>
      <c r="AJ594" t="s">
        <v>14</v>
      </c>
      <c r="AK594" s="93">
        <f t="shared" si="57"/>
        <v>-3212.9952825</v>
      </c>
      <c r="AL594" s="27">
        <f t="shared" si="59"/>
        <v>-3212.9952825</v>
      </c>
      <c r="AM594" s="27">
        <f t="shared" si="58"/>
        <v>-3212.9952825</v>
      </c>
    </row>
    <row r="595" spans="1:39" ht="15" customHeight="1" x14ac:dyDescent="0.25">
      <c r="A595">
        <v>240218</v>
      </c>
      <c r="B595" t="s">
        <v>827</v>
      </c>
      <c r="C595" t="s">
        <v>828</v>
      </c>
      <c r="D595">
        <v>11741</v>
      </c>
      <c r="E595" t="s">
        <v>16</v>
      </c>
      <c r="F595" t="s">
        <v>240</v>
      </c>
      <c r="G595" t="s">
        <v>19</v>
      </c>
      <c r="H595" t="s">
        <v>1927</v>
      </c>
      <c r="I595" s="21">
        <v>44728</v>
      </c>
      <c r="J595" s="21">
        <v>44732</v>
      </c>
      <c r="K595" s="21">
        <v>44823</v>
      </c>
      <c r="L595" s="21">
        <v>44823</v>
      </c>
      <c r="M595" s="22">
        <v>15000000</v>
      </c>
      <c r="N595" t="s">
        <v>14</v>
      </c>
      <c r="O595" t="s">
        <v>245</v>
      </c>
      <c r="P595" t="s">
        <v>15</v>
      </c>
      <c r="Q595" s="37">
        <v>1.95E-2</v>
      </c>
      <c r="R595" s="21">
        <v>44728</v>
      </c>
      <c r="S595" s="21">
        <v>44732</v>
      </c>
      <c r="T595" s="21">
        <v>44823</v>
      </c>
      <c r="U595" s="21">
        <v>44823</v>
      </c>
      <c r="V595" s="23">
        <v>0.25277777777777777</v>
      </c>
      <c r="W595">
        <v>91</v>
      </c>
      <c r="X595" s="24">
        <v>0</v>
      </c>
      <c r="Y595" s="24">
        <v>0</v>
      </c>
      <c r="Z595" s="24">
        <v>6521.6666666666661</v>
      </c>
      <c r="AA595" s="24">
        <v>6521.6666666666661</v>
      </c>
      <c r="AB595">
        <v>0</v>
      </c>
      <c r="AC595">
        <v>0</v>
      </c>
      <c r="AD595" s="38">
        <v>15000000</v>
      </c>
      <c r="AE595" s="52">
        <v>-1.72E-3</v>
      </c>
      <c r="AF595" s="5">
        <v>1.95E-2</v>
      </c>
      <c r="AG595" s="24">
        <v>0</v>
      </c>
      <c r="AH595" s="24">
        <v>-73937.5</v>
      </c>
      <c r="AI595" s="27">
        <v>-67415.833333333328</v>
      </c>
      <c r="AJ595" t="s">
        <v>14</v>
      </c>
      <c r="AK595" s="93">
        <f t="shared" ref="AK595:AK632" si="60">-(AE595+1%+AF595)*M595*V595</f>
        <v>-105332.5</v>
      </c>
      <c r="AL595" s="27">
        <f t="shared" si="59"/>
        <v>-67415.833333333328</v>
      </c>
      <c r="AM595" s="27">
        <f t="shared" ref="AM595:AM632" si="61">-(AE595-0.1%+AF595)*M595*V595</f>
        <v>-63624.166666666664</v>
      </c>
    </row>
    <row r="596" spans="1:39" ht="15" customHeight="1" x14ac:dyDescent="0.25">
      <c r="A596">
        <v>240219</v>
      </c>
      <c r="B596" t="s">
        <v>827</v>
      </c>
      <c r="C596" t="s">
        <v>828</v>
      </c>
      <c r="D596">
        <v>11741</v>
      </c>
      <c r="E596" t="s">
        <v>16</v>
      </c>
      <c r="F596" t="s">
        <v>240</v>
      </c>
      <c r="G596" t="s">
        <v>19</v>
      </c>
      <c r="H596" t="s">
        <v>1927</v>
      </c>
      <c r="I596" s="21">
        <v>44819</v>
      </c>
      <c r="J596" s="21">
        <v>44823</v>
      </c>
      <c r="K596" s="21">
        <v>44914</v>
      </c>
      <c r="L596" s="21">
        <v>44914</v>
      </c>
      <c r="M596" s="22">
        <v>12500000</v>
      </c>
      <c r="N596" t="s">
        <v>14</v>
      </c>
      <c r="O596" t="s">
        <v>245</v>
      </c>
      <c r="P596" t="s">
        <v>15</v>
      </c>
      <c r="Q596" s="37">
        <v>1.95E-2</v>
      </c>
      <c r="R596" s="21">
        <v>44819</v>
      </c>
      <c r="S596" s="21">
        <v>44823</v>
      </c>
      <c r="T596" s="21">
        <v>44914</v>
      </c>
      <c r="U596" s="21">
        <v>44914</v>
      </c>
      <c r="V596" s="23">
        <v>0.25277777777777777</v>
      </c>
      <c r="W596">
        <v>91</v>
      </c>
      <c r="X596" s="24">
        <v>0</v>
      </c>
      <c r="Y596" s="24">
        <v>0</v>
      </c>
      <c r="Z596" s="24">
        <v>-32545.138888888887</v>
      </c>
      <c r="AA596" s="24">
        <v>-32545.138888888887</v>
      </c>
      <c r="AB596">
        <v>0</v>
      </c>
      <c r="AC596">
        <v>0</v>
      </c>
      <c r="AD596" s="38">
        <v>12500000</v>
      </c>
      <c r="AE596" s="52">
        <v>1.03E-2</v>
      </c>
      <c r="AF596" s="5">
        <v>1.95E-2</v>
      </c>
      <c r="AG596" s="24">
        <v>0</v>
      </c>
      <c r="AH596" s="24">
        <v>-61614.583333333328</v>
      </c>
      <c r="AI596" s="27">
        <v>-94159.722222222219</v>
      </c>
      <c r="AJ596" t="s">
        <v>14</v>
      </c>
      <c r="AK596" s="93">
        <f t="shared" si="60"/>
        <v>-125756.94444444444</v>
      </c>
      <c r="AL596" s="27">
        <f t="shared" si="59"/>
        <v>-94159.722222222219</v>
      </c>
      <c r="AM596" s="27">
        <f t="shared" si="61"/>
        <v>-91000</v>
      </c>
    </row>
    <row r="597" spans="1:39" ht="15" customHeight="1" x14ac:dyDescent="0.25">
      <c r="A597">
        <v>240267</v>
      </c>
      <c r="B597" t="s">
        <v>829</v>
      </c>
      <c r="C597" t="s">
        <v>830</v>
      </c>
      <c r="D597">
        <v>11742</v>
      </c>
      <c r="E597" t="s">
        <v>363</v>
      </c>
      <c r="F597" t="s">
        <v>240</v>
      </c>
      <c r="G597" t="s">
        <v>19</v>
      </c>
      <c r="H597" t="s">
        <v>1919</v>
      </c>
      <c r="J597" s="21">
        <v>44717</v>
      </c>
      <c r="K597" s="21">
        <v>44747</v>
      </c>
      <c r="L597" s="21">
        <v>44747</v>
      </c>
      <c r="M597" s="22">
        <v>13264253.800000001</v>
      </c>
      <c r="N597" t="s">
        <v>14</v>
      </c>
      <c r="O597">
        <v>0.02</v>
      </c>
      <c r="P597" t="s">
        <v>138</v>
      </c>
      <c r="R597" s="21">
        <v>44747</v>
      </c>
      <c r="S597" s="21">
        <v>44717</v>
      </c>
      <c r="T597" s="21">
        <v>44747</v>
      </c>
      <c r="U597" s="21">
        <v>44747</v>
      </c>
      <c r="V597" s="23">
        <v>8.3333333333333329E-2</v>
      </c>
      <c r="W597">
        <v>30</v>
      </c>
      <c r="X597" s="24">
        <v>0</v>
      </c>
      <c r="Y597" s="24">
        <v>0</v>
      </c>
      <c r="Z597" s="24">
        <v>-22107.089666666667</v>
      </c>
      <c r="AA597" s="24">
        <v>-22107.089666666667</v>
      </c>
      <c r="AB597">
        <v>0</v>
      </c>
      <c r="AC597">
        <v>0</v>
      </c>
      <c r="AD597" s="38">
        <v>13264253.800000001</v>
      </c>
      <c r="AE597" s="52">
        <v>0.02</v>
      </c>
      <c r="AF597" s="5">
        <v>0</v>
      </c>
      <c r="AG597" s="24">
        <v>0</v>
      </c>
      <c r="AH597" s="24">
        <v>0</v>
      </c>
      <c r="AI597" s="27">
        <v>-22107.089666666667</v>
      </c>
      <c r="AJ597" t="s">
        <v>14</v>
      </c>
      <c r="AK597" s="93">
        <f t="shared" ref="AK597:AK599" si="62">AL597</f>
        <v>-22107.089666666667</v>
      </c>
      <c r="AL597" s="27">
        <f t="shared" si="59"/>
        <v>-22107.089666666667</v>
      </c>
      <c r="AM597" s="27">
        <f t="shared" ref="AM597:AM599" si="63">AL597</f>
        <v>-22107.089666666667</v>
      </c>
    </row>
    <row r="598" spans="1:39" ht="15" customHeight="1" x14ac:dyDescent="0.25">
      <c r="A598">
        <v>240268</v>
      </c>
      <c r="B598" t="s">
        <v>829</v>
      </c>
      <c r="C598" t="s">
        <v>830</v>
      </c>
      <c r="D598">
        <v>11742</v>
      </c>
      <c r="E598" t="s">
        <v>363</v>
      </c>
      <c r="F598" t="s">
        <v>240</v>
      </c>
      <c r="G598" t="s">
        <v>19</v>
      </c>
      <c r="H598" t="s">
        <v>1919</v>
      </c>
      <c r="J598" s="21">
        <v>44747</v>
      </c>
      <c r="K598" s="21">
        <v>44778</v>
      </c>
      <c r="L598" s="21">
        <v>44778</v>
      </c>
      <c r="M598" s="22">
        <v>12992709.880000001</v>
      </c>
      <c r="N598" t="s">
        <v>14</v>
      </c>
      <c r="O598">
        <v>0.02</v>
      </c>
      <c r="P598" t="s">
        <v>138</v>
      </c>
      <c r="R598" s="21">
        <v>44778</v>
      </c>
      <c r="S598" s="21">
        <v>44747</v>
      </c>
      <c r="T598" s="21">
        <v>44778</v>
      </c>
      <c r="U598" s="21">
        <v>44778</v>
      </c>
      <c r="V598" s="23">
        <v>8.3333333333333329E-2</v>
      </c>
      <c r="W598">
        <v>30</v>
      </c>
      <c r="X598" s="24">
        <v>0</v>
      </c>
      <c r="Y598" s="24">
        <v>0</v>
      </c>
      <c r="Z598" s="24">
        <v>-21654.516466666668</v>
      </c>
      <c r="AA598" s="24">
        <v>-21654.516466666668</v>
      </c>
      <c r="AB598">
        <v>0</v>
      </c>
      <c r="AC598">
        <v>0</v>
      </c>
      <c r="AD598" s="38">
        <v>12992709.880000001</v>
      </c>
      <c r="AE598" s="52">
        <v>0.02</v>
      </c>
      <c r="AF598" s="5">
        <v>0</v>
      </c>
      <c r="AG598" s="24">
        <v>0</v>
      </c>
      <c r="AH598" s="24">
        <v>0</v>
      </c>
      <c r="AI598" s="27">
        <v>-21654.516466666668</v>
      </c>
      <c r="AJ598" t="s">
        <v>14</v>
      </c>
      <c r="AK598" s="93">
        <f t="shared" si="62"/>
        <v>-21654.516466666668</v>
      </c>
      <c r="AL598" s="27">
        <f t="shared" si="59"/>
        <v>-21654.516466666668</v>
      </c>
      <c r="AM598" s="27">
        <f t="shared" si="63"/>
        <v>-21654.516466666668</v>
      </c>
    </row>
    <row r="599" spans="1:39" ht="15" customHeight="1" x14ac:dyDescent="0.25">
      <c r="A599">
        <v>240269</v>
      </c>
      <c r="B599" t="s">
        <v>829</v>
      </c>
      <c r="C599" t="s">
        <v>830</v>
      </c>
      <c r="D599">
        <v>11742</v>
      </c>
      <c r="E599" t="s">
        <v>363</v>
      </c>
      <c r="F599" t="s">
        <v>240</v>
      </c>
      <c r="G599" t="s">
        <v>19</v>
      </c>
      <c r="H599" t="s">
        <v>1919</v>
      </c>
      <c r="J599" s="21">
        <v>44778</v>
      </c>
      <c r="K599" s="21">
        <v>44792</v>
      </c>
      <c r="L599" s="21">
        <v>44792</v>
      </c>
      <c r="M599" s="22">
        <v>12720713.390000001</v>
      </c>
      <c r="N599" t="s">
        <v>14</v>
      </c>
      <c r="O599">
        <v>0.02</v>
      </c>
      <c r="P599" t="s">
        <v>138</v>
      </c>
      <c r="R599" s="21">
        <v>44792</v>
      </c>
      <c r="S599" s="21">
        <v>44778</v>
      </c>
      <c r="T599" s="21">
        <v>44792</v>
      </c>
      <c r="U599" s="21">
        <v>44792</v>
      </c>
      <c r="V599" s="23">
        <v>3.888888888888889E-2</v>
      </c>
      <c r="W599">
        <v>14</v>
      </c>
      <c r="X599" s="24">
        <v>0</v>
      </c>
      <c r="Y599" s="24">
        <v>0</v>
      </c>
      <c r="Z599" s="24">
        <v>-9893.8881922222245</v>
      </c>
      <c r="AA599" s="24">
        <v>-9893.8881922222245</v>
      </c>
      <c r="AB599">
        <v>0</v>
      </c>
      <c r="AC599">
        <v>0</v>
      </c>
      <c r="AD599" s="38">
        <v>12720713.390000001</v>
      </c>
      <c r="AE599" s="52">
        <v>0.02</v>
      </c>
      <c r="AF599" s="5">
        <v>0</v>
      </c>
      <c r="AG599" s="24">
        <v>0</v>
      </c>
      <c r="AH599" s="24">
        <v>0</v>
      </c>
      <c r="AI599" s="27">
        <v>-9893.8881922222245</v>
      </c>
      <c r="AJ599" t="s">
        <v>14</v>
      </c>
      <c r="AK599" s="93">
        <f t="shared" si="62"/>
        <v>-9893.8881922222245</v>
      </c>
      <c r="AL599" s="27">
        <f t="shared" si="59"/>
        <v>-9893.8881922222245</v>
      </c>
      <c r="AM599" s="27">
        <f t="shared" si="63"/>
        <v>-9893.8881922222245</v>
      </c>
    </row>
    <row r="600" spans="1:39" ht="15" customHeight="1" x14ac:dyDescent="0.25">
      <c r="A600">
        <v>227729</v>
      </c>
      <c r="B600" t="s">
        <v>835</v>
      </c>
      <c r="C600" t="s">
        <v>836</v>
      </c>
      <c r="D600">
        <v>11748</v>
      </c>
      <c r="E600" t="s">
        <v>16</v>
      </c>
      <c r="F600" t="s">
        <v>240</v>
      </c>
      <c r="G600" t="s">
        <v>19</v>
      </c>
      <c r="H600" t="s">
        <v>1713</v>
      </c>
      <c r="I600" s="21">
        <v>44712</v>
      </c>
      <c r="J600" s="21">
        <v>44769</v>
      </c>
      <c r="K600" s="21">
        <v>44861</v>
      </c>
      <c r="L600" s="21">
        <v>44769</v>
      </c>
      <c r="M600" s="22">
        <v>583590.22</v>
      </c>
      <c r="N600" t="s">
        <v>14</v>
      </c>
      <c r="O600" t="s">
        <v>245</v>
      </c>
      <c r="P600" t="s">
        <v>15</v>
      </c>
      <c r="Q600" s="37">
        <v>2.47E-2</v>
      </c>
      <c r="R600" s="21">
        <v>44712</v>
      </c>
      <c r="S600" s="21">
        <v>44769</v>
      </c>
      <c r="T600" s="21">
        <v>44861</v>
      </c>
      <c r="U600" s="21">
        <v>44769</v>
      </c>
      <c r="V600" s="23">
        <v>0.25555555555555554</v>
      </c>
      <c r="W600">
        <v>92</v>
      </c>
      <c r="X600" s="24">
        <v>0</v>
      </c>
      <c r="Y600" s="24">
        <v>0</v>
      </c>
      <c r="Z600" s="24">
        <v>504.09226336444436</v>
      </c>
      <c r="AA600" s="24">
        <v>504.09226336444436</v>
      </c>
      <c r="AB600">
        <v>0</v>
      </c>
      <c r="AC600">
        <v>0</v>
      </c>
      <c r="AD600" s="38">
        <v>583590.22</v>
      </c>
      <c r="AE600" s="52">
        <v>-3.3800000000000002E-3</v>
      </c>
      <c r="AF600" s="5">
        <v>2.47E-2</v>
      </c>
      <c r="AG600" s="24">
        <v>0</v>
      </c>
      <c r="AH600" s="24">
        <v>-3683.7511553555551</v>
      </c>
      <c r="AI600" s="27">
        <v>-3179.6588919911105</v>
      </c>
      <c r="AJ600" t="s">
        <v>14</v>
      </c>
      <c r="AK600" s="93">
        <f t="shared" si="60"/>
        <v>-4671.0561208799991</v>
      </c>
      <c r="AL600" s="27">
        <f t="shared" si="59"/>
        <v>-3179.6588919911105</v>
      </c>
      <c r="AM600" s="27">
        <f t="shared" si="61"/>
        <v>-3030.5191691022214</v>
      </c>
    </row>
    <row r="601" spans="1:39" ht="15" customHeight="1" x14ac:dyDescent="0.25">
      <c r="A601">
        <v>227730</v>
      </c>
      <c r="B601" t="s">
        <v>835</v>
      </c>
      <c r="C601" t="s">
        <v>836</v>
      </c>
      <c r="D601">
        <v>11748</v>
      </c>
      <c r="E601" t="s">
        <v>16</v>
      </c>
      <c r="F601" t="s">
        <v>240</v>
      </c>
      <c r="G601" t="s">
        <v>19</v>
      </c>
      <c r="H601" t="s">
        <v>1713</v>
      </c>
      <c r="I601" s="21">
        <v>44804</v>
      </c>
      <c r="J601" s="21">
        <v>44861</v>
      </c>
      <c r="K601" s="21">
        <v>44953</v>
      </c>
      <c r="L601" s="21">
        <v>44861</v>
      </c>
      <c r="M601" s="22">
        <v>549708.19999999995</v>
      </c>
      <c r="N601" t="s">
        <v>14</v>
      </c>
      <c r="O601" t="s">
        <v>245</v>
      </c>
      <c r="P601" t="s">
        <v>15</v>
      </c>
      <c r="Q601" s="37">
        <v>2.47E-2</v>
      </c>
      <c r="R601" s="21">
        <v>44804</v>
      </c>
      <c r="S601" s="21">
        <v>44861</v>
      </c>
      <c r="T601" s="21">
        <v>44953</v>
      </c>
      <c r="U601" s="21">
        <v>44861</v>
      </c>
      <c r="V601" s="23">
        <v>0.25555555555555554</v>
      </c>
      <c r="W601">
        <v>92</v>
      </c>
      <c r="X601" s="24">
        <v>0</v>
      </c>
      <c r="Y601" s="24">
        <v>0</v>
      </c>
      <c r="Z601" s="24">
        <v>-918.74563826666667</v>
      </c>
      <c r="AA601" s="24">
        <v>-918.74563826666667</v>
      </c>
      <c r="AB601">
        <v>0</v>
      </c>
      <c r="AC601">
        <v>-47.702456022222215</v>
      </c>
      <c r="AD601" s="38">
        <v>549708.19999999995</v>
      </c>
      <c r="AE601" s="52">
        <v>6.5400000000000007E-3</v>
      </c>
      <c r="AF601" s="5">
        <v>2.47E-2</v>
      </c>
      <c r="AG601" s="24">
        <v>0</v>
      </c>
      <c r="AH601" s="24">
        <v>-3469.880315777777</v>
      </c>
      <c r="AI601" s="27">
        <v>-4388.6259540444435</v>
      </c>
      <c r="AJ601" t="s">
        <v>14</v>
      </c>
      <c r="AK601" s="93">
        <f t="shared" si="60"/>
        <v>-5793.4357984888884</v>
      </c>
      <c r="AL601" s="27">
        <f t="shared" si="59"/>
        <v>-4388.6259540444435</v>
      </c>
      <c r="AM601" s="27">
        <f t="shared" si="61"/>
        <v>-4248.1449696</v>
      </c>
    </row>
    <row r="602" spans="1:39" ht="15" customHeight="1" x14ac:dyDescent="0.25">
      <c r="A602">
        <v>273872</v>
      </c>
      <c r="B602" t="s">
        <v>837</v>
      </c>
      <c r="C602" t="s">
        <v>838</v>
      </c>
      <c r="D602">
        <v>11750</v>
      </c>
      <c r="E602" t="s">
        <v>363</v>
      </c>
      <c r="F602" t="s">
        <v>240</v>
      </c>
      <c r="G602" t="s">
        <v>19</v>
      </c>
      <c r="H602" t="s">
        <v>1934</v>
      </c>
      <c r="J602" s="21">
        <v>44743</v>
      </c>
      <c r="K602" s="21">
        <v>44774</v>
      </c>
      <c r="L602" s="21">
        <v>44743</v>
      </c>
      <c r="M602" s="22">
        <v>511697.03</v>
      </c>
      <c r="N602" t="s">
        <v>14</v>
      </c>
      <c r="O602">
        <v>2.6499999999999999E-2</v>
      </c>
      <c r="P602" t="s">
        <v>15</v>
      </c>
      <c r="R602" s="21">
        <v>44743</v>
      </c>
      <c r="S602" s="21">
        <v>44743</v>
      </c>
      <c r="T602" s="21">
        <v>44774</v>
      </c>
      <c r="U602" s="21">
        <v>44743</v>
      </c>
      <c r="V602" s="23">
        <v>8.611111111111111E-2</v>
      </c>
      <c r="W602">
        <v>31</v>
      </c>
      <c r="X602" s="24">
        <v>0</v>
      </c>
      <c r="Y602" s="24">
        <v>0</v>
      </c>
      <c r="Z602" s="24">
        <v>-1167.6641948472222</v>
      </c>
      <c r="AA602" s="24">
        <v>-1167.6641948472222</v>
      </c>
      <c r="AB602">
        <v>0</v>
      </c>
      <c r="AC602">
        <v>0</v>
      </c>
      <c r="AD602" s="38">
        <v>511697.03</v>
      </c>
      <c r="AE602" s="52">
        <v>2.6499999999999999E-2</v>
      </c>
      <c r="AF602" s="5">
        <v>0</v>
      </c>
      <c r="AG602" s="24">
        <v>0</v>
      </c>
      <c r="AH602" s="24">
        <v>0</v>
      </c>
      <c r="AI602" s="27">
        <v>-1167.6641948472222</v>
      </c>
      <c r="AJ602" t="s">
        <v>14</v>
      </c>
      <c r="AK602" s="93">
        <f t="shared" ref="AK602:AK607" si="64">AL602</f>
        <v>-1167.6641948472222</v>
      </c>
      <c r="AL602" s="27">
        <f t="shared" si="59"/>
        <v>-1167.6641948472222</v>
      </c>
      <c r="AM602" s="27">
        <f t="shared" ref="AM602:AM607" si="65">AL602</f>
        <v>-1167.6641948472222</v>
      </c>
    </row>
    <row r="603" spans="1:39" ht="15" customHeight="1" x14ac:dyDescent="0.25">
      <c r="A603">
        <v>273873</v>
      </c>
      <c r="B603" t="s">
        <v>837</v>
      </c>
      <c r="C603" t="s">
        <v>838</v>
      </c>
      <c r="D603">
        <v>11750</v>
      </c>
      <c r="E603" t="s">
        <v>363</v>
      </c>
      <c r="F603" t="s">
        <v>240</v>
      </c>
      <c r="G603" t="s">
        <v>19</v>
      </c>
      <c r="H603" t="s">
        <v>1934</v>
      </c>
      <c r="J603" s="21">
        <v>44774</v>
      </c>
      <c r="K603" s="21">
        <v>44805</v>
      </c>
      <c r="L603" s="21">
        <v>44774</v>
      </c>
      <c r="M603" s="22">
        <v>500340.03</v>
      </c>
      <c r="N603" t="s">
        <v>14</v>
      </c>
      <c r="O603">
        <v>2.6499999999999999E-2</v>
      </c>
      <c r="P603" t="s">
        <v>15</v>
      </c>
      <c r="R603" s="21">
        <v>44774</v>
      </c>
      <c r="S603" s="21">
        <v>44774</v>
      </c>
      <c r="T603" s="21">
        <v>44805</v>
      </c>
      <c r="U603" s="21">
        <v>44774</v>
      </c>
      <c r="V603" s="23">
        <v>8.611111111111111E-2</v>
      </c>
      <c r="W603">
        <v>31</v>
      </c>
      <c r="X603" s="24">
        <v>0</v>
      </c>
      <c r="Y603" s="24">
        <v>0</v>
      </c>
      <c r="Z603" s="24">
        <v>-1141.7481517916667</v>
      </c>
      <c r="AA603" s="24">
        <v>-1141.7481517916667</v>
      </c>
      <c r="AB603">
        <v>0</v>
      </c>
      <c r="AC603">
        <v>0</v>
      </c>
      <c r="AD603" s="38">
        <v>500340.03</v>
      </c>
      <c r="AE603" s="52">
        <v>2.6499999999999999E-2</v>
      </c>
      <c r="AF603" s="5">
        <v>0</v>
      </c>
      <c r="AG603" s="24">
        <v>0</v>
      </c>
      <c r="AH603" s="24">
        <v>0</v>
      </c>
      <c r="AI603" s="27">
        <v>-1141.7481517916667</v>
      </c>
      <c r="AJ603" t="s">
        <v>14</v>
      </c>
      <c r="AK603" s="93">
        <f t="shared" si="64"/>
        <v>-1141.7481517916667</v>
      </c>
      <c r="AL603" s="27">
        <f t="shared" si="59"/>
        <v>-1141.7481517916667</v>
      </c>
      <c r="AM603" s="27">
        <f t="shared" si="65"/>
        <v>-1141.7481517916667</v>
      </c>
    </row>
    <row r="604" spans="1:39" ht="15" customHeight="1" x14ac:dyDescent="0.25">
      <c r="A604">
        <v>273874</v>
      </c>
      <c r="B604" t="s">
        <v>837</v>
      </c>
      <c r="C604" t="s">
        <v>838</v>
      </c>
      <c r="D604">
        <v>11750</v>
      </c>
      <c r="E604" t="s">
        <v>363</v>
      </c>
      <c r="F604" t="s">
        <v>240</v>
      </c>
      <c r="G604" t="s">
        <v>19</v>
      </c>
      <c r="H604" t="s">
        <v>1934</v>
      </c>
      <c r="J604" s="21">
        <v>44805</v>
      </c>
      <c r="K604" s="21">
        <v>44835</v>
      </c>
      <c r="L604" s="21">
        <v>44805</v>
      </c>
      <c r="M604" s="22">
        <v>488957.95</v>
      </c>
      <c r="N604" t="s">
        <v>14</v>
      </c>
      <c r="O604">
        <v>2.6499999999999999E-2</v>
      </c>
      <c r="P604" t="s">
        <v>15</v>
      </c>
      <c r="R604" s="21">
        <v>44805</v>
      </c>
      <c r="S604" s="21">
        <v>44805</v>
      </c>
      <c r="T604" s="21">
        <v>44835</v>
      </c>
      <c r="U604" s="21">
        <v>44805</v>
      </c>
      <c r="V604" s="23">
        <v>8.3333333333333329E-2</v>
      </c>
      <c r="W604">
        <v>30</v>
      </c>
      <c r="X604" s="24">
        <v>0</v>
      </c>
      <c r="Y604" s="24">
        <v>0</v>
      </c>
      <c r="Z604" s="24">
        <v>-1079.7821395833332</v>
      </c>
      <c r="AA604" s="24">
        <v>-1079.7821395833332</v>
      </c>
      <c r="AB604">
        <v>0</v>
      </c>
      <c r="AC604">
        <v>0</v>
      </c>
      <c r="AD604" s="38">
        <v>488957.95</v>
      </c>
      <c r="AE604" s="52">
        <v>2.6499999999999999E-2</v>
      </c>
      <c r="AF604" s="5">
        <v>0</v>
      </c>
      <c r="AG604" s="24">
        <v>0</v>
      </c>
      <c r="AH604" s="24">
        <v>0</v>
      </c>
      <c r="AI604" s="27">
        <v>-1079.7821395833332</v>
      </c>
      <c r="AJ604" t="s">
        <v>14</v>
      </c>
      <c r="AK604" s="93">
        <f t="shared" si="64"/>
        <v>-1079.7821395833332</v>
      </c>
      <c r="AL604" s="27">
        <f t="shared" si="59"/>
        <v>-1079.7821395833332</v>
      </c>
      <c r="AM604" s="27">
        <f t="shared" si="65"/>
        <v>-1079.7821395833332</v>
      </c>
    </row>
    <row r="605" spans="1:39" ht="15" customHeight="1" x14ac:dyDescent="0.25">
      <c r="A605">
        <v>273875</v>
      </c>
      <c r="B605" t="s">
        <v>837</v>
      </c>
      <c r="C605" t="s">
        <v>838</v>
      </c>
      <c r="D605">
        <v>11750</v>
      </c>
      <c r="E605" t="s">
        <v>363</v>
      </c>
      <c r="F605" t="s">
        <v>240</v>
      </c>
      <c r="G605" t="s">
        <v>19</v>
      </c>
      <c r="H605" t="s">
        <v>1934</v>
      </c>
      <c r="J605" s="21">
        <v>44835</v>
      </c>
      <c r="K605" s="21">
        <v>44866</v>
      </c>
      <c r="L605" s="21">
        <v>44835</v>
      </c>
      <c r="M605" s="22">
        <v>477550.74</v>
      </c>
      <c r="N605" t="s">
        <v>14</v>
      </c>
      <c r="O605">
        <v>2.6499999999999999E-2</v>
      </c>
      <c r="P605" t="s">
        <v>15</v>
      </c>
      <c r="R605" s="21">
        <v>44835</v>
      </c>
      <c r="S605" s="21">
        <v>44835</v>
      </c>
      <c r="T605" s="21">
        <v>44866</v>
      </c>
      <c r="U605" s="21">
        <v>44835</v>
      </c>
      <c r="V605" s="23">
        <v>8.611111111111111E-2</v>
      </c>
      <c r="W605">
        <v>31</v>
      </c>
      <c r="X605" s="24">
        <v>0</v>
      </c>
      <c r="Y605" s="24">
        <v>0</v>
      </c>
      <c r="Z605" s="24">
        <v>-1089.7442580833333</v>
      </c>
      <c r="AA605" s="24">
        <v>-1089.7442580833333</v>
      </c>
      <c r="AB605">
        <v>0</v>
      </c>
      <c r="AC605">
        <v>0</v>
      </c>
      <c r="AD605" s="38">
        <v>477550.74</v>
      </c>
      <c r="AE605" s="52">
        <v>2.6499999999999999E-2</v>
      </c>
      <c r="AF605" s="5">
        <v>0</v>
      </c>
      <c r="AG605" s="24">
        <v>0</v>
      </c>
      <c r="AH605" s="24">
        <v>0</v>
      </c>
      <c r="AI605" s="27">
        <v>-1089.7442580833333</v>
      </c>
      <c r="AJ605" t="s">
        <v>14</v>
      </c>
      <c r="AK605" s="93">
        <f t="shared" si="64"/>
        <v>-1089.7442580833333</v>
      </c>
      <c r="AL605" s="27">
        <f t="shared" si="59"/>
        <v>-1089.7442580833333</v>
      </c>
      <c r="AM605" s="27">
        <f t="shared" si="65"/>
        <v>-1089.7442580833333</v>
      </c>
    </row>
    <row r="606" spans="1:39" ht="15" customHeight="1" x14ac:dyDescent="0.25">
      <c r="A606">
        <v>273876</v>
      </c>
      <c r="B606" t="s">
        <v>837</v>
      </c>
      <c r="C606" t="s">
        <v>838</v>
      </c>
      <c r="D606">
        <v>11750</v>
      </c>
      <c r="E606" t="s">
        <v>363</v>
      </c>
      <c r="F606" t="s">
        <v>240</v>
      </c>
      <c r="G606" t="s">
        <v>19</v>
      </c>
      <c r="H606" t="s">
        <v>1934</v>
      </c>
      <c r="J606" s="21">
        <v>44866</v>
      </c>
      <c r="K606" s="21">
        <v>44896</v>
      </c>
      <c r="L606" s="21">
        <v>44866</v>
      </c>
      <c r="M606" s="22">
        <v>466118.34</v>
      </c>
      <c r="N606" t="s">
        <v>14</v>
      </c>
      <c r="O606">
        <v>2.6499999999999999E-2</v>
      </c>
      <c r="P606" t="s">
        <v>15</v>
      </c>
      <c r="R606" s="21">
        <v>44866</v>
      </c>
      <c r="S606" s="21">
        <v>44866</v>
      </c>
      <c r="T606" s="21">
        <v>44896</v>
      </c>
      <c r="U606" s="21">
        <v>44866</v>
      </c>
      <c r="V606" s="23">
        <v>8.3333333333333329E-2</v>
      </c>
      <c r="W606">
        <v>30</v>
      </c>
      <c r="X606" s="24">
        <v>0</v>
      </c>
      <c r="Y606" s="24">
        <v>0</v>
      </c>
      <c r="Z606" s="24">
        <v>-1029.3446675</v>
      </c>
      <c r="AA606" s="24">
        <v>-1029.3446675</v>
      </c>
      <c r="AB606">
        <v>0</v>
      </c>
      <c r="AC606">
        <v>0</v>
      </c>
      <c r="AD606" s="38">
        <v>466118.34</v>
      </c>
      <c r="AE606" s="52">
        <v>2.6499999999999999E-2</v>
      </c>
      <c r="AF606" s="5">
        <v>0</v>
      </c>
      <c r="AG606" s="24">
        <v>0</v>
      </c>
      <c r="AH606" s="24">
        <v>0</v>
      </c>
      <c r="AI606" s="27">
        <v>-1029.3446675</v>
      </c>
      <c r="AJ606" t="s">
        <v>14</v>
      </c>
      <c r="AK606" s="93">
        <f t="shared" si="64"/>
        <v>-1029.3446675</v>
      </c>
      <c r="AL606" s="27">
        <f t="shared" si="59"/>
        <v>-1029.3446675</v>
      </c>
      <c r="AM606" s="27">
        <f t="shared" si="65"/>
        <v>-1029.3446675</v>
      </c>
    </row>
    <row r="607" spans="1:39" ht="15" customHeight="1" x14ac:dyDescent="0.25">
      <c r="A607">
        <v>273877</v>
      </c>
      <c r="B607" t="s">
        <v>837</v>
      </c>
      <c r="C607" t="s">
        <v>838</v>
      </c>
      <c r="D607">
        <v>11750</v>
      </c>
      <c r="E607" t="s">
        <v>363</v>
      </c>
      <c r="F607" t="s">
        <v>240</v>
      </c>
      <c r="G607" t="s">
        <v>19</v>
      </c>
      <c r="H607" t="s">
        <v>1934</v>
      </c>
      <c r="J607" s="21">
        <v>44896</v>
      </c>
      <c r="K607" s="21">
        <v>44927</v>
      </c>
      <c r="L607" s="21">
        <v>44896</v>
      </c>
      <c r="M607" s="22">
        <v>454660.69</v>
      </c>
      <c r="N607" t="s">
        <v>14</v>
      </c>
      <c r="O607">
        <v>2.6499999999999999E-2</v>
      </c>
      <c r="P607" t="s">
        <v>15</v>
      </c>
      <c r="R607" s="21">
        <v>44896</v>
      </c>
      <c r="S607" s="21">
        <v>44896</v>
      </c>
      <c r="T607" s="21">
        <v>44927</v>
      </c>
      <c r="U607" s="21">
        <v>44896</v>
      </c>
      <c r="V607" s="23">
        <v>8.611111111111111E-2</v>
      </c>
      <c r="W607">
        <v>31</v>
      </c>
      <c r="X607" s="24">
        <v>0</v>
      </c>
      <c r="Y607" s="24">
        <v>0</v>
      </c>
      <c r="Z607" s="24">
        <v>-1037.5104356527777</v>
      </c>
      <c r="AA607" s="24">
        <v>-1037.5104356527777</v>
      </c>
      <c r="AB607">
        <v>0</v>
      </c>
      <c r="AC607">
        <v>-33.468078569444444</v>
      </c>
      <c r="AD607" s="38">
        <v>454660.69</v>
      </c>
      <c r="AE607" s="52">
        <v>2.6499999999999999E-2</v>
      </c>
      <c r="AF607" s="5">
        <v>0</v>
      </c>
      <c r="AG607" s="24">
        <v>0</v>
      </c>
      <c r="AH607" s="24">
        <v>0</v>
      </c>
      <c r="AI607" s="27">
        <v>-1037.5104356527777</v>
      </c>
      <c r="AJ607" t="s">
        <v>14</v>
      </c>
      <c r="AK607" s="93">
        <f t="shared" si="64"/>
        <v>-1037.5104356527777</v>
      </c>
      <c r="AL607" s="27">
        <f t="shared" si="59"/>
        <v>-1037.5104356527777</v>
      </c>
      <c r="AM607" s="27">
        <f t="shared" si="65"/>
        <v>-1037.5104356527777</v>
      </c>
    </row>
    <row r="608" spans="1:39" ht="15" customHeight="1" x14ac:dyDescent="0.25">
      <c r="A608">
        <v>257731</v>
      </c>
      <c r="B608" t="s">
        <v>839</v>
      </c>
      <c r="C608" t="s">
        <v>840</v>
      </c>
      <c r="D608">
        <v>11755</v>
      </c>
      <c r="E608" t="s">
        <v>16</v>
      </c>
      <c r="F608" t="s">
        <v>240</v>
      </c>
      <c r="G608" t="s">
        <v>19</v>
      </c>
      <c r="H608" t="s">
        <v>320</v>
      </c>
      <c r="I608" s="21">
        <v>44740</v>
      </c>
      <c r="J608" s="21">
        <v>44742</v>
      </c>
      <c r="K608" s="21">
        <v>44834</v>
      </c>
      <c r="L608" s="21">
        <v>44834</v>
      </c>
      <c r="M608" s="22">
        <v>201846.27</v>
      </c>
      <c r="N608" t="s">
        <v>14</v>
      </c>
      <c r="O608" t="s">
        <v>245</v>
      </c>
      <c r="P608" t="s">
        <v>15</v>
      </c>
      <c r="Q608" s="37">
        <v>4.0000000000000001E-3</v>
      </c>
      <c r="R608" s="21">
        <v>44740</v>
      </c>
      <c r="S608" s="21">
        <v>44742</v>
      </c>
      <c r="T608" s="21">
        <v>44834</v>
      </c>
      <c r="U608" s="21">
        <v>44834</v>
      </c>
      <c r="V608" s="23">
        <v>0.25555555555555554</v>
      </c>
      <c r="W608">
        <v>92</v>
      </c>
      <c r="X608" s="24">
        <v>0</v>
      </c>
      <c r="Y608" s="24">
        <v>0</v>
      </c>
      <c r="Z608" s="24">
        <v>108.83999425666666</v>
      </c>
      <c r="AA608" s="24">
        <v>108.83999425666666</v>
      </c>
      <c r="AB608">
        <v>0</v>
      </c>
      <c r="AC608">
        <v>0</v>
      </c>
      <c r="AD608" s="38">
        <v>201846.27</v>
      </c>
      <c r="AE608" s="52">
        <v>-2.1099999999999999E-3</v>
      </c>
      <c r="AF608" s="5">
        <v>4.0000000000000001E-3</v>
      </c>
      <c r="AG608" s="24">
        <v>0</v>
      </c>
      <c r="AH608" s="24">
        <v>-206.33174266666666</v>
      </c>
      <c r="AI608" s="27">
        <v>-97.49174841</v>
      </c>
      <c r="AJ608" t="s">
        <v>14</v>
      </c>
      <c r="AK608" s="93">
        <f t="shared" si="60"/>
        <v>-613.32110507666664</v>
      </c>
      <c r="AL608" s="27">
        <f t="shared" si="59"/>
        <v>-97.49174841</v>
      </c>
      <c r="AM608" s="27">
        <f t="shared" si="61"/>
        <v>-45.908812743333336</v>
      </c>
    </row>
    <row r="609" spans="1:39" ht="15" customHeight="1" x14ac:dyDescent="0.25">
      <c r="A609">
        <v>257732</v>
      </c>
      <c r="B609" t="s">
        <v>839</v>
      </c>
      <c r="C609" t="s">
        <v>840</v>
      </c>
      <c r="D609">
        <v>11755</v>
      </c>
      <c r="E609" t="s">
        <v>16</v>
      </c>
      <c r="F609" t="s">
        <v>240</v>
      </c>
      <c r="G609" t="s">
        <v>19</v>
      </c>
      <c r="H609" t="s">
        <v>320</v>
      </c>
      <c r="I609" s="21">
        <v>44832</v>
      </c>
      <c r="J609" s="21">
        <v>44834</v>
      </c>
      <c r="K609" s="21">
        <v>44926</v>
      </c>
      <c r="L609" s="21">
        <v>44926</v>
      </c>
      <c r="M609" s="22">
        <v>151384.74</v>
      </c>
      <c r="N609" t="s">
        <v>14</v>
      </c>
      <c r="O609" t="s">
        <v>245</v>
      </c>
      <c r="P609" t="s">
        <v>15</v>
      </c>
      <c r="Q609" s="37">
        <v>4.0000000000000001E-3</v>
      </c>
      <c r="R609" s="21">
        <v>44832</v>
      </c>
      <c r="S609" s="21">
        <v>44834</v>
      </c>
      <c r="T609" s="21">
        <v>44926</v>
      </c>
      <c r="U609" s="21">
        <v>44926</v>
      </c>
      <c r="V609" s="23">
        <v>0.25555555555555554</v>
      </c>
      <c r="W609">
        <v>92</v>
      </c>
      <c r="X609" s="24">
        <v>-461.51405768968596</v>
      </c>
      <c r="Y609" s="24">
        <v>-461.51405768968596</v>
      </c>
      <c r="Z609" s="24">
        <v>-461.53843120666664</v>
      </c>
      <c r="AA609" s="24">
        <v>-461.53843120666664</v>
      </c>
      <c r="AB609">
        <v>0.99994719070973792</v>
      </c>
      <c r="AC609">
        <v>-6.6987747449999997</v>
      </c>
      <c r="AD609" s="38">
        <v>151384.74</v>
      </c>
      <c r="AE609" s="52">
        <v>1.1930000000000001E-2</v>
      </c>
      <c r="AF609" s="5">
        <v>4.0000000000000001E-3</v>
      </c>
      <c r="AG609" s="24">
        <v>-154.7406731566424</v>
      </c>
      <c r="AH609" s="24">
        <v>-154.74884533333332</v>
      </c>
      <c r="AI609" s="27">
        <v>-616.25473084632836</v>
      </c>
      <c r="AJ609" t="s">
        <v>14</v>
      </c>
      <c r="AK609" s="93">
        <f t="shared" si="60"/>
        <v>-1003.1593898733332</v>
      </c>
      <c r="AL609" s="27">
        <f t="shared" si="59"/>
        <v>-616.25473084632836</v>
      </c>
      <c r="AM609" s="27">
        <f t="shared" si="61"/>
        <v>-577.60006520666661</v>
      </c>
    </row>
    <row r="610" spans="1:39" ht="15" customHeight="1" x14ac:dyDescent="0.25">
      <c r="A610">
        <v>268018</v>
      </c>
      <c r="B610" t="s">
        <v>841</v>
      </c>
      <c r="C610" t="s">
        <v>842</v>
      </c>
      <c r="D610">
        <v>11756</v>
      </c>
      <c r="E610" t="s">
        <v>363</v>
      </c>
      <c r="F610" t="s">
        <v>240</v>
      </c>
      <c r="G610" t="s">
        <v>19</v>
      </c>
      <c r="H610" t="s">
        <v>1950</v>
      </c>
      <c r="J610" s="21">
        <v>44743</v>
      </c>
      <c r="K610" s="21">
        <v>44774</v>
      </c>
      <c r="L610" s="21">
        <v>44743</v>
      </c>
      <c r="M610" s="22">
        <v>641910.74</v>
      </c>
      <c r="N610" t="s">
        <v>14</v>
      </c>
      <c r="O610">
        <v>6.7000000000000004E-2</v>
      </c>
      <c r="P610" t="s">
        <v>15</v>
      </c>
      <c r="R610" s="21">
        <v>44743</v>
      </c>
      <c r="S610" s="21">
        <v>44743</v>
      </c>
      <c r="T610" s="21">
        <v>44774</v>
      </c>
      <c r="U610" s="21">
        <v>44743</v>
      </c>
      <c r="V610" s="23">
        <v>8.611111111111111E-2</v>
      </c>
      <c r="W610">
        <v>31</v>
      </c>
      <c r="X610" s="24">
        <v>0</v>
      </c>
      <c r="Y610" s="24">
        <v>0</v>
      </c>
      <c r="Z610" s="24">
        <v>-3703.4683527222223</v>
      </c>
      <c r="AA610" s="24">
        <v>-3703.4683527222223</v>
      </c>
      <c r="AB610">
        <v>0</v>
      </c>
      <c r="AC610">
        <v>0</v>
      </c>
      <c r="AD610" s="38">
        <v>641910.74</v>
      </c>
      <c r="AE610" s="52">
        <v>6.7000000000000004E-2</v>
      </c>
      <c r="AF610" s="5">
        <v>0</v>
      </c>
      <c r="AG610" s="24">
        <v>0</v>
      </c>
      <c r="AH610" s="24">
        <v>0</v>
      </c>
      <c r="AI610" s="27">
        <v>-3703.4683527222223</v>
      </c>
      <c r="AJ610" t="s">
        <v>14</v>
      </c>
      <c r="AK610" s="93">
        <f t="shared" ref="AK610:AK622" si="66">AL610</f>
        <v>-3703.4683527222223</v>
      </c>
      <c r="AL610" s="27">
        <f t="shared" si="59"/>
        <v>-3703.4683527222223</v>
      </c>
      <c r="AM610" s="27">
        <f t="shared" ref="AM610:AM622" si="67">AL610</f>
        <v>-3703.4683527222223</v>
      </c>
    </row>
    <row r="611" spans="1:39" ht="15" customHeight="1" x14ac:dyDescent="0.25">
      <c r="A611">
        <v>268019</v>
      </c>
      <c r="B611" t="s">
        <v>841</v>
      </c>
      <c r="C611" t="s">
        <v>842</v>
      </c>
      <c r="D611">
        <v>11756</v>
      </c>
      <c r="E611" t="s">
        <v>363</v>
      </c>
      <c r="F611" t="s">
        <v>240</v>
      </c>
      <c r="G611" t="s">
        <v>19</v>
      </c>
      <c r="H611" t="s">
        <v>1950</v>
      </c>
      <c r="J611" s="21">
        <v>44774</v>
      </c>
      <c r="K611" s="21">
        <v>44805</v>
      </c>
      <c r="L611" s="21">
        <v>44774</v>
      </c>
      <c r="M611" s="22">
        <v>637163.05000000005</v>
      </c>
      <c r="N611" t="s">
        <v>14</v>
      </c>
      <c r="O611">
        <v>6.7000000000000004E-2</v>
      </c>
      <c r="P611" t="s">
        <v>15</v>
      </c>
      <c r="R611" s="21">
        <v>44774</v>
      </c>
      <c r="S611" s="21">
        <v>44774</v>
      </c>
      <c r="T611" s="21">
        <v>44805</v>
      </c>
      <c r="U611" s="21">
        <v>44774</v>
      </c>
      <c r="V611" s="23">
        <v>8.611111111111111E-2</v>
      </c>
      <c r="W611">
        <v>31</v>
      </c>
      <c r="X611" s="24">
        <v>0</v>
      </c>
      <c r="Y611" s="24">
        <v>0</v>
      </c>
      <c r="Z611" s="24">
        <v>-3676.0768190277786</v>
      </c>
      <c r="AA611" s="24">
        <v>-3676.0768190277786</v>
      </c>
      <c r="AB611">
        <v>0</v>
      </c>
      <c r="AC611">
        <v>0</v>
      </c>
      <c r="AD611" s="38">
        <v>637163.05000000005</v>
      </c>
      <c r="AE611" s="52">
        <v>6.7000000000000004E-2</v>
      </c>
      <c r="AF611" s="5">
        <v>0</v>
      </c>
      <c r="AG611" s="24">
        <v>0</v>
      </c>
      <c r="AH611" s="24">
        <v>0</v>
      </c>
      <c r="AI611" s="27">
        <v>-3676.0768190277786</v>
      </c>
      <c r="AJ611" t="s">
        <v>14</v>
      </c>
      <c r="AK611" s="93">
        <f t="shared" si="66"/>
        <v>-3676.0768190277786</v>
      </c>
      <c r="AL611" s="27">
        <f t="shared" si="59"/>
        <v>-3676.0768190277786</v>
      </c>
      <c r="AM611" s="27">
        <f t="shared" si="67"/>
        <v>-3676.0768190277786</v>
      </c>
    </row>
    <row r="612" spans="1:39" ht="15" customHeight="1" x14ac:dyDescent="0.25">
      <c r="A612">
        <v>268020</v>
      </c>
      <c r="B612" t="s">
        <v>841</v>
      </c>
      <c r="C612" t="s">
        <v>842</v>
      </c>
      <c r="D612">
        <v>11756</v>
      </c>
      <c r="E612" t="s">
        <v>363</v>
      </c>
      <c r="F612" t="s">
        <v>240</v>
      </c>
      <c r="G612" t="s">
        <v>19</v>
      </c>
      <c r="H612" t="s">
        <v>1950</v>
      </c>
      <c r="J612" s="21">
        <v>44805</v>
      </c>
      <c r="K612" s="21">
        <v>44835</v>
      </c>
      <c r="L612" s="21">
        <v>44805</v>
      </c>
      <c r="M612" s="22">
        <v>632388.84</v>
      </c>
      <c r="N612" t="s">
        <v>14</v>
      </c>
      <c r="O612">
        <v>6.7000000000000004E-2</v>
      </c>
      <c r="P612" t="s">
        <v>15</v>
      </c>
      <c r="R612" s="21">
        <v>44805</v>
      </c>
      <c r="S612" s="21">
        <v>44805</v>
      </c>
      <c r="T612" s="21">
        <v>44835</v>
      </c>
      <c r="U612" s="21">
        <v>44805</v>
      </c>
      <c r="V612" s="23">
        <v>8.3333333333333329E-2</v>
      </c>
      <c r="W612">
        <v>30</v>
      </c>
      <c r="X612" s="24">
        <v>0</v>
      </c>
      <c r="Y612" s="24">
        <v>0</v>
      </c>
      <c r="Z612" s="24">
        <v>-3530.8376900000003</v>
      </c>
      <c r="AA612" s="24">
        <v>-3530.8376900000003</v>
      </c>
      <c r="AB612">
        <v>0</v>
      </c>
      <c r="AC612">
        <v>0</v>
      </c>
      <c r="AD612" s="38">
        <v>632388.84</v>
      </c>
      <c r="AE612" s="52">
        <v>6.7000000000000004E-2</v>
      </c>
      <c r="AF612" s="5">
        <v>0</v>
      </c>
      <c r="AG612" s="24">
        <v>0</v>
      </c>
      <c r="AH612" s="24">
        <v>0</v>
      </c>
      <c r="AI612" s="27">
        <v>-3530.8376900000003</v>
      </c>
      <c r="AJ612" t="s">
        <v>14</v>
      </c>
      <c r="AK612" s="93">
        <f t="shared" si="66"/>
        <v>-3530.8376900000003</v>
      </c>
      <c r="AL612" s="27">
        <f t="shared" si="59"/>
        <v>-3530.8376900000003</v>
      </c>
      <c r="AM612" s="27">
        <f t="shared" si="67"/>
        <v>-3530.8376900000003</v>
      </c>
    </row>
    <row r="613" spans="1:39" ht="15" customHeight="1" x14ac:dyDescent="0.25">
      <c r="A613">
        <v>268021</v>
      </c>
      <c r="B613" t="s">
        <v>841</v>
      </c>
      <c r="C613" t="s">
        <v>842</v>
      </c>
      <c r="D613">
        <v>11756</v>
      </c>
      <c r="E613" t="s">
        <v>363</v>
      </c>
      <c r="F613" t="s">
        <v>240</v>
      </c>
      <c r="G613" t="s">
        <v>19</v>
      </c>
      <c r="H613" t="s">
        <v>1950</v>
      </c>
      <c r="J613" s="21">
        <v>44835</v>
      </c>
      <c r="K613" s="21">
        <v>44866</v>
      </c>
      <c r="L613" s="21">
        <v>44835</v>
      </c>
      <c r="M613" s="22">
        <v>627587.96</v>
      </c>
      <c r="N613" t="s">
        <v>14</v>
      </c>
      <c r="O613">
        <v>6.7000000000000004E-2</v>
      </c>
      <c r="P613" t="s">
        <v>15</v>
      </c>
      <c r="R613" s="21">
        <v>44835</v>
      </c>
      <c r="S613" s="21">
        <v>44835</v>
      </c>
      <c r="T613" s="21">
        <v>44866</v>
      </c>
      <c r="U613" s="21">
        <v>44835</v>
      </c>
      <c r="V613" s="23">
        <v>8.611111111111111E-2</v>
      </c>
      <c r="W613">
        <v>31</v>
      </c>
      <c r="X613" s="24">
        <v>0</v>
      </c>
      <c r="Y613" s="24">
        <v>0</v>
      </c>
      <c r="Z613" s="24">
        <v>-3620.8338692222223</v>
      </c>
      <c r="AA613" s="24">
        <v>-3620.8338692222223</v>
      </c>
      <c r="AB613">
        <v>0</v>
      </c>
      <c r="AC613">
        <v>0</v>
      </c>
      <c r="AD613" s="38">
        <v>627587.96</v>
      </c>
      <c r="AE613" s="52">
        <v>6.7000000000000004E-2</v>
      </c>
      <c r="AF613" s="5">
        <v>0</v>
      </c>
      <c r="AG613" s="24">
        <v>0</v>
      </c>
      <c r="AH613" s="24">
        <v>0</v>
      </c>
      <c r="AI613" s="27">
        <v>-3620.8338692222223</v>
      </c>
      <c r="AJ613" t="s">
        <v>14</v>
      </c>
      <c r="AK613" s="93">
        <f t="shared" si="66"/>
        <v>-3620.8338692222223</v>
      </c>
      <c r="AL613" s="27">
        <f t="shared" si="59"/>
        <v>-3620.8338692222223</v>
      </c>
      <c r="AM613" s="27">
        <f t="shared" si="67"/>
        <v>-3620.8338692222223</v>
      </c>
    </row>
    <row r="614" spans="1:39" ht="15" customHeight="1" x14ac:dyDescent="0.25">
      <c r="A614">
        <v>268022</v>
      </c>
      <c r="B614" t="s">
        <v>841</v>
      </c>
      <c r="C614" t="s">
        <v>842</v>
      </c>
      <c r="D614">
        <v>11756</v>
      </c>
      <c r="E614" t="s">
        <v>363</v>
      </c>
      <c r="F614" t="s">
        <v>240</v>
      </c>
      <c r="G614" t="s">
        <v>19</v>
      </c>
      <c r="H614" t="s">
        <v>1950</v>
      </c>
      <c r="J614" s="21">
        <v>44866</v>
      </c>
      <c r="K614" s="21">
        <v>44896</v>
      </c>
      <c r="L614" s="21">
        <v>44866</v>
      </c>
      <c r="M614" s="22">
        <v>622760.26</v>
      </c>
      <c r="N614" t="s">
        <v>14</v>
      </c>
      <c r="O614">
        <v>6.7000000000000004E-2</v>
      </c>
      <c r="P614" t="s">
        <v>15</v>
      </c>
      <c r="R614" s="21">
        <v>44866</v>
      </c>
      <c r="S614" s="21">
        <v>44866</v>
      </c>
      <c r="T614" s="21">
        <v>44896</v>
      </c>
      <c r="U614" s="21">
        <v>44866</v>
      </c>
      <c r="V614" s="23">
        <v>8.3333333333333329E-2</v>
      </c>
      <c r="W614">
        <v>30</v>
      </c>
      <c r="X614" s="24">
        <v>0</v>
      </c>
      <c r="Y614" s="24">
        <v>0</v>
      </c>
      <c r="Z614" s="24">
        <v>-3477.0781183333334</v>
      </c>
      <c r="AA614" s="24">
        <v>-3477.0781183333334</v>
      </c>
      <c r="AB614">
        <v>0</v>
      </c>
      <c r="AC614">
        <v>0</v>
      </c>
      <c r="AD614" s="38">
        <v>622760.26</v>
      </c>
      <c r="AE614" s="52">
        <v>6.7000000000000004E-2</v>
      </c>
      <c r="AF614" s="5">
        <v>0</v>
      </c>
      <c r="AG614" s="24">
        <v>0</v>
      </c>
      <c r="AH614" s="24">
        <v>0</v>
      </c>
      <c r="AI614" s="27">
        <v>-3477.0781183333334</v>
      </c>
      <c r="AJ614" t="s">
        <v>14</v>
      </c>
      <c r="AK614" s="93">
        <f t="shared" si="66"/>
        <v>-3477.0781183333334</v>
      </c>
      <c r="AL614" s="27">
        <f t="shared" si="59"/>
        <v>-3477.0781183333334</v>
      </c>
      <c r="AM614" s="27">
        <f t="shared" si="67"/>
        <v>-3477.0781183333334</v>
      </c>
    </row>
    <row r="615" spans="1:39" ht="15" customHeight="1" x14ac:dyDescent="0.25">
      <c r="A615">
        <v>268023</v>
      </c>
      <c r="B615" t="s">
        <v>841</v>
      </c>
      <c r="C615" t="s">
        <v>842</v>
      </c>
      <c r="D615">
        <v>11756</v>
      </c>
      <c r="E615" t="s">
        <v>363</v>
      </c>
      <c r="F615" t="s">
        <v>240</v>
      </c>
      <c r="G615" t="s">
        <v>19</v>
      </c>
      <c r="H615" t="s">
        <v>1950</v>
      </c>
      <c r="J615" s="21">
        <v>44896</v>
      </c>
      <c r="K615" s="21">
        <v>44927</v>
      </c>
      <c r="L615" s="21">
        <v>44896</v>
      </c>
      <c r="M615" s="22">
        <v>617905.59</v>
      </c>
      <c r="N615" t="s">
        <v>14</v>
      </c>
      <c r="O615">
        <v>6.7000000000000004E-2</v>
      </c>
      <c r="P615" t="s">
        <v>15</v>
      </c>
      <c r="R615" s="21">
        <v>44896</v>
      </c>
      <c r="S615" s="21">
        <v>44896</v>
      </c>
      <c r="T615" s="21">
        <v>44927</v>
      </c>
      <c r="U615" s="21">
        <v>44896</v>
      </c>
      <c r="V615" s="23">
        <v>8.611111111111111E-2</v>
      </c>
      <c r="W615">
        <v>31</v>
      </c>
      <c r="X615" s="24">
        <v>0</v>
      </c>
      <c r="Y615" s="24">
        <v>0</v>
      </c>
      <c r="Z615" s="24">
        <v>-3564.971973416667</v>
      </c>
      <c r="AA615" s="24">
        <v>-3564.971973416667</v>
      </c>
      <c r="AB615">
        <v>0</v>
      </c>
      <c r="AC615">
        <v>-114.99909591666668</v>
      </c>
      <c r="AD615" s="38">
        <v>617905.59</v>
      </c>
      <c r="AE615" s="52">
        <v>6.7000000000000004E-2</v>
      </c>
      <c r="AF615" s="5">
        <v>0</v>
      </c>
      <c r="AG615" s="24">
        <v>0</v>
      </c>
      <c r="AH615" s="24">
        <v>0</v>
      </c>
      <c r="AI615" s="27">
        <v>-3564.971973416667</v>
      </c>
      <c r="AJ615" t="s">
        <v>14</v>
      </c>
      <c r="AK615" s="93">
        <f t="shared" si="66"/>
        <v>-3564.971973416667</v>
      </c>
      <c r="AL615" s="27">
        <f t="shared" si="59"/>
        <v>-3564.971973416667</v>
      </c>
      <c r="AM615" s="27">
        <f t="shared" si="67"/>
        <v>-3564.971973416667</v>
      </c>
    </row>
    <row r="616" spans="1:39" ht="15" customHeight="1" x14ac:dyDescent="0.25">
      <c r="A616">
        <v>276357</v>
      </c>
      <c r="B616" t="s">
        <v>843</v>
      </c>
      <c r="C616" t="s">
        <v>844</v>
      </c>
      <c r="D616">
        <v>11757</v>
      </c>
      <c r="E616" t="s">
        <v>363</v>
      </c>
      <c r="F616" t="s">
        <v>240</v>
      </c>
      <c r="G616" t="s">
        <v>19</v>
      </c>
      <c r="H616" t="s">
        <v>97</v>
      </c>
      <c r="J616" s="21">
        <v>44745</v>
      </c>
      <c r="K616" s="21">
        <v>44776</v>
      </c>
      <c r="L616" s="21">
        <v>44745</v>
      </c>
      <c r="M616" s="22">
        <v>141348.28</v>
      </c>
      <c r="N616" t="s">
        <v>14</v>
      </c>
      <c r="O616">
        <v>1.2699999999999999E-2</v>
      </c>
      <c r="P616" t="s">
        <v>15</v>
      </c>
      <c r="R616" s="21">
        <v>44745</v>
      </c>
      <c r="S616" s="21">
        <v>44745</v>
      </c>
      <c r="T616" s="21">
        <v>44776</v>
      </c>
      <c r="U616" s="21">
        <v>44745</v>
      </c>
      <c r="V616" s="23">
        <v>8.611111111111111E-2</v>
      </c>
      <c r="W616">
        <v>31</v>
      </c>
      <c r="X616" s="24">
        <v>0</v>
      </c>
      <c r="Y616" s="24">
        <v>0</v>
      </c>
      <c r="Z616" s="24">
        <v>-154.58004954444442</v>
      </c>
      <c r="AA616" s="24">
        <v>-154.58004954444442</v>
      </c>
      <c r="AB616">
        <v>0</v>
      </c>
      <c r="AC616">
        <v>0</v>
      </c>
      <c r="AD616" s="38">
        <v>141348.28</v>
      </c>
      <c r="AE616" s="52">
        <v>1.2699999999999999E-2</v>
      </c>
      <c r="AF616" s="5">
        <v>0</v>
      </c>
      <c r="AG616" s="24">
        <v>0</v>
      </c>
      <c r="AH616" s="24">
        <v>0</v>
      </c>
      <c r="AI616" s="27">
        <v>-154.58004954444442</v>
      </c>
      <c r="AJ616" t="s">
        <v>14</v>
      </c>
      <c r="AK616" s="93">
        <f t="shared" si="66"/>
        <v>-154.58004954444442</v>
      </c>
      <c r="AL616" s="27">
        <f t="shared" si="59"/>
        <v>-154.58004954444442</v>
      </c>
      <c r="AM616" s="27">
        <f t="shared" si="67"/>
        <v>-154.58004954444442</v>
      </c>
    </row>
    <row r="617" spans="1:39" ht="15" customHeight="1" x14ac:dyDescent="0.25">
      <c r="A617">
        <v>276358</v>
      </c>
      <c r="B617" t="s">
        <v>843</v>
      </c>
      <c r="C617" t="s">
        <v>844</v>
      </c>
      <c r="D617">
        <v>11757</v>
      </c>
      <c r="E617" t="s">
        <v>363</v>
      </c>
      <c r="F617" t="s">
        <v>240</v>
      </c>
      <c r="G617" t="s">
        <v>19</v>
      </c>
      <c r="H617" t="s">
        <v>97</v>
      </c>
      <c r="J617" s="21">
        <v>44776</v>
      </c>
      <c r="K617" s="21">
        <v>44807</v>
      </c>
      <c r="L617" s="21">
        <v>44776</v>
      </c>
      <c r="M617" s="22">
        <v>123318.58</v>
      </c>
      <c r="N617" t="s">
        <v>14</v>
      </c>
      <c r="O617">
        <v>1.2699999999999999E-2</v>
      </c>
      <c r="P617" t="s">
        <v>15</v>
      </c>
      <c r="R617" s="21">
        <v>44776</v>
      </c>
      <c r="S617" s="21">
        <v>44776</v>
      </c>
      <c r="T617" s="21">
        <v>44807</v>
      </c>
      <c r="U617" s="21">
        <v>44776</v>
      </c>
      <c r="V617" s="23">
        <v>8.611111111111111E-2</v>
      </c>
      <c r="W617">
        <v>31</v>
      </c>
      <c r="X617" s="24">
        <v>0</v>
      </c>
      <c r="Y617" s="24">
        <v>0</v>
      </c>
      <c r="Z617" s="24">
        <v>-134.86256929444446</v>
      </c>
      <c r="AA617" s="24">
        <v>-134.86256929444446</v>
      </c>
      <c r="AB617">
        <v>0</v>
      </c>
      <c r="AC617">
        <v>0</v>
      </c>
      <c r="AD617" s="38">
        <v>123318.58</v>
      </c>
      <c r="AE617" s="52">
        <v>1.2699999999999999E-2</v>
      </c>
      <c r="AF617" s="5">
        <v>0</v>
      </c>
      <c r="AG617" s="24">
        <v>0</v>
      </c>
      <c r="AH617" s="24">
        <v>0</v>
      </c>
      <c r="AI617" s="27">
        <v>-134.86256929444446</v>
      </c>
      <c r="AJ617" t="s">
        <v>14</v>
      </c>
      <c r="AK617" s="93">
        <f t="shared" si="66"/>
        <v>-134.86256929444446</v>
      </c>
      <c r="AL617" s="27">
        <f t="shared" si="59"/>
        <v>-134.86256929444446</v>
      </c>
      <c r="AM617" s="27">
        <f t="shared" si="67"/>
        <v>-134.86256929444446</v>
      </c>
    </row>
    <row r="618" spans="1:39" ht="15" customHeight="1" x14ac:dyDescent="0.25">
      <c r="A618">
        <v>276359</v>
      </c>
      <c r="B618" t="s">
        <v>843</v>
      </c>
      <c r="C618" t="s">
        <v>844</v>
      </c>
      <c r="D618">
        <v>11757</v>
      </c>
      <c r="E618" t="s">
        <v>363</v>
      </c>
      <c r="F618" t="s">
        <v>240</v>
      </c>
      <c r="G618" t="s">
        <v>19</v>
      </c>
      <c r="H618" t="s">
        <v>97</v>
      </c>
      <c r="J618" s="21">
        <v>44807</v>
      </c>
      <c r="K618" s="21">
        <v>44837</v>
      </c>
      <c r="L618" s="21">
        <v>44807</v>
      </c>
      <c r="M618" s="22">
        <v>105269.8</v>
      </c>
      <c r="N618" t="s">
        <v>14</v>
      </c>
      <c r="O618">
        <v>1.2699999999999999E-2</v>
      </c>
      <c r="P618" t="s">
        <v>15</v>
      </c>
      <c r="R618" s="21">
        <v>44807</v>
      </c>
      <c r="S618" s="21">
        <v>44807</v>
      </c>
      <c r="T618" s="21">
        <v>44837</v>
      </c>
      <c r="U618" s="21">
        <v>44807</v>
      </c>
      <c r="V618" s="23">
        <v>8.3333333333333329E-2</v>
      </c>
      <c r="W618">
        <v>30</v>
      </c>
      <c r="X618" s="24">
        <v>0</v>
      </c>
      <c r="Y618" s="24">
        <v>0</v>
      </c>
      <c r="Z618" s="24">
        <v>-111.41053833333332</v>
      </c>
      <c r="AA618" s="24">
        <v>-111.41053833333332</v>
      </c>
      <c r="AB618">
        <v>0</v>
      </c>
      <c r="AC618">
        <v>0</v>
      </c>
      <c r="AD618" s="38">
        <v>105269.8</v>
      </c>
      <c r="AE618" s="52">
        <v>1.2699999999999999E-2</v>
      </c>
      <c r="AF618" s="5">
        <v>0</v>
      </c>
      <c r="AG618" s="24">
        <v>0</v>
      </c>
      <c r="AH618" s="24">
        <v>0</v>
      </c>
      <c r="AI618" s="27">
        <v>-111.41053833333332</v>
      </c>
      <c r="AJ618" t="s">
        <v>14</v>
      </c>
      <c r="AK618" s="93">
        <f t="shared" si="66"/>
        <v>-111.41053833333332</v>
      </c>
      <c r="AL618" s="27">
        <f t="shared" si="59"/>
        <v>-111.41053833333332</v>
      </c>
      <c r="AM618" s="27">
        <f t="shared" si="67"/>
        <v>-111.41053833333332</v>
      </c>
    </row>
    <row r="619" spans="1:39" ht="15" customHeight="1" x14ac:dyDescent="0.25">
      <c r="A619">
        <v>276360</v>
      </c>
      <c r="B619" t="s">
        <v>843</v>
      </c>
      <c r="C619" t="s">
        <v>844</v>
      </c>
      <c r="D619">
        <v>11757</v>
      </c>
      <c r="E619" t="s">
        <v>363</v>
      </c>
      <c r="F619" t="s">
        <v>240</v>
      </c>
      <c r="G619" t="s">
        <v>19</v>
      </c>
      <c r="H619" t="s">
        <v>97</v>
      </c>
      <c r="J619" s="21">
        <v>44837</v>
      </c>
      <c r="K619" s="21">
        <v>44868</v>
      </c>
      <c r="L619" s="21">
        <v>44837</v>
      </c>
      <c r="M619" s="22">
        <v>87201.91</v>
      </c>
      <c r="N619" t="s">
        <v>14</v>
      </c>
      <c r="O619">
        <v>1.2699999999999999E-2</v>
      </c>
      <c r="P619" t="s">
        <v>15</v>
      </c>
      <c r="R619" s="21">
        <v>44837</v>
      </c>
      <c r="S619" s="21">
        <v>44837</v>
      </c>
      <c r="T619" s="21">
        <v>44868</v>
      </c>
      <c r="U619" s="21">
        <v>44837</v>
      </c>
      <c r="V619" s="23">
        <v>8.611111111111111E-2</v>
      </c>
      <c r="W619">
        <v>31</v>
      </c>
      <c r="X619" s="24">
        <v>0</v>
      </c>
      <c r="Y619" s="24">
        <v>0</v>
      </c>
      <c r="Z619" s="24">
        <v>-95.364977686111118</v>
      </c>
      <c r="AA619" s="24">
        <v>-95.364977686111118</v>
      </c>
      <c r="AB619">
        <v>0</v>
      </c>
      <c r="AC619">
        <v>0</v>
      </c>
      <c r="AD619" s="38">
        <v>87201.91</v>
      </c>
      <c r="AE619" s="52">
        <v>1.2699999999999999E-2</v>
      </c>
      <c r="AF619" s="5">
        <v>0</v>
      </c>
      <c r="AG619" s="24">
        <v>0</v>
      </c>
      <c r="AH619" s="24">
        <v>0</v>
      </c>
      <c r="AI619" s="27">
        <v>-95.364977686111118</v>
      </c>
      <c r="AJ619" t="s">
        <v>14</v>
      </c>
      <c r="AK619" s="93">
        <f t="shared" si="66"/>
        <v>-95.364977686111118</v>
      </c>
      <c r="AL619" s="27">
        <f t="shared" si="59"/>
        <v>-95.364977686111118</v>
      </c>
      <c r="AM619" s="27">
        <f t="shared" si="67"/>
        <v>-95.364977686111118</v>
      </c>
    </row>
    <row r="620" spans="1:39" ht="15" customHeight="1" x14ac:dyDescent="0.25">
      <c r="A620">
        <v>276361</v>
      </c>
      <c r="B620" t="s">
        <v>843</v>
      </c>
      <c r="C620" t="s">
        <v>844</v>
      </c>
      <c r="D620">
        <v>11757</v>
      </c>
      <c r="E620" t="s">
        <v>363</v>
      </c>
      <c r="F620" t="s">
        <v>240</v>
      </c>
      <c r="G620" t="s">
        <v>19</v>
      </c>
      <c r="H620" t="s">
        <v>97</v>
      </c>
      <c r="J620" s="21">
        <v>44868</v>
      </c>
      <c r="K620" s="21">
        <v>44898</v>
      </c>
      <c r="L620" s="21">
        <v>44868</v>
      </c>
      <c r="M620" s="22">
        <v>69114.899999999994</v>
      </c>
      <c r="N620" t="s">
        <v>14</v>
      </c>
      <c r="O620">
        <v>1.2699999999999999E-2</v>
      </c>
      <c r="P620" t="s">
        <v>15</v>
      </c>
      <c r="R620" s="21">
        <v>44868</v>
      </c>
      <c r="S620" s="21">
        <v>44868</v>
      </c>
      <c r="T620" s="21">
        <v>44898</v>
      </c>
      <c r="U620" s="21">
        <v>44868</v>
      </c>
      <c r="V620" s="23">
        <v>8.3333333333333329E-2</v>
      </c>
      <c r="W620">
        <v>30</v>
      </c>
      <c r="X620" s="24">
        <v>0</v>
      </c>
      <c r="Y620" s="24">
        <v>0</v>
      </c>
      <c r="Z620" s="24">
        <v>-73.146602499999986</v>
      </c>
      <c r="AA620" s="24">
        <v>-73.146602499999986</v>
      </c>
      <c r="AB620">
        <v>0</v>
      </c>
      <c r="AC620">
        <v>0</v>
      </c>
      <c r="AD620" s="38">
        <v>69114.899999999994</v>
      </c>
      <c r="AE620" s="52">
        <v>1.2699999999999999E-2</v>
      </c>
      <c r="AF620" s="5">
        <v>0</v>
      </c>
      <c r="AG620" s="24">
        <v>0</v>
      </c>
      <c r="AH620" s="24">
        <v>0</v>
      </c>
      <c r="AI620" s="27">
        <v>-73.146602499999986</v>
      </c>
      <c r="AJ620" t="s">
        <v>14</v>
      </c>
      <c r="AK620" s="93">
        <f t="shared" si="66"/>
        <v>-73.146602499999986</v>
      </c>
      <c r="AL620" s="27">
        <f t="shared" si="59"/>
        <v>-73.146602499999986</v>
      </c>
      <c r="AM620" s="27">
        <f t="shared" si="67"/>
        <v>-73.146602499999986</v>
      </c>
    </row>
    <row r="621" spans="1:39" ht="15" customHeight="1" x14ac:dyDescent="0.25">
      <c r="A621">
        <v>276362</v>
      </c>
      <c r="B621" t="s">
        <v>843</v>
      </c>
      <c r="C621" t="s">
        <v>844</v>
      </c>
      <c r="D621">
        <v>11757</v>
      </c>
      <c r="E621" t="s">
        <v>363</v>
      </c>
      <c r="F621" t="s">
        <v>240</v>
      </c>
      <c r="G621" t="s">
        <v>19</v>
      </c>
      <c r="H621" t="s">
        <v>97</v>
      </c>
      <c r="J621" s="21">
        <v>44898</v>
      </c>
      <c r="K621" s="21">
        <v>44929</v>
      </c>
      <c r="L621" s="21">
        <v>44898</v>
      </c>
      <c r="M621" s="22">
        <v>51008.75</v>
      </c>
      <c r="N621" t="s">
        <v>14</v>
      </c>
      <c r="O621">
        <v>1.2699999999999999E-2</v>
      </c>
      <c r="P621" t="s">
        <v>15</v>
      </c>
      <c r="R621" s="21">
        <v>44898</v>
      </c>
      <c r="S621" s="21">
        <v>44898</v>
      </c>
      <c r="T621" s="21">
        <v>44929</v>
      </c>
      <c r="U621" s="21">
        <v>44898</v>
      </c>
      <c r="V621" s="23">
        <v>8.611111111111111E-2</v>
      </c>
      <c r="W621">
        <v>31</v>
      </c>
      <c r="X621" s="24">
        <v>0</v>
      </c>
      <c r="Y621" s="24">
        <v>0</v>
      </c>
      <c r="Z621" s="24">
        <v>-55.783735763888885</v>
      </c>
      <c r="AA621" s="24">
        <v>-55.783735763888885</v>
      </c>
      <c r="AB621">
        <v>0</v>
      </c>
      <c r="AC621">
        <v>-1.799475347222222</v>
      </c>
      <c r="AD621" s="38">
        <v>51008.75</v>
      </c>
      <c r="AE621" s="52">
        <v>1.2699999999999999E-2</v>
      </c>
      <c r="AF621" s="5">
        <v>0</v>
      </c>
      <c r="AG621" s="24">
        <v>0</v>
      </c>
      <c r="AH621" s="24">
        <v>0</v>
      </c>
      <c r="AI621" s="27">
        <v>-55.783735763888885</v>
      </c>
      <c r="AJ621" t="s">
        <v>14</v>
      </c>
      <c r="AK621" s="93">
        <f t="shared" si="66"/>
        <v>-55.783735763888885</v>
      </c>
      <c r="AL621" s="27">
        <f t="shared" si="59"/>
        <v>-55.783735763888885</v>
      </c>
      <c r="AM621" s="27">
        <f t="shared" si="67"/>
        <v>-55.783735763888885</v>
      </c>
    </row>
    <row r="622" spans="1:39" ht="15" customHeight="1" x14ac:dyDescent="0.25">
      <c r="A622">
        <v>237417</v>
      </c>
      <c r="B622" t="s">
        <v>845</v>
      </c>
      <c r="C622" t="s">
        <v>846</v>
      </c>
      <c r="D622">
        <v>11760</v>
      </c>
      <c r="E622" t="s">
        <v>363</v>
      </c>
      <c r="F622" t="s">
        <v>240</v>
      </c>
      <c r="G622" t="s">
        <v>19</v>
      </c>
      <c r="H622" t="s">
        <v>1976</v>
      </c>
      <c r="J622" s="21">
        <v>44728</v>
      </c>
      <c r="K622" s="21">
        <v>44820</v>
      </c>
      <c r="L622" s="21">
        <v>44820</v>
      </c>
      <c r="M622" s="22">
        <v>58535.75</v>
      </c>
      <c r="N622" t="s">
        <v>14</v>
      </c>
      <c r="O622">
        <v>2.23E-2</v>
      </c>
      <c r="P622" t="s">
        <v>138</v>
      </c>
      <c r="R622" s="21">
        <v>44820</v>
      </c>
      <c r="S622" s="21">
        <v>44728</v>
      </c>
      <c r="T622" s="21">
        <v>44820</v>
      </c>
      <c r="U622" s="21">
        <v>44820</v>
      </c>
      <c r="V622" s="23">
        <v>0.25</v>
      </c>
      <c r="W622">
        <v>90</v>
      </c>
      <c r="X622" s="24">
        <v>0</v>
      </c>
      <c r="Y622" s="24">
        <v>0</v>
      </c>
      <c r="Z622" s="24">
        <v>-326.33680625</v>
      </c>
      <c r="AA622" s="24">
        <v>-326.33680625</v>
      </c>
      <c r="AB622">
        <v>0</v>
      </c>
      <c r="AC622">
        <v>0</v>
      </c>
      <c r="AD622" s="38">
        <v>58535.75</v>
      </c>
      <c r="AE622" s="52">
        <v>2.23E-2</v>
      </c>
      <c r="AF622" s="5">
        <v>0</v>
      </c>
      <c r="AG622" s="24">
        <v>0</v>
      </c>
      <c r="AH622" s="24">
        <v>0</v>
      </c>
      <c r="AI622" s="27">
        <v>-326.33680625</v>
      </c>
      <c r="AJ622" t="s">
        <v>14</v>
      </c>
      <c r="AK622" s="93">
        <f t="shared" si="66"/>
        <v>-326.33680625</v>
      </c>
      <c r="AL622" s="27">
        <f t="shared" si="59"/>
        <v>-326.33680625</v>
      </c>
      <c r="AM622" s="27">
        <f t="shared" si="67"/>
        <v>-326.33680625</v>
      </c>
    </row>
    <row r="623" spans="1:39" ht="15" customHeight="1" x14ac:dyDescent="0.25">
      <c r="A623">
        <v>267145</v>
      </c>
      <c r="B623" t="s">
        <v>847</v>
      </c>
      <c r="C623" t="s">
        <v>848</v>
      </c>
      <c r="D623">
        <v>11762</v>
      </c>
      <c r="E623" t="s">
        <v>16</v>
      </c>
      <c r="F623" t="s">
        <v>240</v>
      </c>
      <c r="G623" t="s">
        <v>19</v>
      </c>
      <c r="H623" t="s">
        <v>1907</v>
      </c>
      <c r="I623" s="21">
        <v>44741</v>
      </c>
      <c r="J623" s="21">
        <v>44743</v>
      </c>
      <c r="K623" s="21">
        <v>44835</v>
      </c>
      <c r="L623" s="21">
        <v>44743</v>
      </c>
      <c r="M623" s="22">
        <v>382606.82</v>
      </c>
      <c r="N623" t="s">
        <v>14</v>
      </c>
      <c r="O623" t="s">
        <v>245</v>
      </c>
      <c r="P623" t="s">
        <v>15</v>
      </c>
      <c r="Q623" s="37">
        <v>0.02</v>
      </c>
      <c r="R623" s="21">
        <v>44741</v>
      </c>
      <c r="S623" s="21">
        <v>44743</v>
      </c>
      <c r="T623" s="21">
        <v>44835</v>
      </c>
      <c r="U623" s="21">
        <v>44743</v>
      </c>
      <c r="V623" s="23">
        <v>0.25555555555555554</v>
      </c>
      <c r="W623">
        <v>92</v>
      </c>
      <c r="X623" s="24">
        <v>0</v>
      </c>
      <c r="Y623" s="24">
        <v>0</v>
      </c>
      <c r="Z623" s="24">
        <v>186.75464002888887</v>
      </c>
      <c r="AA623" s="24">
        <v>186.75464002888887</v>
      </c>
      <c r="AB623">
        <v>0</v>
      </c>
      <c r="AC623">
        <v>0</v>
      </c>
      <c r="AD623" s="38">
        <v>382606.82</v>
      </c>
      <c r="AE623" s="52">
        <v>-1.91E-3</v>
      </c>
      <c r="AF623" s="5">
        <v>0.02</v>
      </c>
      <c r="AG623" s="24">
        <v>0</v>
      </c>
      <c r="AH623" s="24">
        <v>-1955.5459688888889</v>
      </c>
      <c r="AI623" s="27">
        <v>-1768.79132886</v>
      </c>
      <c r="AJ623" t="s">
        <v>14</v>
      </c>
      <c r="AK623" s="93">
        <f t="shared" si="60"/>
        <v>-2746.5643133044446</v>
      </c>
      <c r="AL623" s="27">
        <f t="shared" si="59"/>
        <v>-1768.79132886</v>
      </c>
      <c r="AM623" s="27">
        <f t="shared" si="61"/>
        <v>-1671.0140304155555</v>
      </c>
    </row>
    <row r="624" spans="1:39" ht="15" customHeight="1" x14ac:dyDescent="0.25">
      <c r="A624">
        <v>267146</v>
      </c>
      <c r="B624" t="s">
        <v>847</v>
      </c>
      <c r="C624" t="s">
        <v>848</v>
      </c>
      <c r="D624">
        <v>11762</v>
      </c>
      <c r="E624" t="s">
        <v>16</v>
      </c>
      <c r="F624" t="s">
        <v>240</v>
      </c>
      <c r="G624" t="s">
        <v>19</v>
      </c>
      <c r="H624" t="s">
        <v>1907</v>
      </c>
      <c r="I624" s="21">
        <v>44833</v>
      </c>
      <c r="J624" s="21">
        <v>44835</v>
      </c>
      <c r="K624" s="21">
        <v>44927</v>
      </c>
      <c r="L624" s="21">
        <v>44835</v>
      </c>
      <c r="M624" s="22">
        <v>351943.73</v>
      </c>
      <c r="N624" t="s">
        <v>14</v>
      </c>
      <c r="O624" t="s">
        <v>245</v>
      </c>
      <c r="P624" t="s">
        <v>15</v>
      </c>
      <c r="Q624" s="37">
        <v>0.02</v>
      </c>
      <c r="R624" s="21">
        <v>44833</v>
      </c>
      <c r="S624" s="21">
        <v>44835</v>
      </c>
      <c r="T624" s="21">
        <v>44927</v>
      </c>
      <c r="U624" s="21">
        <v>44835</v>
      </c>
      <c r="V624" s="23">
        <v>0.25555555555555554</v>
      </c>
      <c r="W624">
        <v>92</v>
      </c>
      <c r="X624" s="24">
        <v>0</v>
      </c>
      <c r="Y624" s="24">
        <v>0</v>
      </c>
      <c r="Z624" s="24">
        <v>-1043.3176351555553</v>
      </c>
      <c r="AA624" s="24">
        <v>-1043.3176351555553</v>
      </c>
      <c r="AB624">
        <v>0</v>
      </c>
      <c r="AC624">
        <v>-30.892838522222217</v>
      </c>
      <c r="AD624" s="38">
        <v>351943.73</v>
      </c>
      <c r="AE624" s="52">
        <v>1.1599999999999999E-2</v>
      </c>
      <c r="AF624" s="5">
        <v>0.02</v>
      </c>
      <c r="AG624" s="24">
        <v>0</v>
      </c>
      <c r="AH624" s="24">
        <v>-1798.8235088888887</v>
      </c>
      <c r="AI624" s="27">
        <v>-2842.141144044444</v>
      </c>
      <c r="AJ624" t="s">
        <v>14</v>
      </c>
      <c r="AK624" s="93">
        <f t="shared" si="60"/>
        <v>-3741.5528984888883</v>
      </c>
      <c r="AL624" s="27">
        <f t="shared" si="59"/>
        <v>-2842.141144044444</v>
      </c>
      <c r="AM624" s="27">
        <f t="shared" si="61"/>
        <v>-2752.1999685999995</v>
      </c>
    </row>
    <row r="625" spans="1:39" ht="15" customHeight="1" x14ac:dyDescent="0.25">
      <c r="A625">
        <v>240481</v>
      </c>
      <c r="B625" t="s">
        <v>849</v>
      </c>
      <c r="C625" t="s">
        <v>850</v>
      </c>
      <c r="D625">
        <v>11764</v>
      </c>
      <c r="E625" t="s">
        <v>363</v>
      </c>
      <c r="F625" t="s">
        <v>240</v>
      </c>
      <c r="G625" t="s">
        <v>19</v>
      </c>
      <c r="H625" t="s">
        <v>1921</v>
      </c>
      <c r="J625" s="21">
        <v>44742</v>
      </c>
      <c r="K625" s="21">
        <v>44772</v>
      </c>
      <c r="L625" s="21">
        <v>44772</v>
      </c>
      <c r="M625" s="22">
        <v>4553357.87</v>
      </c>
      <c r="N625" t="s">
        <v>14</v>
      </c>
      <c r="O625">
        <v>0.02</v>
      </c>
      <c r="P625" t="s">
        <v>138</v>
      </c>
      <c r="R625" s="21">
        <v>44772</v>
      </c>
      <c r="S625" s="21">
        <v>44742</v>
      </c>
      <c r="T625" s="21">
        <v>44772</v>
      </c>
      <c r="U625" s="21">
        <v>44772</v>
      </c>
      <c r="V625" s="23">
        <v>8.3333333333333329E-2</v>
      </c>
      <c r="W625">
        <v>30</v>
      </c>
      <c r="X625" s="24">
        <v>0</v>
      </c>
      <c r="Y625" s="24">
        <v>0</v>
      </c>
      <c r="Z625" s="24">
        <v>-7588.9297833333339</v>
      </c>
      <c r="AA625" s="24">
        <v>-7588.9297833333339</v>
      </c>
      <c r="AB625">
        <v>0</v>
      </c>
      <c r="AC625">
        <v>0</v>
      </c>
      <c r="AD625" s="38">
        <v>4553357.87</v>
      </c>
      <c r="AE625" s="52">
        <v>0.02</v>
      </c>
      <c r="AF625" s="5">
        <v>0</v>
      </c>
      <c r="AG625" s="24">
        <v>0</v>
      </c>
      <c r="AH625" s="24">
        <v>0</v>
      </c>
      <c r="AI625" s="27">
        <v>-7588.9297833333339</v>
      </c>
      <c r="AJ625" t="s">
        <v>14</v>
      </c>
      <c r="AK625" s="93">
        <f t="shared" ref="AK625:AK630" si="68">AL625</f>
        <v>-7588.9297833333339</v>
      </c>
      <c r="AL625" s="27">
        <f t="shared" si="59"/>
        <v>-7588.9297833333339</v>
      </c>
      <c r="AM625" s="27">
        <f t="shared" ref="AM625:AM630" si="69">AL625</f>
        <v>-7588.9297833333339</v>
      </c>
    </row>
    <row r="626" spans="1:39" ht="15" customHeight="1" x14ac:dyDescent="0.25">
      <c r="A626">
        <v>240482</v>
      </c>
      <c r="B626" t="s">
        <v>849</v>
      </c>
      <c r="C626" t="s">
        <v>850</v>
      </c>
      <c r="D626">
        <v>11764</v>
      </c>
      <c r="E626" t="s">
        <v>363</v>
      </c>
      <c r="F626" t="s">
        <v>240</v>
      </c>
      <c r="G626" t="s">
        <v>19</v>
      </c>
      <c r="H626" t="s">
        <v>1921</v>
      </c>
      <c r="J626" s="21">
        <v>44772</v>
      </c>
      <c r="K626" s="21">
        <v>44803</v>
      </c>
      <c r="L626" s="21">
        <v>44803</v>
      </c>
      <c r="M626" s="22">
        <v>4524910.3099999996</v>
      </c>
      <c r="N626" t="s">
        <v>14</v>
      </c>
      <c r="O626">
        <v>0.02</v>
      </c>
      <c r="P626" t="s">
        <v>138</v>
      </c>
      <c r="R626" s="21">
        <v>44803</v>
      </c>
      <c r="S626" s="21">
        <v>44772</v>
      </c>
      <c r="T626" s="21">
        <v>44803</v>
      </c>
      <c r="U626" s="21">
        <v>44803</v>
      </c>
      <c r="V626" s="23">
        <v>8.3333333333333329E-2</v>
      </c>
      <c r="W626">
        <v>30</v>
      </c>
      <c r="X626" s="24">
        <v>0</v>
      </c>
      <c r="Y626" s="24">
        <v>0</v>
      </c>
      <c r="Z626" s="24">
        <v>-7541.5171833333334</v>
      </c>
      <c r="AA626" s="24">
        <v>-7541.5171833333334</v>
      </c>
      <c r="AB626">
        <v>0</v>
      </c>
      <c r="AC626">
        <v>0</v>
      </c>
      <c r="AD626" s="38">
        <v>4524910.3099999996</v>
      </c>
      <c r="AE626" s="52">
        <v>0.02</v>
      </c>
      <c r="AF626" s="5">
        <v>0</v>
      </c>
      <c r="AG626" s="24">
        <v>0</v>
      </c>
      <c r="AH626" s="24">
        <v>0</v>
      </c>
      <c r="AI626" s="27">
        <v>-7541.5171833333334</v>
      </c>
      <c r="AJ626" t="s">
        <v>14</v>
      </c>
      <c r="AK626" s="93">
        <f t="shared" si="68"/>
        <v>-7541.5171833333334</v>
      </c>
      <c r="AL626" s="27">
        <f t="shared" si="59"/>
        <v>-7541.5171833333334</v>
      </c>
      <c r="AM626" s="27">
        <f t="shared" si="69"/>
        <v>-7541.5171833333334</v>
      </c>
    </row>
    <row r="627" spans="1:39" ht="15" customHeight="1" x14ac:dyDescent="0.25">
      <c r="A627">
        <v>240483</v>
      </c>
      <c r="B627" t="s">
        <v>849</v>
      </c>
      <c r="C627" t="s">
        <v>850</v>
      </c>
      <c r="D627">
        <v>11764</v>
      </c>
      <c r="E627" t="s">
        <v>363</v>
      </c>
      <c r="F627" t="s">
        <v>240</v>
      </c>
      <c r="G627" t="s">
        <v>19</v>
      </c>
      <c r="H627" t="s">
        <v>1921</v>
      </c>
      <c r="J627" s="21">
        <v>44803</v>
      </c>
      <c r="K627" s="21">
        <v>44834</v>
      </c>
      <c r="L627" s="21">
        <v>44834</v>
      </c>
      <c r="M627" s="22">
        <v>4496415.34</v>
      </c>
      <c r="N627" t="s">
        <v>14</v>
      </c>
      <c r="O627">
        <v>0.02</v>
      </c>
      <c r="P627" t="s">
        <v>138</v>
      </c>
      <c r="R627" s="21">
        <v>44834</v>
      </c>
      <c r="S627" s="21">
        <v>44803</v>
      </c>
      <c r="T627" s="21">
        <v>44834</v>
      </c>
      <c r="U627" s="21">
        <v>44834</v>
      </c>
      <c r="V627" s="23">
        <v>8.3333333333333329E-2</v>
      </c>
      <c r="W627">
        <v>30</v>
      </c>
      <c r="X627" s="24">
        <v>0</v>
      </c>
      <c r="Y627" s="24">
        <v>0</v>
      </c>
      <c r="Z627" s="24">
        <v>-7494.0255666666671</v>
      </c>
      <c r="AA627" s="24">
        <v>-7494.0255666666671</v>
      </c>
      <c r="AB627">
        <v>0</v>
      </c>
      <c r="AC627">
        <v>0</v>
      </c>
      <c r="AD627" s="38">
        <v>4496415.34</v>
      </c>
      <c r="AE627" s="52">
        <v>0.02</v>
      </c>
      <c r="AF627" s="5">
        <v>0</v>
      </c>
      <c r="AG627" s="24">
        <v>0</v>
      </c>
      <c r="AH627" s="24">
        <v>0</v>
      </c>
      <c r="AI627" s="27">
        <v>-7494.0255666666671</v>
      </c>
      <c r="AJ627" t="s">
        <v>14</v>
      </c>
      <c r="AK627" s="93">
        <f t="shared" si="68"/>
        <v>-7494.0255666666671</v>
      </c>
      <c r="AL627" s="27">
        <f t="shared" si="59"/>
        <v>-7494.0255666666671</v>
      </c>
      <c r="AM627" s="27">
        <f t="shared" si="69"/>
        <v>-7494.0255666666671</v>
      </c>
    </row>
    <row r="628" spans="1:39" ht="15" customHeight="1" x14ac:dyDescent="0.25">
      <c r="A628">
        <v>240484</v>
      </c>
      <c r="B628" t="s">
        <v>849</v>
      </c>
      <c r="C628" t="s">
        <v>850</v>
      </c>
      <c r="D628">
        <v>11764</v>
      </c>
      <c r="E628" t="s">
        <v>363</v>
      </c>
      <c r="F628" t="s">
        <v>240</v>
      </c>
      <c r="G628" t="s">
        <v>19</v>
      </c>
      <c r="H628" t="s">
        <v>1921</v>
      </c>
      <c r="J628" s="21">
        <v>44834</v>
      </c>
      <c r="K628" s="21">
        <v>44864</v>
      </c>
      <c r="L628" s="21">
        <v>44864</v>
      </c>
      <c r="M628" s="22">
        <v>4467872.88</v>
      </c>
      <c r="N628" t="s">
        <v>14</v>
      </c>
      <c r="O628">
        <v>0.02</v>
      </c>
      <c r="P628" t="s">
        <v>138</v>
      </c>
      <c r="R628" s="21">
        <v>44864</v>
      </c>
      <c r="S628" s="21">
        <v>44834</v>
      </c>
      <c r="T628" s="21">
        <v>44864</v>
      </c>
      <c r="U628" s="21">
        <v>44864</v>
      </c>
      <c r="V628" s="23">
        <v>8.3333333333333329E-2</v>
      </c>
      <c r="W628">
        <v>30</v>
      </c>
      <c r="X628" s="24">
        <v>0</v>
      </c>
      <c r="Y628" s="24">
        <v>0</v>
      </c>
      <c r="Z628" s="24">
        <v>-7446.4547999999995</v>
      </c>
      <c r="AA628" s="24">
        <v>-7446.4547999999995</v>
      </c>
      <c r="AB628">
        <v>0</v>
      </c>
      <c r="AC628">
        <v>0</v>
      </c>
      <c r="AD628" s="38">
        <v>4467872.88</v>
      </c>
      <c r="AE628" s="52">
        <v>0.02</v>
      </c>
      <c r="AF628" s="5">
        <v>0</v>
      </c>
      <c r="AG628" s="24">
        <v>0</v>
      </c>
      <c r="AH628" s="24">
        <v>0</v>
      </c>
      <c r="AI628" s="27">
        <v>-7446.4547999999995</v>
      </c>
      <c r="AJ628" t="s">
        <v>14</v>
      </c>
      <c r="AK628" s="93">
        <f t="shared" si="68"/>
        <v>-7446.4547999999995</v>
      </c>
      <c r="AL628" s="27">
        <f t="shared" si="59"/>
        <v>-7446.4547999999995</v>
      </c>
      <c r="AM628" s="27">
        <f t="shared" si="69"/>
        <v>-7446.4547999999995</v>
      </c>
    </row>
    <row r="629" spans="1:39" ht="15" customHeight="1" x14ac:dyDescent="0.25">
      <c r="A629">
        <v>240485</v>
      </c>
      <c r="B629" t="s">
        <v>849</v>
      </c>
      <c r="C629" t="s">
        <v>850</v>
      </c>
      <c r="D629">
        <v>11764</v>
      </c>
      <c r="E629" t="s">
        <v>363</v>
      </c>
      <c r="F629" t="s">
        <v>240</v>
      </c>
      <c r="G629" t="s">
        <v>19</v>
      </c>
      <c r="H629" t="s">
        <v>1921</v>
      </c>
      <c r="J629" s="21">
        <v>44864</v>
      </c>
      <c r="K629" s="21">
        <v>44895</v>
      </c>
      <c r="L629" s="21">
        <v>44895</v>
      </c>
      <c r="M629" s="22">
        <v>4439282.84</v>
      </c>
      <c r="N629" t="s">
        <v>14</v>
      </c>
      <c r="O629">
        <v>0.02</v>
      </c>
      <c r="P629" t="s">
        <v>138</v>
      </c>
      <c r="R629" s="21">
        <v>44895</v>
      </c>
      <c r="S629" s="21">
        <v>44864</v>
      </c>
      <c r="T629" s="21">
        <v>44895</v>
      </c>
      <c r="U629" s="21">
        <v>44895</v>
      </c>
      <c r="V629" s="23">
        <v>8.3333333333333329E-2</v>
      </c>
      <c r="W629">
        <v>30</v>
      </c>
      <c r="X629" s="24">
        <v>0</v>
      </c>
      <c r="Y629" s="24">
        <v>0</v>
      </c>
      <c r="Z629" s="24">
        <v>-7398.8047333333325</v>
      </c>
      <c r="AA629" s="24">
        <v>-7398.8047333333325</v>
      </c>
      <c r="AB629">
        <v>0</v>
      </c>
      <c r="AC629">
        <v>0</v>
      </c>
      <c r="AD629" s="38">
        <v>4439282.84</v>
      </c>
      <c r="AE629" s="52">
        <v>0.02</v>
      </c>
      <c r="AF629" s="5">
        <v>0</v>
      </c>
      <c r="AG629" s="24">
        <v>0</v>
      </c>
      <c r="AH629" s="24">
        <v>0</v>
      </c>
      <c r="AI629" s="27">
        <v>-7398.8047333333325</v>
      </c>
      <c r="AJ629" t="s">
        <v>14</v>
      </c>
      <c r="AK629" s="93">
        <f t="shared" si="68"/>
        <v>-7398.8047333333325</v>
      </c>
      <c r="AL629" s="27">
        <f t="shared" si="59"/>
        <v>-7398.8047333333325</v>
      </c>
      <c r="AM629" s="27">
        <f t="shared" si="69"/>
        <v>-7398.8047333333325</v>
      </c>
    </row>
    <row r="630" spans="1:39" ht="15" customHeight="1" x14ac:dyDescent="0.25">
      <c r="A630">
        <v>240486</v>
      </c>
      <c r="B630" t="s">
        <v>849</v>
      </c>
      <c r="C630" t="s">
        <v>850</v>
      </c>
      <c r="D630">
        <v>11764</v>
      </c>
      <c r="E630" t="s">
        <v>363</v>
      </c>
      <c r="F630" t="s">
        <v>240</v>
      </c>
      <c r="G630" t="s">
        <v>19</v>
      </c>
      <c r="H630" t="s">
        <v>1921</v>
      </c>
      <c r="J630" s="21">
        <v>44895</v>
      </c>
      <c r="K630" s="21">
        <v>44925</v>
      </c>
      <c r="L630" s="21">
        <v>44925</v>
      </c>
      <c r="M630" s="22">
        <v>4410645.1500000004</v>
      </c>
      <c r="N630" t="s">
        <v>14</v>
      </c>
      <c r="O630">
        <v>0.02</v>
      </c>
      <c r="P630" t="s">
        <v>138</v>
      </c>
      <c r="R630" s="21">
        <v>44925</v>
      </c>
      <c r="S630" s="21">
        <v>44895</v>
      </c>
      <c r="T630" s="21">
        <v>44925</v>
      </c>
      <c r="U630" s="21">
        <v>44925</v>
      </c>
      <c r="V630" s="23">
        <v>8.3333333333333329E-2</v>
      </c>
      <c r="W630">
        <v>30</v>
      </c>
      <c r="X630" s="24">
        <v>0</v>
      </c>
      <c r="Y630" s="24">
        <v>0</v>
      </c>
      <c r="Z630" s="24">
        <v>-7351.0752499999999</v>
      </c>
      <c r="AA630" s="24">
        <v>-7351.0752499999999</v>
      </c>
      <c r="AB630">
        <v>0</v>
      </c>
      <c r="AC630">
        <v>0</v>
      </c>
      <c r="AD630" s="38">
        <v>4410645.1500000004</v>
      </c>
      <c r="AE630" s="52">
        <v>0.02</v>
      </c>
      <c r="AF630" s="5">
        <v>0</v>
      </c>
      <c r="AG630" s="24">
        <v>0</v>
      </c>
      <c r="AH630" s="24">
        <v>0</v>
      </c>
      <c r="AI630" s="27">
        <v>-7351.0752499999999</v>
      </c>
      <c r="AJ630" t="s">
        <v>14</v>
      </c>
      <c r="AK630" s="93">
        <f t="shared" si="68"/>
        <v>-7351.0752499999999</v>
      </c>
      <c r="AL630" s="27">
        <f t="shared" si="59"/>
        <v>-7351.0752499999999</v>
      </c>
      <c r="AM630" s="27">
        <f t="shared" si="69"/>
        <v>-7351.0752499999999</v>
      </c>
    </row>
    <row r="631" spans="1:39" ht="15" customHeight="1" x14ac:dyDescent="0.25">
      <c r="A631">
        <v>242314</v>
      </c>
      <c r="B631" t="s">
        <v>867</v>
      </c>
      <c r="C631" t="s">
        <v>868</v>
      </c>
      <c r="D631">
        <v>11773</v>
      </c>
      <c r="E631" t="s">
        <v>16</v>
      </c>
      <c r="F631" t="s">
        <v>240</v>
      </c>
      <c r="G631" t="s">
        <v>19</v>
      </c>
      <c r="H631" t="s">
        <v>1713</v>
      </c>
      <c r="I631" s="21">
        <v>44664</v>
      </c>
      <c r="J631" s="21">
        <v>44670</v>
      </c>
      <c r="K631" s="21">
        <v>44757</v>
      </c>
      <c r="L631" s="21">
        <v>44757</v>
      </c>
      <c r="M631" s="22">
        <v>9432500</v>
      </c>
      <c r="N631" t="s">
        <v>14</v>
      </c>
      <c r="O631" s="50" t="s">
        <v>245</v>
      </c>
      <c r="P631" t="s">
        <v>15</v>
      </c>
      <c r="Q631" s="37">
        <v>1.35E-2</v>
      </c>
      <c r="R631" s="21">
        <v>44664</v>
      </c>
      <c r="S631" s="21">
        <v>44670</v>
      </c>
      <c r="T631" s="21">
        <v>44757</v>
      </c>
      <c r="U631" s="21">
        <v>44757</v>
      </c>
      <c r="V631" s="23">
        <v>0.24166666666666667</v>
      </c>
      <c r="W631">
        <v>87</v>
      </c>
      <c r="X631" s="24">
        <v>0</v>
      </c>
      <c r="Y631" s="24">
        <v>0</v>
      </c>
      <c r="Z631" s="24">
        <v>10212.253333333334</v>
      </c>
      <c r="AA631" s="24">
        <v>10212.253333333334</v>
      </c>
      <c r="AB631">
        <v>0</v>
      </c>
      <c r="AC631">
        <v>0</v>
      </c>
      <c r="AD631" s="38">
        <v>9432500</v>
      </c>
      <c r="AE631" s="52">
        <v>-4.4800000000000005E-3</v>
      </c>
      <c r="AF631" s="5">
        <v>1.35E-2</v>
      </c>
      <c r="AG631" s="24">
        <v>0</v>
      </c>
      <c r="AH631" s="24">
        <v>-30773.53125</v>
      </c>
      <c r="AI631" s="27">
        <v>-20561.277916666666</v>
      </c>
      <c r="AJ631" t="s">
        <v>14</v>
      </c>
      <c r="AK631" s="93">
        <f t="shared" si="60"/>
        <v>-43356.486250000002</v>
      </c>
      <c r="AL631" s="27">
        <f t="shared" si="59"/>
        <v>-20561.277916666666</v>
      </c>
      <c r="AM631" s="27">
        <f t="shared" si="61"/>
        <v>-18281.757083333334</v>
      </c>
    </row>
    <row r="632" spans="1:39" ht="15" customHeight="1" x14ac:dyDescent="0.25">
      <c r="A632">
        <v>242318</v>
      </c>
      <c r="B632" t="s">
        <v>867</v>
      </c>
      <c r="C632" t="s">
        <v>868</v>
      </c>
      <c r="D632">
        <v>11773</v>
      </c>
      <c r="E632" t="s">
        <v>16</v>
      </c>
      <c r="F632" t="s">
        <v>240</v>
      </c>
      <c r="G632" t="s">
        <v>19</v>
      </c>
      <c r="H632" t="s">
        <v>1713</v>
      </c>
      <c r="I632" s="21">
        <v>44729</v>
      </c>
      <c r="J632" s="21">
        <v>44733</v>
      </c>
      <c r="K632" s="21">
        <v>45098</v>
      </c>
      <c r="L632" s="21">
        <v>45098</v>
      </c>
      <c r="M632" s="22">
        <v>8830250</v>
      </c>
      <c r="N632" t="s">
        <v>14</v>
      </c>
      <c r="O632" s="50" t="s">
        <v>245</v>
      </c>
      <c r="P632" t="s">
        <v>15</v>
      </c>
      <c r="R632" s="21">
        <v>44755</v>
      </c>
      <c r="S632" s="21">
        <v>44757</v>
      </c>
      <c r="T632" s="21">
        <v>44851</v>
      </c>
      <c r="U632" s="21">
        <v>44851</v>
      </c>
      <c r="V632" s="23">
        <v>0.26111111111111113</v>
      </c>
      <c r="W632">
        <v>94</v>
      </c>
      <c r="X632" s="24">
        <v>0</v>
      </c>
      <c r="Y632" s="24">
        <v>0</v>
      </c>
      <c r="Z632" s="24">
        <v>1260.5608888888887</v>
      </c>
      <c r="AA632" s="24">
        <v>1260.5608888888887</v>
      </c>
      <c r="AB632">
        <v>0</v>
      </c>
      <c r="AC632">
        <v>0</v>
      </c>
      <c r="AD632" s="38">
        <v>9284000</v>
      </c>
      <c r="AE632" s="52">
        <v>-5.1999999999999995E-4</v>
      </c>
      <c r="AF632" s="5">
        <v>0</v>
      </c>
      <c r="AG632" s="24">
        <v>0</v>
      </c>
      <c r="AH632" s="24">
        <v>0</v>
      </c>
      <c r="AI632" s="27">
        <v>1260.5608888888887</v>
      </c>
      <c r="AJ632" t="s">
        <v>14</v>
      </c>
      <c r="AK632" s="93">
        <f t="shared" si="60"/>
        <v>-21857.81216666667</v>
      </c>
      <c r="AL632" s="27">
        <f t="shared" si="59"/>
        <v>1260.5608888888887</v>
      </c>
      <c r="AM632" s="27">
        <f t="shared" si="61"/>
        <v>3504.6281111111116</v>
      </c>
    </row>
    <row r="633" spans="1:39" ht="15" customHeight="1" x14ac:dyDescent="0.25">
      <c r="A633">
        <v>248553</v>
      </c>
      <c r="B633" t="s">
        <v>879</v>
      </c>
      <c r="C633" t="s">
        <v>880</v>
      </c>
      <c r="D633">
        <v>11779</v>
      </c>
      <c r="E633" t="s">
        <v>363</v>
      </c>
      <c r="F633" t="s">
        <v>240</v>
      </c>
      <c r="G633" t="s">
        <v>19</v>
      </c>
      <c r="H633" t="s">
        <v>1713</v>
      </c>
      <c r="J633" s="21">
        <v>44743</v>
      </c>
      <c r="K633" s="21">
        <v>44774</v>
      </c>
      <c r="L633" s="21">
        <v>44743</v>
      </c>
      <c r="M633" s="22">
        <v>10701359.359999999</v>
      </c>
      <c r="N633" t="s">
        <v>14</v>
      </c>
      <c r="O633" s="50">
        <v>1.2500000000000001E-2</v>
      </c>
      <c r="P633" t="s">
        <v>15</v>
      </c>
      <c r="R633" s="21">
        <v>44743</v>
      </c>
      <c r="S633" s="21">
        <v>44743</v>
      </c>
      <c r="T633" s="21">
        <v>44774</v>
      </c>
      <c r="U633" s="21">
        <v>44743</v>
      </c>
      <c r="V633" s="23">
        <v>8.611111111111111E-2</v>
      </c>
      <c r="W633">
        <v>31</v>
      </c>
      <c r="X633" s="24">
        <v>0</v>
      </c>
      <c r="Y633" s="24">
        <v>0</v>
      </c>
      <c r="Z633" s="24">
        <v>-11518.824311111111</v>
      </c>
      <c r="AA633" s="24">
        <v>-11518.824311111111</v>
      </c>
      <c r="AB633">
        <v>0</v>
      </c>
      <c r="AC633">
        <v>0</v>
      </c>
      <c r="AD633" s="38">
        <v>10701359.359999999</v>
      </c>
      <c r="AE633" s="52">
        <v>1.2500000000000001E-2</v>
      </c>
      <c r="AF633" s="5">
        <v>0</v>
      </c>
      <c r="AG633" s="24">
        <v>0</v>
      </c>
      <c r="AH633" s="24">
        <v>0</v>
      </c>
      <c r="AI633" s="27">
        <v>-11518.824311111111</v>
      </c>
      <c r="AJ633" t="s">
        <v>14</v>
      </c>
      <c r="AK633" s="93">
        <f t="shared" ref="AK633:AK650" si="70">AL633</f>
        <v>-11518.824311111111</v>
      </c>
      <c r="AL633" s="27">
        <f t="shared" si="59"/>
        <v>-11518.824311111111</v>
      </c>
      <c r="AM633" s="27">
        <f t="shared" ref="AM633:AM650" si="71">AL633</f>
        <v>-11518.824311111111</v>
      </c>
    </row>
    <row r="634" spans="1:39" ht="15" customHeight="1" x14ac:dyDescent="0.25">
      <c r="A634">
        <v>248554</v>
      </c>
      <c r="B634" t="s">
        <v>879</v>
      </c>
      <c r="C634" t="s">
        <v>880</v>
      </c>
      <c r="D634">
        <v>11779</v>
      </c>
      <c r="E634" t="s">
        <v>363</v>
      </c>
      <c r="F634" t="s">
        <v>240</v>
      </c>
      <c r="G634" t="s">
        <v>19</v>
      </c>
      <c r="H634" t="s">
        <v>1713</v>
      </c>
      <c r="J634" s="21">
        <v>44774</v>
      </c>
      <c r="K634" s="21">
        <v>44805</v>
      </c>
      <c r="L634" s="21">
        <v>44774</v>
      </c>
      <c r="M634" s="22">
        <v>10260805.5</v>
      </c>
      <c r="N634" t="s">
        <v>14</v>
      </c>
      <c r="O634" s="50">
        <v>1.2500000000000001E-2</v>
      </c>
      <c r="P634" t="s">
        <v>15</v>
      </c>
      <c r="R634" s="21">
        <v>44774</v>
      </c>
      <c r="S634" s="21">
        <v>44774</v>
      </c>
      <c r="T634" s="21">
        <v>44805</v>
      </c>
      <c r="U634" s="21">
        <v>44774</v>
      </c>
      <c r="V634" s="23">
        <v>8.611111111111111E-2</v>
      </c>
      <c r="W634">
        <v>31</v>
      </c>
      <c r="X634" s="24">
        <v>0</v>
      </c>
      <c r="Y634" s="24">
        <v>0</v>
      </c>
      <c r="Z634" s="24">
        <v>-11044.61703125</v>
      </c>
      <c r="AA634" s="24">
        <v>-11044.61703125</v>
      </c>
      <c r="AB634">
        <v>0</v>
      </c>
      <c r="AC634">
        <v>0</v>
      </c>
      <c r="AD634" s="38">
        <v>10260805.5</v>
      </c>
      <c r="AE634" s="52">
        <v>1.2500000000000001E-2</v>
      </c>
      <c r="AF634" s="5">
        <v>0</v>
      </c>
      <c r="AG634" s="24">
        <v>0</v>
      </c>
      <c r="AH634" s="24">
        <v>0</v>
      </c>
      <c r="AI634" s="27">
        <v>-11044.61703125</v>
      </c>
      <c r="AJ634" t="s">
        <v>14</v>
      </c>
      <c r="AK634" s="93">
        <f t="shared" si="70"/>
        <v>-11044.61703125</v>
      </c>
      <c r="AL634" s="27">
        <f t="shared" si="59"/>
        <v>-11044.61703125</v>
      </c>
      <c r="AM634" s="27">
        <f t="shared" si="71"/>
        <v>-11044.61703125</v>
      </c>
    </row>
    <row r="635" spans="1:39" ht="15" customHeight="1" x14ac:dyDescent="0.25">
      <c r="A635">
        <v>248555</v>
      </c>
      <c r="B635" t="s">
        <v>879</v>
      </c>
      <c r="C635" t="s">
        <v>880</v>
      </c>
      <c r="D635">
        <v>11779</v>
      </c>
      <c r="E635" t="s">
        <v>363</v>
      </c>
      <c r="F635" t="s">
        <v>240</v>
      </c>
      <c r="G635" t="s">
        <v>19</v>
      </c>
      <c r="H635" t="s">
        <v>1713</v>
      </c>
      <c r="J635" s="21">
        <v>44805</v>
      </c>
      <c r="K635" s="21">
        <v>44835</v>
      </c>
      <c r="L635" s="21">
        <v>44805</v>
      </c>
      <c r="M635" s="22">
        <v>9819791.2200000007</v>
      </c>
      <c r="N635" t="s">
        <v>14</v>
      </c>
      <c r="O635" s="50">
        <v>1.2500000000000001E-2</v>
      </c>
      <c r="P635" t="s">
        <v>15</v>
      </c>
      <c r="R635" s="21">
        <v>44805</v>
      </c>
      <c r="S635" s="21">
        <v>44805</v>
      </c>
      <c r="T635" s="21">
        <v>44835</v>
      </c>
      <c r="U635" s="21">
        <v>44805</v>
      </c>
      <c r="V635" s="23">
        <v>8.3333333333333329E-2</v>
      </c>
      <c r="W635">
        <v>30</v>
      </c>
      <c r="X635" s="24">
        <v>0</v>
      </c>
      <c r="Y635" s="24">
        <v>0</v>
      </c>
      <c r="Z635" s="24">
        <v>-10228.9491875</v>
      </c>
      <c r="AA635" s="24">
        <v>-10228.9491875</v>
      </c>
      <c r="AB635">
        <v>0</v>
      </c>
      <c r="AC635">
        <v>0</v>
      </c>
      <c r="AD635" s="38">
        <v>9819791.2200000007</v>
      </c>
      <c r="AE635" s="52">
        <v>1.2500000000000001E-2</v>
      </c>
      <c r="AF635" s="5">
        <v>0</v>
      </c>
      <c r="AG635" s="24">
        <v>0</v>
      </c>
      <c r="AH635" s="24">
        <v>0</v>
      </c>
      <c r="AI635" s="27">
        <v>-10228.9491875</v>
      </c>
      <c r="AJ635" t="s">
        <v>14</v>
      </c>
      <c r="AK635" s="93">
        <f t="shared" si="70"/>
        <v>-10228.9491875</v>
      </c>
      <c r="AL635" s="27">
        <f t="shared" si="59"/>
        <v>-10228.9491875</v>
      </c>
      <c r="AM635" s="27">
        <f t="shared" si="71"/>
        <v>-10228.9491875</v>
      </c>
    </row>
    <row r="636" spans="1:39" ht="15" customHeight="1" x14ac:dyDescent="0.25">
      <c r="A636">
        <v>248556</v>
      </c>
      <c r="B636" t="s">
        <v>879</v>
      </c>
      <c r="C636" t="s">
        <v>880</v>
      </c>
      <c r="D636">
        <v>11779</v>
      </c>
      <c r="E636" t="s">
        <v>363</v>
      </c>
      <c r="F636" t="s">
        <v>240</v>
      </c>
      <c r="G636" t="s">
        <v>19</v>
      </c>
      <c r="H636" t="s">
        <v>1713</v>
      </c>
      <c r="J636" s="21">
        <v>44835</v>
      </c>
      <c r="K636" s="21">
        <v>44866</v>
      </c>
      <c r="L636" s="21">
        <v>44835</v>
      </c>
      <c r="M636" s="22">
        <v>9378316.0399999991</v>
      </c>
      <c r="N636" t="s">
        <v>14</v>
      </c>
      <c r="O636" s="50">
        <v>1.2500000000000001E-2</v>
      </c>
      <c r="P636" t="s">
        <v>15</v>
      </c>
      <c r="R636" s="21">
        <v>44835</v>
      </c>
      <c r="S636" s="21">
        <v>44835</v>
      </c>
      <c r="T636" s="21">
        <v>44866</v>
      </c>
      <c r="U636" s="21">
        <v>44835</v>
      </c>
      <c r="V636" s="23">
        <v>8.611111111111111E-2</v>
      </c>
      <c r="W636">
        <v>31</v>
      </c>
      <c r="X636" s="24">
        <v>0</v>
      </c>
      <c r="Y636" s="24">
        <v>0</v>
      </c>
      <c r="Z636" s="24">
        <v>-10094.715181944444</v>
      </c>
      <c r="AA636" s="24">
        <v>-10094.715181944444</v>
      </c>
      <c r="AB636">
        <v>0</v>
      </c>
      <c r="AC636">
        <v>0</v>
      </c>
      <c r="AD636" s="38">
        <v>9378316.0399999991</v>
      </c>
      <c r="AE636" s="52">
        <v>1.2500000000000001E-2</v>
      </c>
      <c r="AF636" s="5">
        <v>0</v>
      </c>
      <c r="AG636" s="24">
        <v>0</v>
      </c>
      <c r="AH636" s="24">
        <v>0</v>
      </c>
      <c r="AI636" s="27">
        <v>-10094.715181944444</v>
      </c>
      <c r="AJ636" t="s">
        <v>14</v>
      </c>
      <c r="AK636" s="93">
        <f t="shared" si="70"/>
        <v>-10094.715181944444</v>
      </c>
      <c r="AL636" s="27">
        <f t="shared" si="59"/>
        <v>-10094.715181944444</v>
      </c>
      <c r="AM636" s="27">
        <f t="shared" si="71"/>
        <v>-10094.715181944444</v>
      </c>
    </row>
    <row r="637" spans="1:39" ht="15" customHeight="1" x14ac:dyDescent="0.25">
      <c r="A637">
        <v>248557</v>
      </c>
      <c r="B637" t="s">
        <v>879</v>
      </c>
      <c r="C637" t="s">
        <v>880</v>
      </c>
      <c r="D637">
        <v>11779</v>
      </c>
      <c r="E637" t="s">
        <v>363</v>
      </c>
      <c r="F637" t="s">
        <v>240</v>
      </c>
      <c r="G637" t="s">
        <v>19</v>
      </c>
      <c r="H637" t="s">
        <v>1713</v>
      </c>
      <c r="J637" s="21">
        <v>44866</v>
      </c>
      <c r="K637" s="21">
        <v>44896</v>
      </c>
      <c r="L637" s="21">
        <v>44866</v>
      </c>
      <c r="M637" s="22">
        <v>8936379.4800000004</v>
      </c>
      <c r="N637" t="s">
        <v>14</v>
      </c>
      <c r="O637" s="50">
        <v>1.2500000000000001E-2</v>
      </c>
      <c r="P637" t="s">
        <v>15</v>
      </c>
      <c r="R637" s="21">
        <v>44866</v>
      </c>
      <c r="S637" s="21">
        <v>44866</v>
      </c>
      <c r="T637" s="21">
        <v>44896</v>
      </c>
      <c r="U637" s="21">
        <v>44866</v>
      </c>
      <c r="V637" s="23">
        <v>8.3333333333333329E-2</v>
      </c>
      <c r="W637">
        <v>30</v>
      </c>
      <c r="X637" s="24">
        <v>0</v>
      </c>
      <c r="Y637" s="24">
        <v>0</v>
      </c>
      <c r="Z637" s="24">
        <v>-9308.7286249999997</v>
      </c>
      <c r="AA637" s="24">
        <v>-9308.7286249999997</v>
      </c>
      <c r="AB637">
        <v>0</v>
      </c>
      <c r="AC637">
        <v>0</v>
      </c>
      <c r="AD637" s="38">
        <v>8936379.4800000004</v>
      </c>
      <c r="AE637" s="52">
        <v>1.2500000000000001E-2</v>
      </c>
      <c r="AF637" s="5">
        <v>0</v>
      </c>
      <c r="AG637" s="24">
        <v>0</v>
      </c>
      <c r="AH637" s="24">
        <v>0</v>
      </c>
      <c r="AI637" s="27">
        <v>-9308.7286249999997</v>
      </c>
      <c r="AJ637" t="s">
        <v>14</v>
      </c>
      <c r="AK637" s="93">
        <f t="shared" si="70"/>
        <v>-9308.7286249999997</v>
      </c>
      <c r="AL637" s="27">
        <f t="shared" si="59"/>
        <v>-9308.7286249999997</v>
      </c>
      <c r="AM637" s="27">
        <f t="shared" si="71"/>
        <v>-9308.7286249999997</v>
      </c>
    </row>
    <row r="638" spans="1:39" ht="15" customHeight="1" x14ac:dyDescent="0.25">
      <c r="A638">
        <v>248558</v>
      </c>
      <c r="B638" t="s">
        <v>879</v>
      </c>
      <c r="C638" t="s">
        <v>880</v>
      </c>
      <c r="D638">
        <v>11779</v>
      </c>
      <c r="E638" t="s">
        <v>363</v>
      </c>
      <c r="F638" t="s">
        <v>240</v>
      </c>
      <c r="G638" t="s">
        <v>19</v>
      </c>
      <c r="H638" t="s">
        <v>1713</v>
      </c>
      <c r="J638" s="21">
        <v>44896</v>
      </c>
      <c r="K638" s="21">
        <v>44927</v>
      </c>
      <c r="L638" s="21">
        <v>44896</v>
      </c>
      <c r="M638" s="22">
        <v>8493981.0600000005</v>
      </c>
      <c r="N638" t="s">
        <v>14</v>
      </c>
      <c r="O638" s="50">
        <v>1.2500000000000001E-2</v>
      </c>
      <c r="P638" t="s">
        <v>15</v>
      </c>
      <c r="R638" s="21">
        <v>44896</v>
      </c>
      <c r="S638" s="21">
        <v>44896</v>
      </c>
      <c r="T638" s="21">
        <v>44927</v>
      </c>
      <c r="U638" s="21">
        <v>44896</v>
      </c>
      <c r="V638" s="23">
        <v>8.611111111111111E-2</v>
      </c>
      <c r="W638">
        <v>31</v>
      </c>
      <c r="X638" s="24">
        <v>0</v>
      </c>
      <c r="Y638" s="24">
        <v>0</v>
      </c>
      <c r="Z638" s="24">
        <v>-9142.8268354166685</v>
      </c>
      <c r="AA638" s="24">
        <v>-9142.8268354166685</v>
      </c>
      <c r="AB638">
        <v>0</v>
      </c>
      <c r="AC638">
        <v>-294.92989791666673</v>
      </c>
      <c r="AD638" s="38">
        <v>8493981.0600000005</v>
      </c>
      <c r="AE638" s="52">
        <v>1.2500000000000001E-2</v>
      </c>
      <c r="AF638" s="5">
        <v>0</v>
      </c>
      <c r="AG638" s="24">
        <v>0</v>
      </c>
      <c r="AH638" s="24">
        <v>0</v>
      </c>
      <c r="AI638" s="27">
        <v>-9142.8268354166685</v>
      </c>
      <c r="AJ638" t="s">
        <v>14</v>
      </c>
      <c r="AK638" s="93">
        <f t="shared" si="70"/>
        <v>-9142.8268354166685</v>
      </c>
      <c r="AL638" s="27">
        <f t="shared" si="59"/>
        <v>-9142.8268354166685</v>
      </c>
      <c r="AM638" s="27">
        <f t="shared" si="71"/>
        <v>-9142.8268354166685</v>
      </c>
    </row>
    <row r="639" spans="1:39" ht="15" customHeight="1" x14ac:dyDescent="0.25">
      <c r="A639">
        <v>248625</v>
      </c>
      <c r="B639" t="s">
        <v>881</v>
      </c>
      <c r="C639" t="s">
        <v>882</v>
      </c>
      <c r="D639">
        <v>11780</v>
      </c>
      <c r="E639" t="s">
        <v>363</v>
      </c>
      <c r="F639" t="s">
        <v>240</v>
      </c>
      <c r="G639" t="s">
        <v>19</v>
      </c>
      <c r="H639" t="s">
        <v>1968</v>
      </c>
      <c r="J639" s="21">
        <v>44743</v>
      </c>
      <c r="K639" s="21">
        <v>44774</v>
      </c>
      <c r="L639" s="21">
        <v>44743</v>
      </c>
      <c r="M639" s="22">
        <v>6111411.3399999999</v>
      </c>
      <c r="N639" t="s">
        <v>14</v>
      </c>
      <c r="O639" s="50">
        <v>1.2E-2</v>
      </c>
      <c r="P639" t="s">
        <v>15</v>
      </c>
      <c r="R639" s="21">
        <v>44743</v>
      </c>
      <c r="S639" s="21">
        <v>44743</v>
      </c>
      <c r="T639" s="21">
        <v>44774</v>
      </c>
      <c r="U639" s="21">
        <v>44743</v>
      </c>
      <c r="V639" s="23">
        <v>8.611111111111111E-2</v>
      </c>
      <c r="W639">
        <v>31</v>
      </c>
      <c r="X639" s="24">
        <v>0</v>
      </c>
      <c r="Y639" s="24">
        <v>0</v>
      </c>
      <c r="Z639" s="24">
        <v>-6315.1250513333334</v>
      </c>
      <c r="AA639" s="24">
        <v>-6315.1250513333334</v>
      </c>
      <c r="AB639">
        <v>0</v>
      </c>
      <c r="AC639">
        <v>0</v>
      </c>
      <c r="AD639" s="38">
        <v>6111411.3399999999</v>
      </c>
      <c r="AE639" s="52">
        <v>1.2E-2</v>
      </c>
      <c r="AF639" s="5">
        <v>0</v>
      </c>
      <c r="AG639" s="24">
        <v>0</v>
      </c>
      <c r="AH639" s="24">
        <v>0</v>
      </c>
      <c r="AI639" s="27">
        <v>-6315.1250513333334</v>
      </c>
      <c r="AJ639" t="s">
        <v>14</v>
      </c>
      <c r="AK639" s="93">
        <f t="shared" si="70"/>
        <v>-6315.1250513333334</v>
      </c>
      <c r="AL639" s="27">
        <f t="shared" si="59"/>
        <v>-6315.1250513333334</v>
      </c>
      <c r="AM639" s="27">
        <f t="shared" si="71"/>
        <v>-6315.1250513333334</v>
      </c>
    </row>
    <row r="640" spans="1:39" ht="15" customHeight="1" x14ac:dyDescent="0.25">
      <c r="A640">
        <v>248626</v>
      </c>
      <c r="B640" t="s">
        <v>881</v>
      </c>
      <c r="C640" t="s">
        <v>882</v>
      </c>
      <c r="D640">
        <v>11780</v>
      </c>
      <c r="E640" t="s">
        <v>363</v>
      </c>
      <c r="F640" t="s">
        <v>240</v>
      </c>
      <c r="G640" t="s">
        <v>19</v>
      </c>
      <c r="H640" t="s">
        <v>1968</v>
      </c>
      <c r="J640" s="21">
        <v>44774</v>
      </c>
      <c r="K640" s="21">
        <v>44805</v>
      </c>
      <c r="L640" s="21">
        <v>44774</v>
      </c>
      <c r="M640" s="22">
        <v>5859686.04</v>
      </c>
      <c r="N640" t="s">
        <v>14</v>
      </c>
      <c r="O640" s="50">
        <v>1.2E-2</v>
      </c>
      <c r="P640" t="s">
        <v>15</v>
      </c>
      <c r="R640" s="21">
        <v>44774</v>
      </c>
      <c r="S640" s="21">
        <v>44774</v>
      </c>
      <c r="T640" s="21">
        <v>44805</v>
      </c>
      <c r="U640" s="21">
        <v>44774</v>
      </c>
      <c r="V640" s="23">
        <v>8.611111111111111E-2</v>
      </c>
      <c r="W640">
        <v>31</v>
      </c>
      <c r="X640" s="24">
        <v>0</v>
      </c>
      <c r="Y640" s="24">
        <v>0</v>
      </c>
      <c r="Z640" s="24">
        <v>-6055.0089080000007</v>
      </c>
      <c r="AA640" s="24">
        <v>-6055.0089080000007</v>
      </c>
      <c r="AB640">
        <v>0</v>
      </c>
      <c r="AC640">
        <v>0</v>
      </c>
      <c r="AD640" s="38">
        <v>5859686.04</v>
      </c>
      <c r="AE640" s="52">
        <v>1.2E-2</v>
      </c>
      <c r="AF640" s="5">
        <v>0</v>
      </c>
      <c r="AG640" s="24">
        <v>0</v>
      </c>
      <c r="AH640" s="24">
        <v>0</v>
      </c>
      <c r="AI640" s="27">
        <v>-6055.0089080000007</v>
      </c>
      <c r="AJ640" t="s">
        <v>14</v>
      </c>
      <c r="AK640" s="93">
        <f t="shared" si="70"/>
        <v>-6055.0089080000007</v>
      </c>
      <c r="AL640" s="27">
        <f t="shared" si="59"/>
        <v>-6055.0089080000007</v>
      </c>
      <c r="AM640" s="27">
        <f t="shared" si="71"/>
        <v>-6055.0089080000007</v>
      </c>
    </row>
    <row r="641" spans="1:39" ht="15" customHeight="1" x14ac:dyDescent="0.25">
      <c r="A641">
        <v>248627</v>
      </c>
      <c r="B641" t="s">
        <v>881</v>
      </c>
      <c r="C641" t="s">
        <v>882</v>
      </c>
      <c r="D641">
        <v>11780</v>
      </c>
      <c r="E641" t="s">
        <v>363</v>
      </c>
      <c r="F641" t="s">
        <v>240</v>
      </c>
      <c r="G641" t="s">
        <v>19</v>
      </c>
      <c r="H641" t="s">
        <v>1968</v>
      </c>
      <c r="J641" s="21">
        <v>44805</v>
      </c>
      <c r="K641" s="21">
        <v>44835</v>
      </c>
      <c r="L641" s="21">
        <v>44805</v>
      </c>
      <c r="M641" s="22">
        <v>5607709.0099999998</v>
      </c>
      <c r="N641" t="s">
        <v>14</v>
      </c>
      <c r="O641" s="50">
        <v>1.2E-2</v>
      </c>
      <c r="P641" t="s">
        <v>15</v>
      </c>
      <c r="R641" s="21">
        <v>44805</v>
      </c>
      <c r="S641" s="21">
        <v>44805</v>
      </c>
      <c r="T641" s="21">
        <v>44835</v>
      </c>
      <c r="U641" s="21">
        <v>44805</v>
      </c>
      <c r="V641" s="23">
        <v>8.3333333333333329E-2</v>
      </c>
      <c r="W641">
        <v>30</v>
      </c>
      <c r="X641" s="24">
        <v>0</v>
      </c>
      <c r="Y641" s="24">
        <v>0</v>
      </c>
      <c r="Z641" s="24">
        <v>-5607.7090099999996</v>
      </c>
      <c r="AA641" s="24">
        <v>-5607.7090099999996</v>
      </c>
      <c r="AB641">
        <v>0</v>
      </c>
      <c r="AC641">
        <v>0</v>
      </c>
      <c r="AD641" s="38">
        <v>5607709.0099999998</v>
      </c>
      <c r="AE641" s="52">
        <v>1.2E-2</v>
      </c>
      <c r="AF641" s="5">
        <v>0</v>
      </c>
      <c r="AG641" s="24">
        <v>0</v>
      </c>
      <c r="AH641" s="24">
        <v>0</v>
      </c>
      <c r="AI641" s="27">
        <v>-5607.7090099999996</v>
      </c>
      <c r="AJ641" t="s">
        <v>14</v>
      </c>
      <c r="AK641" s="93">
        <f t="shared" si="70"/>
        <v>-5607.7090099999996</v>
      </c>
      <c r="AL641" s="27">
        <f t="shared" si="59"/>
        <v>-5607.7090099999996</v>
      </c>
      <c r="AM641" s="27">
        <f t="shared" si="71"/>
        <v>-5607.7090099999996</v>
      </c>
    </row>
    <row r="642" spans="1:39" ht="15" customHeight="1" x14ac:dyDescent="0.25">
      <c r="A642">
        <v>248628</v>
      </c>
      <c r="B642" t="s">
        <v>881</v>
      </c>
      <c r="C642" t="s">
        <v>882</v>
      </c>
      <c r="D642">
        <v>11780</v>
      </c>
      <c r="E642" t="s">
        <v>363</v>
      </c>
      <c r="F642" t="s">
        <v>240</v>
      </c>
      <c r="G642" t="s">
        <v>19</v>
      </c>
      <c r="H642" t="s">
        <v>1968</v>
      </c>
      <c r="J642" s="21">
        <v>44835</v>
      </c>
      <c r="K642" s="21">
        <v>44866</v>
      </c>
      <c r="L642" s="21">
        <v>44835</v>
      </c>
      <c r="M642" s="22">
        <v>5355479.99</v>
      </c>
      <c r="N642" t="s">
        <v>14</v>
      </c>
      <c r="O642" s="50">
        <v>1.2E-2</v>
      </c>
      <c r="P642" t="s">
        <v>15</v>
      </c>
      <c r="R642" s="21">
        <v>44835</v>
      </c>
      <c r="S642" s="21">
        <v>44835</v>
      </c>
      <c r="T642" s="21">
        <v>44866</v>
      </c>
      <c r="U642" s="21">
        <v>44835</v>
      </c>
      <c r="V642" s="23">
        <v>8.611111111111111E-2</v>
      </c>
      <c r="W642">
        <v>31</v>
      </c>
      <c r="X642" s="24">
        <v>0</v>
      </c>
      <c r="Y642" s="24">
        <v>0</v>
      </c>
      <c r="Z642" s="24">
        <v>-5533.9959896666669</v>
      </c>
      <c r="AA642" s="24">
        <v>-5533.9959896666669</v>
      </c>
      <c r="AB642">
        <v>0</v>
      </c>
      <c r="AC642">
        <v>0</v>
      </c>
      <c r="AD642" s="38">
        <v>5355479.99</v>
      </c>
      <c r="AE642" s="52">
        <v>1.2E-2</v>
      </c>
      <c r="AF642" s="5">
        <v>0</v>
      </c>
      <c r="AG642" s="24">
        <v>0</v>
      </c>
      <c r="AH642" s="24">
        <v>0</v>
      </c>
      <c r="AI642" s="27">
        <v>-5533.9959896666669</v>
      </c>
      <c r="AJ642" t="s">
        <v>14</v>
      </c>
      <c r="AK642" s="93">
        <f t="shared" si="70"/>
        <v>-5533.9959896666669</v>
      </c>
      <c r="AL642" s="27">
        <f t="shared" si="59"/>
        <v>-5533.9959896666669</v>
      </c>
      <c r="AM642" s="27">
        <f t="shared" si="71"/>
        <v>-5533.9959896666669</v>
      </c>
    </row>
    <row r="643" spans="1:39" ht="15" customHeight="1" x14ac:dyDescent="0.25">
      <c r="A643">
        <v>248629</v>
      </c>
      <c r="B643" t="s">
        <v>881</v>
      </c>
      <c r="C643" t="s">
        <v>882</v>
      </c>
      <c r="D643">
        <v>11780</v>
      </c>
      <c r="E643" t="s">
        <v>363</v>
      </c>
      <c r="F643" t="s">
        <v>240</v>
      </c>
      <c r="G643" t="s">
        <v>19</v>
      </c>
      <c r="H643" t="s">
        <v>1968</v>
      </c>
      <c r="J643" s="21">
        <v>44866</v>
      </c>
      <c r="K643" s="21">
        <v>44896</v>
      </c>
      <c r="L643" s="21">
        <v>44866</v>
      </c>
      <c r="M643" s="22">
        <v>5102998.74</v>
      </c>
      <c r="N643" t="s">
        <v>14</v>
      </c>
      <c r="O643" s="50">
        <v>1.2E-2</v>
      </c>
      <c r="P643" t="s">
        <v>15</v>
      </c>
      <c r="R643" s="21">
        <v>44866</v>
      </c>
      <c r="S643" s="21">
        <v>44866</v>
      </c>
      <c r="T643" s="21">
        <v>44896</v>
      </c>
      <c r="U643" s="21">
        <v>44866</v>
      </c>
      <c r="V643" s="23">
        <v>8.3333333333333329E-2</v>
      </c>
      <c r="W643">
        <v>30</v>
      </c>
      <c r="X643" s="24">
        <v>0</v>
      </c>
      <c r="Y643" s="24">
        <v>0</v>
      </c>
      <c r="Z643" s="24">
        <v>-5102.99874</v>
      </c>
      <c r="AA643" s="24">
        <v>-5102.99874</v>
      </c>
      <c r="AB643">
        <v>0</v>
      </c>
      <c r="AC643">
        <v>0</v>
      </c>
      <c r="AD643" s="38">
        <v>5102998.74</v>
      </c>
      <c r="AE643" s="52">
        <v>1.2E-2</v>
      </c>
      <c r="AF643" s="5">
        <v>0</v>
      </c>
      <c r="AG643" s="24">
        <v>0</v>
      </c>
      <c r="AH643" s="24">
        <v>0</v>
      </c>
      <c r="AI643" s="27">
        <v>-5102.99874</v>
      </c>
      <c r="AJ643" t="s">
        <v>14</v>
      </c>
      <c r="AK643" s="93">
        <f t="shared" si="70"/>
        <v>-5102.99874</v>
      </c>
      <c r="AL643" s="27">
        <f t="shared" ref="AL643:AL706" si="72">AI643</f>
        <v>-5102.99874</v>
      </c>
      <c r="AM643" s="27">
        <f t="shared" si="71"/>
        <v>-5102.99874</v>
      </c>
    </row>
    <row r="644" spans="1:39" ht="15" customHeight="1" x14ac:dyDescent="0.25">
      <c r="A644">
        <v>248630</v>
      </c>
      <c r="B644" t="s">
        <v>881</v>
      </c>
      <c r="C644" t="s">
        <v>882</v>
      </c>
      <c r="D644">
        <v>11780</v>
      </c>
      <c r="E644" t="s">
        <v>363</v>
      </c>
      <c r="F644" t="s">
        <v>240</v>
      </c>
      <c r="G644" t="s">
        <v>19</v>
      </c>
      <c r="H644" t="s">
        <v>1968</v>
      </c>
      <c r="J644" s="21">
        <v>44896</v>
      </c>
      <c r="K644" s="21">
        <v>44927</v>
      </c>
      <c r="L644" s="21">
        <v>44896</v>
      </c>
      <c r="M644" s="22">
        <v>4850265</v>
      </c>
      <c r="N644" t="s">
        <v>14</v>
      </c>
      <c r="O644" s="50">
        <v>1.2E-2</v>
      </c>
      <c r="P644" t="s">
        <v>15</v>
      </c>
      <c r="R644" s="21">
        <v>44896</v>
      </c>
      <c r="S644" s="21">
        <v>44896</v>
      </c>
      <c r="T644" s="21">
        <v>44927</v>
      </c>
      <c r="U644" s="21">
        <v>44896</v>
      </c>
      <c r="V644" s="23">
        <v>8.611111111111111E-2</v>
      </c>
      <c r="W644">
        <v>31</v>
      </c>
      <c r="X644" s="24">
        <v>0</v>
      </c>
      <c r="Y644" s="24">
        <v>0</v>
      </c>
      <c r="Z644" s="24">
        <v>-5011.9404999999997</v>
      </c>
      <c r="AA644" s="24">
        <v>-5011.9404999999997</v>
      </c>
      <c r="AB644">
        <v>0</v>
      </c>
      <c r="AC644">
        <v>-161.6755</v>
      </c>
      <c r="AD644" s="38">
        <v>4850265</v>
      </c>
      <c r="AE644" s="52">
        <v>1.2E-2</v>
      </c>
      <c r="AF644" s="5">
        <v>0</v>
      </c>
      <c r="AG644" s="24">
        <v>0</v>
      </c>
      <c r="AH644" s="24">
        <v>0</v>
      </c>
      <c r="AI644" s="27">
        <v>-5011.9404999999997</v>
      </c>
      <c r="AJ644" t="s">
        <v>14</v>
      </c>
      <c r="AK644" s="93">
        <f t="shared" si="70"/>
        <v>-5011.9404999999997</v>
      </c>
      <c r="AL644" s="27">
        <f t="shared" si="72"/>
        <v>-5011.9404999999997</v>
      </c>
      <c r="AM644" s="27">
        <f t="shared" si="71"/>
        <v>-5011.9404999999997</v>
      </c>
    </row>
    <row r="645" spans="1:39" ht="15" customHeight="1" x14ac:dyDescent="0.25">
      <c r="A645">
        <v>248697</v>
      </c>
      <c r="B645" t="s">
        <v>883</v>
      </c>
      <c r="C645" t="s">
        <v>884</v>
      </c>
      <c r="D645">
        <v>11781</v>
      </c>
      <c r="E645" t="s">
        <v>363</v>
      </c>
      <c r="F645" t="s">
        <v>240</v>
      </c>
      <c r="G645" t="s">
        <v>19</v>
      </c>
      <c r="H645" t="s">
        <v>1968</v>
      </c>
      <c r="J645" s="21">
        <v>44743</v>
      </c>
      <c r="K645" s="21">
        <v>44774</v>
      </c>
      <c r="L645" s="21">
        <v>44743</v>
      </c>
      <c r="M645" s="22">
        <v>2166363.2799999998</v>
      </c>
      <c r="N645" t="s">
        <v>14</v>
      </c>
      <c r="O645">
        <v>1.2999999999999999E-2</v>
      </c>
      <c r="P645" t="s">
        <v>15</v>
      </c>
      <c r="R645" s="21">
        <v>44743</v>
      </c>
      <c r="S645" s="21">
        <v>44743</v>
      </c>
      <c r="T645" s="21">
        <v>44774</v>
      </c>
      <c r="U645" s="21">
        <v>44743</v>
      </c>
      <c r="V645" s="23">
        <v>8.611111111111111E-2</v>
      </c>
      <c r="W645">
        <v>31</v>
      </c>
      <c r="X645" s="24">
        <v>0</v>
      </c>
      <c r="Y645" s="24">
        <v>0</v>
      </c>
      <c r="Z645" s="24">
        <v>-2425.123338444444</v>
      </c>
      <c r="AA645" s="24">
        <v>-2425.123338444444</v>
      </c>
      <c r="AB645">
        <v>0</v>
      </c>
      <c r="AC645">
        <v>0</v>
      </c>
      <c r="AD645" s="38">
        <v>2166363.2799999998</v>
      </c>
      <c r="AE645" s="52">
        <v>1.2999999999999999E-2</v>
      </c>
      <c r="AF645" s="5">
        <v>0</v>
      </c>
      <c r="AG645" s="24">
        <v>0</v>
      </c>
      <c r="AH645" s="24">
        <v>0</v>
      </c>
      <c r="AI645" s="27">
        <v>-2425.123338444444</v>
      </c>
      <c r="AJ645" t="s">
        <v>14</v>
      </c>
      <c r="AK645" s="93">
        <f t="shared" si="70"/>
        <v>-2425.123338444444</v>
      </c>
      <c r="AL645" s="27">
        <f t="shared" si="72"/>
        <v>-2425.123338444444</v>
      </c>
      <c r="AM645" s="27">
        <f t="shared" si="71"/>
        <v>-2425.123338444444</v>
      </c>
    </row>
    <row r="646" spans="1:39" ht="15" customHeight="1" x14ac:dyDescent="0.25">
      <c r="A646">
        <v>248698</v>
      </c>
      <c r="B646" t="s">
        <v>883</v>
      </c>
      <c r="C646" t="s">
        <v>884</v>
      </c>
      <c r="D646">
        <v>11781</v>
      </c>
      <c r="E646" t="s">
        <v>363</v>
      </c>
      <c r="F646" t="s">
        <v>240</v>
      </c>
      <c r="G646" t="s">
        <v>19</v>
      </c>
      <c r="H646" t="s">
        <v>1968</v>
      </c>
      <c r="J646" s="21">
        <v>44774</v>
      </c>
      <c r="K646" s="21">
        <v>44805</v>
      </c>
      <c r="L646" s="21">
        <v>44774</v>
      </c>
      <c r="M646" s="22">
        <v>2077218.26</v>
      </c>
      <c r="N646" t="s">
        <v>14</v>
      </c>
      <c r="O646">
        <v>1.2999999999999999E-2</v>
      </c>
      <c r="P646" t="s">
        <v>15</v>
      </c>
      <c r="R646" s="21">
        <v>44774</v>
      </c>
      <c r="S646" s="21">
        <v>44774</v>
      </c>
      <c r="T646" s="21">
        <v>44805</v>
      </c>
      <c r="U646" s="21">
        <v>44774</v>
      </c>
      <c r="V646" s="23">
        <v>8.611111111111111E-2</v>
      </c>
      <c r="W646">
        <v>31</v>
      </c>
      <c r="X646" s="24">
        <v>0</v>
      </c>
      <c r="Y646" s="24">
        <v>0</v>
      </c>
      <c r="Z646" s="24">
        <v>-2325.3304410555552</v>
      </c>
      <c r="AA646" s="24">
        <v>-2325.3304410555552</v>
      </c>
      <c r="AB646">
        <v>0</v>
      </c>
      <c r="AC646">
        <v>0</v>
      </c>
      <c r="AD646" s="38">
        <v>2077218.26</v>
      </c>
      <c r="AE646" s="52">
        <v>1.2999999999999999E-2</v>
      </c>
      <c r="AF646" s="5">
        <v>0</v>
      </c>
      <c r="AG646" s="24">
        <v>0</v>
      </c>
      <c r="AH646" s="24">
        <v>0</v>
      </c>
      <c r="AI646" s="27">
        <v>-2325.3304410555552</v>
      </c>
      <c r="AJ646" t="s">
        <v>14</v>
      </c>
      <c r="AK646" s="93">
        <f t="shared" si="70"/>
        <v>-2325.3304410555552</v>
      </c>
      <c r="AL646" s="27">
        <f t="shared" si="72"/>
        <v>-2325.3304410555552</v>
      </c>
      <c r="AM646" s="27">
        <f t="shared" si="71"/>
        <v>-2325.3304410555552</v>
      </c>
    </row>
    <row r="647" spans="1:39" ht="15" customHeight="1" x14ac:dyDescent="0.25">
      <c r="A647">
        <v>248699</v>
      </c>
      <c r="B647" t="s">
        <v>883</v>
      </c>
      <c r="C647" t="s">
        <v>884</v>
      </c>
      <c r="D647">
        <v>11781</v>
      </c>
      <c r="E647" t="s">
        <v>363</v>
      </c>
      <c r="F647" t="s">
        <v>240</v>
      </c>
      <c r="G647" t="s">
        <v>19</v>
      </c>
      <c r="H647" t="s">
        <v>1968</v>
      </c>
      <c r="J647" s="21">
        <v>44805</v>
      </c>
      <c r="K647" s="21">
        <v>44835</v>
      </c>
      <c r="L647" s="21">
        <v>44805</v>
      </c>
      <c r="M647" s="22">
        <v>1987976.67</v>
      </c>
      <c r="N647" t="s">
        <v>14</v>
      </c>
      <c r="O647">
        <v>1.2999999999999999E-2</v>
      </c>
      <c r="P647" t="s">
        <v>15</v>
      </c>
      <c r="R647" s="21">
        <v>44805</v>
      </c>
      <c r="S647" s="21">
        <v>44805</v>
      </c>
      <c r="T647" s="21">
        <v>44835</v>
      </c>
      <c r="U647" s="21">
        <v>44805</v>
      </c>
      <c r="V647" s="23">
        <v>8.3333333333333329E-2</v>
      </c>
      <c r="W647">
        <v>30</v>
      </c>
      <c r="X647" s="24">
        <v>0</v>
      </c>
      <c r="Y647" s="24">
        <v>0</v>
      </c>
      <c r="Z647" s="24">
        <v>-2153.6413924999997</v>
      </c>
      <c r="AA647" s="24">
        <v>-2153.6413924999997</v>
      </c>
      <c r="AB647">
        <v>0</v>
      </c>
      <c r="AC647">
        <v>0</v>
      </c>
      <c r="AD647" s="38">
        <v>1987976.67</v>
      </c>
      <c r="AE647" s="52">
        <v>1.2999999999999999E-2</v>
      </c>
      <c r="AF647" s="5">
        <v>0</v>
      </c>
      <c r="AG647" s="24">
        <v>0</v>
      </c>
      <c r="AH647" s="24">
        <v>0</v>
      </c>
      <c r="AI647" s="27">
        <v>-2153.6413924999997</v>
      </c>
      <c r="AJ647" t="s">
        <v>14</v>
      </c>
      <c r="AK647" s="93">
        <f t="shared" si="70"/>
        <v>-2153.6413924999997</v>
      </c>
      <c r="AL647" s="27">
        <f t="shared" si="72"/>
        <v>-2153.6413924999997</v>
      </c>
      <c r="AM647" s="27">
        <f t="shared" si="71"/>
        <v>-2153.6413924999997</v>
      </c>
    </row>
    <row r="648" spans="1:39" ht="15" customHeight="1" x14ac:dyDescent="0.25">
      <c r="A648">
        <v>248700</v>
      </c>
      <c r="B648" t="s">
        <v>883</v>
      </c>
      <c r="C648" t="s">
        <v>884</v>
      </c>
      <c r="D648">
        <v>11781</v>
      </c>
      <c r="E648" t="s">
        <v>363</v>
      </c>
      <c r="F648" t="s">
        <v>240</v>
      </c>
      <c r="G648" t="s">
        <v>19</v>
      </c>
      <c r="H648" t="s">
        <v>1968</v>
      </c>
      <c r="J648" s="21">
        <v>44835</v>
      </c>
      <c r="K648" s="21">
        <v>44866</v>
      </c>
      <c r="L648" s="21">
        <v>44835</v>
      </c>
      <c r="M648" s="22">
        <v>1898638.39</v>
      </c>
      <c r="N648" t="s">
        <v>14</v>
      </c>
      <c r="O648">
        <v>1.2999999999999999E-2</v>
      </c>
      <c r="P648" t="s">
        <v>15</v>
      </c>
      <c r="R648" s="21">
        <v>44835</v>
      </c>
      <c r="S648" s="21">
        <v>44835</v>
      </c>
      <c r="T648" s="21">
        <v>44866</v>
      </c>
      <c r="U648" s="21">
        <v>44835</v>
      </c>
      <c r="V648" s="23">
        <v>8.611111111111111E-2</v>
      </c>
      <c r="W648">
        <v>31</v>
      </c>
      <c r="X648" s="24">
        <v>0</v>
      </c>
      <c r="Y648" s="24">
        <v>0</v>
      </c>
      <c r="Z648" s="24">
        <v>-2125.4201976944441</v>
      </c>
      <c r="AA648" s="24">
        <v>-2125.4201976944441</v>
      </c>
      <c r="AB648">
        <v>0</v>
      </c>
      <c r="AC648">
        <v>0</v>
      </c>
      <c r="AD648" s="38">
        <v>1898638.39</v>
      </c>
      <c r="AE648" s="52">
        <v>1.2999999999999999E-2</v>
      </c>
      <c r="AF648" s="5">
        <v>0</v>
      </c>
      <c r="AG648" s="24">
        <v>0</v>
      </c>
      <c r="AH648" s="24">
        <v>0</v>
      </c>
      <c r="AI648" s="27">
        <v>-2125.4201976944441</v>
      </c>
      <c r="AJ648" t="s">
        <v>14</v>
      </c>
      <c r="AK648" s="93">
        <f t="shared" si="70"/>
        <v>-2125.4201976944441</v>
      </c>
      <c r="AL648" s="27">
        <f t="shared" si="72"/>
        <v>-2125.4201976944441</v>
      </c>
      <c r="AM648" s="27">
        <f t="shared" si="71"/>
        <v>-2125.4201976944441</v>
      </c>
    </row>
    <row r="649" spans="1:39" ht="15" customHeight="1" x14ac:dyDescent="0.25">
      <c r="A649">
        <v>248701</v>
      </c>
      <c r="B649" t="s">
        <v>883</v>
      </c>
      <c r="C649" t="s">
        <v>884</v>
      </c>
      <c r="D649">
        <v>11781</v>
      </c>
      <c r="E649" t="s">
        <v>363</v>
      </c>
      <c r="F649" t="s">
        <v>240</v>
      </c>
      <c r="G649" t="s">
        <v>19</v>
      </c>
      <c r="H649" t="s">
        <v>1968</v>
      </c>
      <c r="J649" s="21">
        <v>44866</v>
      </c>
      <c r="K649" s="21">
        <v>44896</v>
      </c>
      <c r="L649" s="21">
        <v>44866</v>
      </c>
      <c r="M649" s="22">
        <v>1809203.33</v>
      </c>
      <c r="N649" t="s">
        <v>14</v>
      </c>
      <c r="O649">
        <v>1.2999999999999999E-2</v>
      </c>
      <c r="P649" t="s">
        <v>15</v>
      </c>
      <c r="R649" s="21">
        <v>44866</v>
      </c>
      <c r="S649" s="21">
        <v>44866</v>
      </c>
      <c r="T649" s="21">
        <v>44896</v>
      </c>
      <c r="U649" s="21">
        <v>44866</v>
      </c>
      <c r="V649" s="23">
        <v>8.3333333333333329E-2</v>
      </c>
      <c r="W649">
        <v>30</v>
      </c>
      <c r="X649" s="24">
        <v>0</v>
      </c>
      <c r="Y649" s="24">
        <v>0</v>
      </c>
      <c r="Z649" s="24">
        <v>-1959.9702741666665</v>
      </c>
      <c r="AA649" s="24">
        <v>-1959.9702741666665</v>
      </c>
      <c r="AB649">
        <v>0</v>
      </c>
      <c r="AC649">
        <v>0</v>
      </c>
      <c r="AD649" s="38">
        <v>1809203.33</v>
      </c>
      <c r="AE649" s="52">
        <v>1.2999999999999999E-2</v>
      </c>
      <c r="AF649" s="5">
        <v>0</v>
      </c>
      <c r="AG649" s="24">
        <v>0</v>
      </c>
      <c r="AH649" s="24">
        <v>0</v>
      </c>
      <c r="AI649" s="27">
        <v>-1959.9702741666665</v>
      </c>
      <c r="AJ649" t="s">
        <v>14</v>
      </c>
      <c r="AK649" s="93">
        <f t="shared" si="70"/>
        <v>-1959.9702741666665</v>
      </c>
      <c r="AL649" s="27">
        <f t="shared" si="72"/>
        <v>-1959.9702741666665</v>
      </c>
      <c r="AM649" s="27">
        <f t="shared" si="71"/>
        <v>-1959.9702741666665</v>
      </c>
    </row>
    <row r="650" spans="1:39" ht="15" customHeight="1" x14ac:dyDescent="0.25">
      <c r="A650">
        <v>248702</v>
      </c>
      <c r="B650" t="s">
        <v>883</v>
      </c>
      <c r="C650" t="s">
        <v>884</v>
      </c>
      <c r="D650">
        <v>11781</v>
      </c>
      <c r="E650" t="s">
        <v>363</v>
      </c>
      <c r="F650" t="s">
        <v>240</v>
      </c>
      <c r="G650" t="s">
        <v>19</v>
      </c>
      <c r="H650" t="s">
        <v>1968</v>
      </c>
      <c r="J650" s="21">
        <v>44896</v>
      </c>
      <c r="K650" s="21">
        <v>44927</v>
      </c>
      <c r="L650" s="21">
        <v>44896</v>
      </c>
      <c r="M650" s="22">
        <v>1719671.37</v>
      </c>
      <c r="N650" t="s">
        <v>14</v>
      </c>
      <c r="O650">
        <v>1.2999999999999999E-2</v>
      </c>
      <c r="P650" t="s">
        <v>15</v>
      </c>
      <c r="R650" s="21">
        <v>44896</v>
      </c>
      <c r="S650" s="21">
        <v>44896</v>
      </c>
      <c r="T650" s="21">
        <v>44927</v>
      </c>
      <c r="U650" s="21">
        <v>44896</v>
      </c>
      <c r="V650" s="23">
        <v>8.611111111111111E-2</v>
      </c>
      <c r="W650">
        <v>31</v>
      </c>
      <c r="X650" s="24">
        <v>0</v>
      </c>
      <c r="Y650" s="24">
        <v>0</v>
      </c>
      <c r="Z650" s="24">
        <v>-1925.0765614166667</v>
      </c>
      <c r="AA650" s="24">
        <v>-1925.0765614166667</v>
      </c>
      <c r="AB650">
        <v>0</v>
      </c>
      <c r="AC650">
        <v>-62.099243916666666</v>
      </c>
      <c r="AD650" s="38">
        <v>1719671.37</v>
      </c>
      <c r="AE650" s="52">
        <v>1.2999999999999999E-2</v>
      </c>
      <c r="AF650" s="5">
        <v>0</v>
      </c>
      <c r="AG650" s="24">
        <v>0</v>
      </c>
      <c r="AH650" s="24">
        <v>0</v>
      </c>
      <c r="AI650" s="27">
        <v>-1925.0765614166667</v>
      </c>
      <c r="AJ650" t="s">
        <v>14</v>
      </c>
      <c r="AK650" s="93">
        <f t="shared" si="70"/>
        <v>-1925.0765614166667</v>
      </c>
      <c r="AL650" s="27">
        <f t="shared" si="72"/>
        <v>-1925.0765614166667</v>
      </c>
      <c r="AM650" s="27">
        <f t="shared" si="71"/>
        <v>-1925.0765614166667</v>
      </c>
    </row>
    <row r="651" spans="1:39" ht="15" customHeight="1" x14ac:dyDescent="0.25">
      <c r="A651">
        <v>243086</v>
      </c>
      <c r="B651" t="s">
        <v>895</v>
      </c>
      <c r="C651" t="s">
        <v>896</v>
      </c>
      <c r="D651">
        <v>11787</v>
      </c>
      <c r="E651" t="s">
        <v>16</v>
      </c>
      <c r="F651" t="s">
        <v>240</v>
      </c>
      <c r="G651" t="s">
        <v>19</v>
      </c>
      <c r="H651" t="s">
        <v>1979</v>
      </c>
      <c r="I651" s="21">
        <v>44740</v>
      </c>
      <c r="J651" s="21">
        <v>44742</v>
      </c>
      <c r="K651" s="21">
        <v>44834</v>
      </c>
      <c r="L651" s="21">
        <v>44834</v>
      </c>
      <c r="M651" s="22">
        <v>6090000</v>
      </c>
      <c r="N651" t="s">
        <v>14</v>
      </c>
      <c r="O651" t="s">
        <v>245</v>
      </c>
      <c r="P651" t="s">
        <v>15</v>
      </c>
      <c r="Q651" s="37">
        <v>9.5999999999999992E-3</v>
      </c>
      <c r="R651" s="21">
        <v>44740</v>
      </c>
      <c r="S651" s="21">
        <v>44742</v>
      </c>
      <c r="T651" s="21">
        <v>44834</v>
      </c>
      <c r="U651" s="21">
        <v>44834</v>
      </c>
      <c r="V651" s="23">
        <v>0.25555555555555554</v>
      </c>
      <c r="W651">
        <v>92</v>
      </c>
      <c r="X651" s="24">
        <v>0</v>
      </c>
      <c r="Y651" s="24">
        <v>0</v>
      </c>
      <c r="Z651" s="24">
        <v>3283.8633333333328</v>
      </c>
      <c r="AA651" s="24">
        <v>3283.8633333333328</v>
      </c>
      <c r="AB651">
        <v>0</v>
      </c>
      <c r="AC651">
        <v>0</v>
      </c>
      <c r="AD651" s="38">
        <v>6090000</v>
      </c>
      <c r="AE651" s="52">
        <v>-2.1099999999999999E-3</v>
      </c>
      <c r="AF651" s="5">
        <v>9.5999999999999992E-3</v>
      </c>
      <c r="AG651" s="24">
        <v>0</v>
      </c>
      <c r="AH651" s="24">
        <v>-14940.799999999997</v>
      </c>
      <c r="AI651" s="27">
        <v>-11656.936666666665</v>
      </c>
      <c r="AJ651" t="s">
        <v>14</v>
      </c>
      <c r="AK651" s="93">
        <f t="shared" ref="AK651:AK665" si="73">-(AE651+1%+AF651)*M651*V651</f>
        <v>-27220.269999999997</v>
      </c>
      <c r="AL651" s="27">
        <f t="shared" si="72"/>
        <v>-11656.936666666665</v>
      </c>
      <c r="AM651" s="27">
        <f t="shared" ref="AM651:AM665" si="74">-(AE651-0.1%+AF651)*M651*V651</f>
        <v>-10100.603333333333</v>
      </c>
    </row>
    <row r="652" spans="1:39" ht="15" customHeight="1" x14ac:dyDescent="0.25">
      <c r="A652">
        <v>243087</v>
      </c>
      <c r="B652" t="s">
        <v>895</v>
      </c>
      <c r="C652" t="s">
        <v>896</v>
      </c>
      <c r="D652">
        <v>11787</v>
      </c>
      <c r="E652" t="s">
        <v>16</v>
      </c>
      <c r="F652" t="s">
        <v>240</v>
      </c>
      <c r="G652" t="s">
        <v>19</v>
      </c>
      <c r="H652" t="s">
        <v>1979</v>
      </c>
      <c r="I652" s="21">
        <v>44832</v>
      </c>
      <c r="J652" s="21">
        <v>44834</v>
      </c>
      <c r="K652" s="21">
        <v>44925</v>
      </c>
      <c r="L652" s="21">
        <v>44925</v>
      </c>
      <c r="M652" s="22">
        <v>6020000</v>
      </c>
      <c r="N652" t="s">
        <v>14</v>
      </c>
      <c r="O652" t="s">
        <v>245</v>
      </c>
      <c r="P652" t="s">
        <v>15</v>
      </c>
      <c r="Q652" s="37">
        <v>9.5999999999999992E-3</v>
      </c>
      <c r="R652" s="21">
        <v>44832</v>
      </c>
      <c r="S652" s="21">
        <v>44834</v>
      </c>
      <c r="T652" s="21">
        <v>44925</v>
      </c>
      <c r="U652" s="21">
        <v>44925</v>
      </c>
      <c r="V652" s="23">
        <v>0.25277777777777777</v>
      </c>
      <c r="W652">
        <v>91</v>
      </c>
      <c r="X652" s="24">
        <v>0</v>
      </c>
      <c r="Y652" s="24">
        <v>0</v>
      </c>
      <c r="Z652" s="24">
        <v>-18154.146111111113</v>
      </c>
      <c r="AA652" s="24">
        <v>-18154.146111111113</v>
      </c>
      <c r="AB652">
        <v>0</v>
      </c>
      <c r="AC652">
        <v>0</v>
      </c>
      <c r="AD652" s="38">
        <v>6020000</v>
      </c>
      <c r="AE652" s="52">
        <v>1.1930000000000001E-2</v>
      </c>
      <c r="AF652" s="5">
        <v>9.5999999999999992E-3</v>
      </c>
      <c r="AG652" s="24">
        <v>0</v>
      </c>
      <c r="AH652" s="24">
        <v>-14608.533333333331</v>
      </c>
      <c r="AI652" s="27">
        <v>-32762.679444444446</v>
      </c>
      <c r="AJ652" t="s">
        <v>14</v>
      </c>
      <c r="AK652" s="93">
        <f t="shared" si="73"/>
        <v>-47979.901666666665</v>
      </c>
      <c r="AL652" s="27">
        <f t="shared" si="72"/>
        <v>-32762.679444444446</v>
      </c>
      <c r="AM652" s="27">
        <f t="shared" si="74"/>
        <v>-31240.95722222222</v>
      </c>
    </row>
    <row r="653" spans="1:39" ht="15" customHeight="1" x14ac:dyDescent="0.25">
      <c r="A653">
        <v>274631</v>
      </c>
      <c r="B653" t="s">
        <v>903</v>
      </c>
      <c r="C653" t="s">
        <v>904</v>
      </c>
      <c r="D653">
        <v>11791</v>
      </c>
      <c r="E653" t="s">
        <v>363</v>
      </c>
      <c r="F653" t="s">
        <v>240</v>
      </c>
      <c r="G653" t="s">
        <v>19</v>
      </c>
      <c r="H653" t="s">
        <v>1950</v>
      </c>
      <c r="J653" s="21">
        <v>44742</v>
      </c>
      <c r="K653" s="21">
        <v>44772</v>
      </c>
      <c r="L653" s="21">
        <v>44772</v>
      </c>
      <c r="M653" s="22">
        <v>7847932.2400000002</v>
      </c>
      <c r="N653" t="s">
        <v>14</v>
      </c>
      <c r="O653">
        <v>2.0299999999999999E-2</v>
      </c>
      <c r="P653" t="s">
        <v>15</v>
      </c>
      <c r="R653" s="21">
        <v>44772</v>
      </c>
      <c r="S653" s="21">
        <v>44742</v>
      </c>
      <c r="T653" s="21">
        <v>44772</v>
      </c>
      <c r="U653" s="21">
        <v>44772</v>
      </c>
      <c r="V653" s="23">
        <v>8.3333333333333329E-2</v>
      </c>
      <c r="W653">
        <v>30</v>
      </c>
      <c r="X653" s="24">
        <v>0</v>
      </c>
      <c r="Y653" s="24">
        <v>0</v>
      </c>
      <c r="Z653" s="24">
        <v>-13276.085372666665</v>
      </c>
      <c r="AA653" s="24">
        <v>-13276.085372666665</v>
      </c>
      <c r="AB653">
        <v>0</v>
      </c>
      <c r="AC653">
        <v>0</v>
      </c>
      <c r="AD653" s="38">
        <v>7847932.2400000002</v>
      </c>
      <c r="AE653" s="52">
        <v>2.0299999999999999E-2</v>
      </c>
      <c r="AF653" s="5">
        <v>0</v>
      </c>
      <c r="AG653" s="24">
        <v>0</v>
      </c>
      <c r="AH653" s="24">
        <v>0</v>
      </c>
      <c r="AI653" s="27">
        <v>-13276.085372666665</v>
      </c>
      <c r="AJ653" t="s">
        <v>14</v>
      </c>
      <c r="AK653" s="93">
        <f t="shared" ref="AK653:AK664" si="75">AL653</f>
        <v>-13276.085372666665</v>
      </c>
      <c r="AL653" s="27">
        <f t="shared" si="72"/>
        <v>-13276.085372666665</v>
      </c>
      <c r="AM653" s="27">
        <f t="shared" ref="AM653:AM664" si="76">AL653</f>
        <v>-13276.085372666665</v>
      </c>
    </row>
    <row r="654" spans="1:39" ht="15" customHeight="1" x14ac:dyDescent="0.25">
      <c r="A654">
        <v>274632</v>
      </c>
      <c r="B654" t="s">
        <v>903</v>
      </c>
      <c r="C654" t="s">
        <v>904</v>
      </c>
      <c r="D654">
        <v>11791</v>
      </c>
      <c r="E654" t="s">
        <v>363</v>
      </c>
      <c r="F654" t="s">
        <v>240</v>
      </c>
      <c r="G654" t="s">
        <v>19</v>
      </c>
      <c r="H654" t="s">
        <v>1950</v>
      </c>
      <c r="J654" s="21">
        <v>44772</v>
      </c>
      <c r="K654" s="21">
        <v>44803</v>
      </c>
      <c r="L654" s="21">
        <v>44803</v>
      </c>
      <c r="M654" s="22">
        <v>7822759.5</v>
      </c>
      <c r="N654" t="s">
        <v>14</v>
      </c>
      <c r="O654">
        <v>2.0299999999999999E-2</v>
      </c>
      <c r="P654" t="s">
        <v>15</v>
      </c>
      <c r="R654" s="21">
        <v>44803</v>
      </c>
      <c r="S654" s="21">
        <v>44772</v>
      </c>
      <c r="T654" s="21">
        <v>44803</v>
      </c>
      <c r="U654" s="21">
        <v>44803</v>
      </c>
      <c r="V654" s="23">
        <v>8.611111111111111E-2</v>
      </c>
      <c r="W654">
        <v>31</v>
      </c>
      <c r="X654" s="24">
        <v>0</v>
      </c>
      <c r="Y654" s="24">
        <v>0</v>
      </c>
      <c r="Z654" s="24">
        <v>-13674.618203749998</v>
      </c>
      <c r="AA654" s="24">
        <v>-13674.618203749998</v>
      </c>
      <c r="AB654">
        <v>0</v>
      </c>
      <c r="AC654">
        <v>0</v>
      </c>
      <c r="AD654" s="38">
        <v>7822759.5</v>
      </c>
      <c r="AE654" s="52">
        <v>2.0299999999999999E-2</v>
      </c>
      <c r="AF654" s="5">
        <v>0</v>
      </c>
      <c r="AG654" s="24">
        <v>0</v>
      </c>
      <c r="AH654" s="24">
        <v>0</v>
      </c>
      <c r="AI654" s="27">
        <v>-13674.618203749998</v>
      </c>
      <c r="AJ654" t="s">
        <v>14</v>
      </c>
      <c r="AK654" s="93">
        <f t="shared" si="75"/>
        <v>-13674.618203749998</v>
      </c>
      <c r="AL654" s="27">
        <f t="shared" si="72"/>
        <v>-13674.618203749998</v>
      </c>
      <c r="AM654" s="27">
        <f t="shared" si="76"/>
        <v>-13674.618203749998</v>
      </c>
    </row>
    <row r="655" spans="1:39" ht="15" customHeight="1" x14ac:dyDescent="0.25">
      <c r="A655">
        <v>274633</v>
      </c>
      <c r="B655" t="s">
        <v>903</v>
      </c>
      <c r="C655" t="s">
        <v>904</v>
      </c>
      <c r="D655">
        <v>11791</v>
      </c>
      <c r="E655" t="s">
        <v>363</v>
      </c>
      <c r="F655" t="s">
        <v>240</v>
      </c>
      <c r="G655" t="s">
        <v>19</v>
      </c>
      <c r="H655" t="s">
        <v>1950</v>
      </c>
      <c r="J655" s="21">
        <v>44803</v>
      </c>
      <c r="K655" s="21">
        <v>44834</v>
      </c>
      <c r="L655" s="21">
        <v>44834</v>
      </c>
      <c r="M655" s="22">
        <v>7797544.1399999997</v>
      </c>
      <c r="N655" t="s">
        <v>14</v>
      </c>
      <c r="O655">
        <v>2.0299999999999999E-2</v>
      </c>
      <c r="P655" t="s">
        <v>15</v>
      </c>
      <c r="R655" s="21">
        <v>44834</v>
      </c>
      <c r="S655" s="21">
        <v>44803</v>
      </c>
      <c r="T655" s="21">
        <v>44834</v>
      </c>
      <c r="U655" s="21">
        <v>44834</v>
      </c>
      <c r="V655" s="23">
        <v>8.611111111111111E-2</v>
      </c>
      <c r="W655">
        <v>31</v>
      </c>
      <c r="X655" s="24">
        <v>0</v>
      </c>
      <c r="Y655" s="24">
        <v>0</v>
      </c>
      <c r="Z655" s="24">
        <v>-13630.540353616665</v>
      </c>
      <c r="AA655" s="24">
        <v>-13630.540353616665</v>
      </c>
      <c r="AB655">
        <v>0</v>
      </c>
      <c r="AC655">
        <v>0</v>
      </c>
      <c r="AD655" s="38">
        <v>7797544.1399999997</v>
      </c>
      <c r="AE655" s="52">
        <v>2.0299999999999999E-2</v>
      </c>
      <c r="AF655" s="5">
        <v>0</v>
      </c>
      <c r="AG655" s="24">
        <v>0</v>
      </c>
      <c r="AH655" s="24">
        <v>0</v>
      </c>
      <c r="AI655" s="27">
        <v>-13630.540353616665</v>
      </c>
      <c r="AJ655" t="s">
        <v>14</v>
      </c>
      <c r="AK655" s="93">
        <f t="shared" si="75"/>
        <v>-13630.540353616665</v>
      </c>
      <c r="AL655" s="27">
        <f t="shared" si="72"/>
        <v>-13630.540353616665</v>
      </c>
      <c r="AM655" s="27">
        <f t="shared" si="76"/>
        <v>-13630.540353616665</v>
      </c>
    </row>
    <row r="656" spans="1:39" ht="15" customHeight="1" x14ac:dyDescent="0.25">
      <c r="A656">
        <v>274634</v>
      </c>
      <c r="B656" t="s">
        <v>903</v>
      </c>
      <c r="C656" t="s">
        <v>904</v>
      </c>
      <c r="D656">
        <v>11791</v>
      </c>
      <c r="E656" t="s">
        <v>363</v>
      </c>
      <c r="F656" t="s">
        <v>240</v>
      </c>
      <c r="G656" t="s">
        <v>19</v>
      </c>
      <c r="H656" t="s">
        <v>1950</v>
      </c>
      <c r="J656" s="21">
        <v>44834</v>
      </c>
      <c r="K656" s="21">
        <v>44864</v>
      </c>
      <c r="L656" s="21">
        <v>44864</v>
      </c>
      <c r="M656" s="22">
        <v>7772286.0899999999</v>
      </c>
      <c r="N656" t="s">
        <v>14</v>
      </c>
      <c r="O656">
        <v>2.0299999999999999E-2</v>
      </c>
      <c r="P656" t="s">
        <v>15</v>
      </c>
      <c r="R656" s="21">
        <v>44864</v>
      </c>
      <c r="S656" s="21">
        <v>44834</v>
      </c>
      <c r="T656" s="21">
        <v>44864</v>
      </c>
      <c r="U656" s="21">
        <v>44864</v>
      </c>
      <c r="V656" s="23">
        <v>8.3333333333333329E-2</v>
      </c>
      <c r="W656">
        <v>30</v>
      </c>
      <c r="X656" s="24">
        <v>0</v>
      </c>
      <c r="Y656" s="24">
        <v>0</v>
      </c>
      <c r="Z656" s="24">
        <v>-13148.117302249997</v>
      </c>
      <c r="AA656" s="24">
        <v>-13148.117302249997</v>
      </c>
      <c r="AB656">
        <v>0</v>
      </c>
      <c r="AC656">
        <v>0</v>
      </c>
      <c r="AD656" s="38">
        <v>7772286.0899999999</v>
      </c>
      <c r="AE656" s="52">
        <v>2.0299999999999999E-2</v>
      </c>
      <c r="AF656" s="5">
        <v>0</v>
      </c>
      <c r="AG656" s="24">
        <v>0</v>
      </c>
      <c r="AH656" s="24">
        <v>0</v>
      </c>
      <c r="AI656" s="27">
        <v>-13148.117302249997</v>
      </c>
      <c r="AJ656" t="s">
        <v>14</v>
      </c>
      <c r="AK656" s="93">
        <f t="shared" si="75"/>
        <v>-13148.117302249997</v>
      </c>
      <c r="AL656" s="27">
        <f t="shared" si="72"/>
        <v>-13148.117302249997</v>
      </c>
      <c r="AM656" s="27">
        <f t="shared" si="76"/>
        <v>-13148.117302249997</v>
      </c>
    </row>
    <row r="657" spans="1:39" ht="15" customHeight="1" x14ac:dyDescent="0.25">
      <c r="A657">
        <v>274635</v>
      </c>
      <c r="B657" t="s">
        <v>903</v>
      </c>
      <c r="C657" t="s">
        <v>904</v>
      </c>
      <c r="D657">
        <v>11791</v>
      </c>
      <c r="E657" t="s">
        <v>363</v>
      </c>
      <c r="F657" t="s">
        <v>240</v>
      </c>
      <c r="G657" t="s">
        <v>19</v>
      </c>
      <c r="H657" t="s">
        <v>1950</v>
      </c>
      <c r="J657" s="21">
        <v>44864</v>
      </c>
      <c r="K657" s="21">
        <v>44895</v>
      </c>
      <c r="L657" s="21">
        <v>44895</v>
      </c>
      <c r="M657" s="22">
        <v>7746985.2800000003</v>
      </c>
      <c r="N657" t="s">
        <v>14</v>
      </c>
      <c r="O657">
        <v>2.0299999999999999E-2</v>
      </c>
      <c r="P657" t="s">
        <v>15</v>
      </c>
      <c r="R657" s="21">
        <v>44895</v>
      </c>
      <c r="S657" s="21">
        <v>44864</v>
      </c>
      <c r="T657" s="21">
        <v>44895</v>
      </c>
      <c r="U657" s="21">
        <v>44895</v>
      </c>
      <c r="V657" s="23">
        <v>8.611111111111111E-2</v>
      </c>
      <c r="W657">
        <v>31</v>
      </c>
      <c r="X657" s="24">
        <v>0</v>
      </c>
      <c r="Y657" s="24">
        <v>0</v>
      </c>
      <c r="Z657" s="24">
        <v>-13542.160657511109</v>
      </c>
      <c r="AA657" s="24">
        <v>-13542.160657511109</v>
      </c>
      <c r="AB657">
        <v>0</v>
      </c>
      <c r="AC657">
        <v>0</v>
      </c>
      <c r="AD657" s="38">
        <v>7746985.2800000003</v>
      </c>
      <c r="AE657" s="52">
        <v>2.0299999999999999E-2</v>
      </c>
      <c r="AF657" s="5">
        <v>0</v>
      </c>
      <c r="AG657" s="24">
        <v>0</v>
      </c>
      <c r="AH657" s="24">
        <v>0</v>
      </c>
      <c r="AI657" s="27">
        <v>-13542.160657511109</v>
      </c>
      <c r="AJ657" t="s">
        <v>14</v>
      </c>
      <c r="AK657" s="93">
        <f t="shared" si="75"/>
        <v>-13542.160657511109</v>
      </c>
      <c r="AL657" s="27">
        <f t="shared" si="72"/>
        <v>-13542.160657511109</v>
      </c>
      <c r="AM657" s="27">
        <f t="shared" si="76"/>
        <v>-13542.160657511109</v>
      </c>
    </row>
    <row r="658" spans="1:39" ht="15" customHeight="1" x14ac:dyDescent="0.25">
      <c r="A658">
        <v>274636</v>
      </c>
      <c r="B658" t="s">
        <v>903</v>
      </c>
      <c r="C658" t="s">
        <v>904</v>
      </c>
      <c r="D658">
        <v>11791</v>
      </c>
      <c r="E658" t="s">
        <v>363</v>
      </c>
      <c r="F658" t="s">
        <v>240</v>
      </c>
      <c r="G658" t="s">
        <v>19</v>
      </c>
      <c r="H658" t="s">
        <v>1950</v>
      </c>
      <c r="J658" s="21">
        <v>44895</v>
      </c>
      <c r="K658" s="21">
        <v>44925</v>
      </c>
      <c r="L658" s="21">
        <v>44925</v>
      </c>
      <c r="M658" s="22">
        <v>7721641.6299999999</v>
      </c>
      <c r="N658" t="s">
        <v>14</v>
      </c>
      <c r="O658">
        <v>2.0299999999999999E-2</v>
      </c>
      <c r="P658" t="s">
        <v>15</v>
      </c>
      <c r="R658" s="21">
        <v>44925</v>
      </c>
      <c r="S658" s="21">
        <v>44895</v>
      </c>
      <c r="T658" s="21">
        <v>44925</v>
      </c>
      <c r="U658" s="21">
        <v>44925</v>
      </c>
      <c r="V658" s="23">
        <v>8.3333333333333329E-2</v>
      </c>
      <c r="W658">
        <v>30</v>
      </c>
      <c r="X658" s="24">
        <v>0</v>
      </c>
      <c r="Y658" s="24">
        <v>0</v>
      </c>
      <c r="Z658" s="24">
        <v>-13062.443757416666</v>
      </c>
      <c r="AA658" s="24">
        <v>-13062.443757416666</v>
      </c>
      <c r="AB658">
        <v>0</v>
      </c>
      <c r="AC658">
        <v>0</v>
      </c>
      <c r="AD658" s="38">
        <v>7721641.6299999999</v>
      </c>
      <c r="AE658" s="52">
        <v>2.0299999999999999E-2</v>
      </c>
      <c r="AF658" s="5">
        <v>0</v>
      </c>
      <c r="AG658" s="24">
        <v>0</v>
      </c>
      <c r="AH658" s="24">
        <v>0</v>
      </c>
      <c r="AI658" s="27">
        <v>-13062.443757416666</v>
      </c>
      <c r="AJ658" t="s">
        <v>14</v>
      </c>
      <c r="AK658" s="93">
        <f t="shared" si="75"/>
        <v>-13062.443757416666</v>
      </c>
      <c r="AL658" s="27">
        <f t="shared" si="72"/>
        <v>-13062.443757416666</v>
      </c>
      <c r="AM658" s="27">
        <f t="shared" si="76"/>
        <v>-13062.443757416666</v>
      </c>
    </row>
    <row r="659" spans="1:39" ht="15" customHeight="1" x14ac:dyDescent="0.25">
      <c r="A659">
        <v>240999</v>
      </c>
      <c r="B659" t="s">
        <v>909</v>
      </c>
      <c r="C659" t="s">
        <v>910</v>
      </c>
      <c r="D659">
        <v>11794</v>
      </c>
      <c r="E659" t="s">
        <v>363</v>
      </c>
      <c r="F659" t="s">
        <v>240</v>
      </c>
      <c r="G659" t="s">
        <v>19</v>
      </c>
      <c r="H659" t="s">
        <v>1980</v>
      </c>
      <c r="J659" s="21">
        <v>44742</v>
      </c>
      <c r="K659" s="21">
        <v>44834</v>
      </c>
      <c r="L659" s="21">
        <v>44834</v>
      </c>
      <c r="M659" s="22">
        <v>1470165.63</v>
      </c>
      <c r="N659" t="s">
        <v>14</v>
      </c>
      <c r="O659">
        <v>1.7999999999999999E-2</v>
      </c>
      <c r="P659" t="s">
        <v>138</v>
      </c>
      <c r="R659" s="21">
        <v>44834</v>
      </c>
      <c r="S659" s="21">
        <v>44742</v>
      </c>
      <c r="T659" s="21">
        <v>44834</v>
      </c>
      <c r="U659" s="21">
        <v>44834</v>
      </c>
      <c r="V659" s="23">
        <v>0.25</v>
      </c>
      <c r="W659">
        <v>90</v>
      </c>
      <c r="X659" s="24">
        <v>0</v>
      </c>
      <c r="Y659" s="24">
        <v>0</v>
      </c>
      <c r="Z659" s="24">
        <v>-6615.7453349999987</v>
      </c>
      <c r="AA659" s="24">
        <v>-6615.7453349999987</v>
      </c>
      <c r="AB659">
        <v>0</v>
      </c>
      <c r="AC659">
        <v>0</v>
      </c>
      <c r="AD659" s="38">
        <v>1470165.63</v>
      </c>
      <c r="AE659" s="52">
        <v>1.7999999999999999E-2</v>
      </c>
      <c r="AF659" s="5">
        <v>0</v>
      </c>
      <c r="AG659" s="24">
        <v>0</v>
      </c>
      <c r="AH659" s="24">
        <v>0</v>
      </c>
      <c r="AI659" s="27">
        <v>-6615.7453349999987</v>
      </c>
      <c r="AJ659" t="s">
        <v>14</v>
      </c>
      <c r="AK659" s="93">
        <f t="shared" si="75"/>
        <v>-6615.7453349999987</v>
      </c>
      <c r="AL659" s="27">
        <f t="shared" si="72"/>
        <v>-6615.7453349999987</v>
      </c>
      <c r="AM659" s="27">
        <f t="shared" si="76"/>
        <v>-6615.7453349999987</v>
      </c>
    </row>
    <row r="660" spans="1:39" ht="15" customHeight="1" x14ac:dyDescent="0.25">
      <c r="A660">
        <v>241000</v>
      </c>
      <c r="B660" t="s">
        <v>909</v>
      </c>
      <c r="C660" t="s">
        <v>910</v>
      </c>
      <c r="D660">
        <v>11794</v>
      </c>
      <c r="E660" t="s">
        <v>363</v>
      </c>
      <c r="F660" t="s">
        <v>240</v>
      </c>
      <c r="G660" t="s">
        <v>19</v>
      </c>
      <c r="H660" t="s">
        <v>1980</v>
      </c>
      <c r="J660" s="21">
        <v>44834</v>
      </c>
      <c r="K660" s="21">
        <v>44926</v>
      </c>
      <c r="L660" s="21">
        <v>44926</v>
      </c>
      <c r="M660" s="22">
        <v>1433558.42</v>
      </c>
      <c r="N660" t="s">
        <v>14</v>
      </c>
      <c r="O660">
        <v>1.7999999999999999E-2</v>
      </c>
      <c r="P660" t="s">
        <v>138</v>
      </c>
      <c r="R660" s="21">
        <v>44926</v>
      </c>
      <c r="S660" s="21">
        <v>44834</v>
      </c>
      <c r="T660" s="21">
        <v>44926</v>
      </c>
      <c r="U660" s="21">
        <v>44926</v>
      </c>
      <c r="V660" s="23">
        <v>0.25</v>
      </c>
      <c r="W660">
        <v>90</v>
      </c>
      <c r="X660" s="24">
        <v>-6450.6722165878064</v>
      </c>
      <c r="Y660" s="24">
        <v>-6450.6722165878064</v>
      </c>
      <c r="Z660" s="24">
        <v>-6451.0128899999991</v>
      </c>
      <c r="AA660" s="24">
        <v>-6451.0128899999991</v>
      </c>
      <c r="AB660">
        <v>0.99994719070973792</v>
      </c>
      <c r="AC660">
        <v>-71.677920999999984</v>
      </c>
      <c r="AD660" s="38">
        <v>1433558.42</v>
      </c>
      <c r="AE660" s="52">
        <v>1.7999999999999999E-2</v>
      </c>
      <c r="AF660" s="5">
        <v>0</v>
      </c>
      <c r="AG660" s="24">
        <v>0</v>
      </c>
      <c r="AH660" s="24">
        <v>0</v>
      </c>
      <c r="AI660" s="27">
        <v>-6450.6722165878064</v>
      </c>
      <c r="AJ660" t="s">
        <v>14</v>
      </c>
      <c r="AK660" s="93">
        <f t="shared" si="75"/>
        <v>-6450.6722165878064</v>
      </c>
      <c r="AL660" s="27">
        <f t="shared" si="72"/>
        <v>-6450.6722165878064</v>
      </c>
      <c r="AM660" s="27">
        <f t="shared" si="76"/>
        <v>-6450.6722165878064</v>
      </c>
    </row>
    <row r="661" spans="1:39" ht="15" customHeight="1" x14ac:dyDescent="0.25">
      <c r="A661">
        <v>244359</v>
      </c>
      <c r="B661" t="s">
        <v>913</v>
      </c>
      <c r="C661" t="s">
        <v>914</v>
      </c>
      <c r="D661">
        <v>11796</v>
      </c>
      <c r="E661" t="s">
        <v>363</v>
      </c>
      <c r="F661" t="s">
        <v>240</v>
      </c>
      <c r="G661" t="s">
        <v>19</v>
      </c>
      <c r="H661" t="s">
        <v>1713</v>
      </c>
      <c r="J661" s="21">
        <v>44399</v>
      </c>
      <c r="K661" s="21">
        <v>44764</v>
      </c>
      <c r="L661" s="21">
        <v>44764</v>
      </c>
      <c r="M661" s="22">
        <v>8000000</v>
      </c>
      <c r="N661" t="s">
        <v>14</v>
      </c>
      <c r="O661">
        <v>1.4E-2</v>
      </c>
      <c r="P661" t="s">
        <v>1901</v>
      </c>
      <c r="R661" s="21">
        <v>44764</v>
      </c>
      <c r="S661" s="21">
        <v>44399</v>
      </c>
      <c r="T661" s="21">
        <v>44764</v>
      </c>
      <c r="U661" s="21">
        <v>44764</v>
      </c>
      <c r="V661" s="23">
        <v>1</v>
      </c>
      <c r="W661">
        <v>365</v>
      </c>
      <c r="X661" s="24">
        <v>0</v>
      </c>
      <c r="Y661" s="24">
        <v>0</v>
      </c>
      <c r="Z661" s="24">
        <v>-112000</v>
      </c>
      <c r="AA661" s="24">
        <v>-112000</v>
      </c>
      <c r="AB661">
        <v>0</v>
      </c>
      <c r="AC661">
        <v>0</v>
      </c>
      <c r="AD661" s="38">
        <v>8000000</v>
      </c>
      <c r="AE661" s="52">
        <v>1.4E-2</v>
      </c>
      <c r="AF661" s="5">
        <v>0</v>
      </c>
      <c r="AG661" s="24">
        <v>0</v>
      </c>
      <c r="AH661" s="24">
        <v>0</v>
      </c>
      <c r="AI661" s="27">
        <v>-112000</v>
      </c>
      <c r="AJ661" t="s">
        <v>14</v>
      </c>
      <c r="AK661" s="93">
        <f t="shared" si="75"/>
        <v>-112000</v>
      </c>
      <c r="AL661" s="27">
        <f t="shared" si="72"/>
        <v>-112000</v>
      </c>
      <c r="AM661" s="27">
        <f t="shared" si="76"/>
        <v>-112000</v>
      </c>
    </row>
    <row r="662" spans="1:39" ht="15" customHeight="1" x14ac:dyDescent="0.25">
      <c r="A662">
        <v>244364</v>
      </c>
      <c r="B662" t="s">
        <v>919</v>
      </c>
      <c r="C662" t="s">
        <v>920</v>
      </c>
      <c r="D662">
        <v>11799</v>
      </c>
      <c r="E662" t="s">
        <v>363</v>
      </c>
      <c r="F662" t="s">
        <v>240</v>
      </c>
      <c r="G662" t="s">
        <v>19</v>
      </c>
      <c r="H662" t="s">
        <v>1713</v>
      </c>
      <c r="J662" s="21">
        <v>44399</v>
      </c>
      <c r="K662" s="21">
        <v>44764</v>
      </c>
      <c r="L662" s="21">
        <v>44764</v>
      </c>
      <c r="M662" s="22">
        <v>8500000</v>
      </c>
      <c r="N662" t="s">
        <v>14</v>
      </c>
      <c r="O662">
        <v>1.7000000000000001E-2</v>
      </c>
      <c r="P662" t="s">
        <v>1901</v>
      </c>
      <c r="R662" s="21">
        <v>44764</v>
      </c>
      <c r="S662" s="21">
        <v>44399</v>
      </c>
      <c r="T662" s="21">
        <v>44764</v>
      </c>
      <c r="U662" s="21">
        <v>44764</v>
      </c>
      <c r="V662" s="23">
        <v>1</v>
      </c>
      <c r="W662">
        <v>365</v>
      </c>
      <c r="X662" s="24">
        <v>0</v>
      </c>
      <c r="Y662" s="24">
        <v>0</v>
      </c>
      <c r="Z662" s="24">
        <v>-144500</v>
      </c>
      <c r="AA662" s="24">
        <v>-144500</v>
      </c>
      <c r="AB662">
        <v>0</v>
      </c>
      <c r="AC662">
        <v>0</v>
      </c>
      <c r="AD662" s="38">
        <v>8500000</v>
      </c>
      <c r="AE662" s="52">
        <v>1.7000000000000001E-2</v>
      </c>
      <c r="AF662" s="5">
        <v>0</v>
      </c>
      <c r="AG662" s="24">
        <v>0</v>
      </c>
      <c r="AH662" s="24">
        <v>0</v>
      </c>
      <c r="AI662" s="27">
        <v>-144500</v>
      </c>
      <c r="AJ662" t="s">
        <v>14</v>
      </c>
      <c r="AK662" s="93">
        <f t="shared" si="75"/>
        <v>-144500</v>
      </c>
      <c r="AL662" s="27">
        <f t="shared" si="72"/>
        <v>-144500</v>
      </c>
      <c r="AM662" s="27">
        <f t="shared" si="76"/>
        <v>-144500</v>
      </c>
    </row>
    <row r="663" spans="1:39" ht="15" customHeight="1" x14ac:dyDescent="0.25">
      <c r="A663">
        <v>274346</v>
      </c>
      <c r="B663" t="s">
        <v>923</v>
      </c>
      <c r="C663" t="s">
        <v>924</v>
      </c>
      <c r="D663">
        <v>11801</v>
      </c>
      <c r="E663" t="s">
        <v>363</v>
      </c>
      <c r="F663" t="s">
        <v>240</v>
      </c>
      <c r="G663" t="s">
        <v>19</v>
      </c>
      <c r="H663" t="s">
        <v>1950</v>
      </c>
      <c r="J663" s="21">
        <v>44742</v>
      </c>
      <c r="K663" s="21">
        <v>44834</v>
      </c>
      <c r="L663" s="21">
        <v>44834</v>
      </c>
      <c r="M663" s="22">
        <v>2322285.88</v>
      </c>
      <c r="N663" t="s">
        <v>14</v>
      </c>
      <c r="O663">
        <v>0.06</v>
      </c>
      <c r="P663" t="s">
        <v>138</v>
      </c>
      <c r="R663" s="21">
        <v>44834</v>
      </c>
      <c r="S663" s="21">
        <v>44742</v>
      </c>
      <c r="T663" s="21">
        <v>44834</v>
      </c>
      <c r="U663" s="21">
        <v>44834</v>
      </c>
      <c r="V663" s="23">
        <v>0.25</v>
      </c>
      <c r="W663">
        <v>90</v>
      </c>
      <c r="X663" s="24">
        <v>0</v>
      </c>
      <c r="Y663" s="24">
        <v>0</v>
      </c>
      <c r="Z663" s="24">
        <v>-34834.288199999995</v>
      </c>
      <c r="AA663" s="24">
        <v>-34834.288199999995</v>
      </c>
      <c r="AB663">
        <v>0</v>
      </c>
      <c r="AC663">
        <v>0</v>
      </c>
      <c r="AD663" s="38">
        <v>2322285.88</v>
      </c>
      <c r="AE663" s="52">
        <v>0.06</v>
      </c>
      <c r="AF663" s="5">
        <v>0</v>
      </c>
      <c r="AG663" s="24">
        <v>0</v>
      </c>
      <c r="AH663" s="24">
        <v>0</v>
      </c>
      <c r="AI663" s="27">
        <v>-34834.288199999995</v>
      </c>
      <c r="AJ663" t="s">
        <v>14</v>
      </c>
      <c r="AK663" s="93">
        <f t="shared" si="75"/>
        <v>-34834.288199999995</v>
      </c>
      <c r="AL663" s="27">
        <f t="shared" si="72"/>
        <v>-34834.288199999995</v>
      </c>
      <c r="AM663" s="27">
        <f t="shared" si="76"/>
        <v>-34834.288199999995</v>
      </c>
    </row>
    <row r="664" spans="1:39" ht="15" customHeight="1" x14ac:dyDescent="0.25">
      <c r="A664">
        <v>274347</v>
      </c>
      <c r="B664" t="s">
        <v>923</v>
      </c>
      <c r="C664" t="s">
        <v>924</v>
      </c>
      <c r="D664">
        <v>11801</v>
      </c>
      <c r="E664" t="s">
        <v>363</v>
      </c>
      <c r="F664" t="s">
        <v>240</v>
      </c>
      <c r="G664" t="s">
        <v>19</v>
      </c>
      <c r="H664" t="s">
        <v>1950</v>
      </c>
      <c r="J664" s="21">
        <v>44834</v>
      </c>
      <c r="K664" s="21">
        <v>44926</v>
      </c>
      <c r="L664" s="21">
        <v>44926</v>
      </c>
      <c r="M664" s="22">
        <v>2321182.1</v>
      </c>
      <c r="N664" t="s">
        <v>14</v>
      </c>
      <c r="O664">
        <v>0.06</v>
      </c>
      <c r="P664" t="s">
        <v>138</v>
      </c>
      <c r="R664" s="21">
        <v>44926</v>
      </c>
      <c r="S664" s="21">
        <v>44834</v>
      </c>
      <c r="T664" s="21">
        <v>44926</v>
      </c>
      <c r="U664" s="21">
        <v>44926</v>
      </c>
      <c r="V664" s="23">
        <v>0.25</v>
      </c>
      <c r="W664">
        <v>90</v>
      </c>
      <c r="X664" s="24">
        <v>-34815.892800310954</v>
      </c>
      <c r="Y664" s="24">
        <v>-34815.892800310954</v>
      </c>
      <c r="Z664" s="24">
        <v>-34817.731500000002</v>
      </c>
      <c r="AA664" s="24">
        <v>-34817.731500000002</v>
      </c>
      <c r="AB664">
        <v>0.99994719070973792</v>
      </c>
      <c r="AC664">
        <v>-386.86368333333337</v>
      </c>
      <c r="AD664" s="38">
        <v>2321182.1</v>
      </c>
      <c r="AE664" s="52">
        <v>0.06</v>
      </c>
      <c r="AF664" s="5">
        <v>0</v>
      </c>
      <c r="AG664" s="24">
        <v>0</v>
      </c>
      <c r="AH664" s="24">
        <v>0</v>
      </c>
      <c r="AI664" s="27">
        <v>-34815.892800310954</v>
      </c>
      <c r="AJ664" t="s">
        <v>14</v>
      </c>
      <c r="AK664" s="93">
        <f t="shared" si="75"/>
        <v>-34815.892800310954</v>
      </c>
      <c r="AL664" s="27">
        <f t="shared" si="72"/>
        <v>-34815.892800310954</v>
      </c>
      <c r="AM664" s="27">
        <f t="shared" si="76"/>
        <v>-34815.892800310954</v>
      </c>
    </row>
    <row r="665" spans="1:39" ht="15" customHeight="1" x14ac:dyDescent="0.25">
      <c r="A665">
        <v>231251</v>
      </c>
      <c r="B665" t="s">
        <v>931</v>
      </c>
      <c r="C665" t="s">
        <v>932</v>
      </c>
      <c r="D665">
        <v>11806</v>
      </c>
      <c r="E665" t="s">
        <v>16</v>
      </c>
      <c r="F665" t="s">
        <v>240</v>
      </c>
      <c r="G665" t="s">
        <v>19</v>
      </c>
      <c r="H665" t="s">
        <v>1982</v>
      </c>
      <c r="I665" s="21">
        <v>44679</v>
      </c>
      <c r="J665" s="21">
        <v>44681</v>
      </c>
      <c r="K665" s="21">
        <v>44865</v>
      </c>
      <c r="L665" s="21">
        <v>44865</v>
      </c>
      <c r="M665" s="22">
        <v>1921874.58</v>
      </c>
      <c r="N665" t="s">
        <v>14</v>
      </c>
      <c r="O665" t="s">
        <v>372</v>
      </c>
      <c r="P665" t="s">
        <v>15</v>
      </c>
      <c r="Q665" s="37">
        <v>1.3899999999999999E-2</v>
      </c>
      <c r="R665" s="21">
        <v>44679</v>
      </c>
      <c r="S665" s="21">
        <v>44681</v>
      </c>
      <c r="T665" s="21">
        <v>44865</v>
      </c>
      <c r="U665" s="21">
        <v>44865</v>
      </c>
      <c r="V665" s="23">
        <v>0.51111111111111107</v>
      </c>
      <c r="W665">
        <v>184</v>
      </c>
      <c r="X665" s="24">
        <v>0</v>
      </c>
      <c r="Y665" s="24">
        <v>0</v>
      </c>
      <c r="Z665" s="24">
        <v>2377.1453138399997</v>
      </c>
      <c r="AA665" s="24">
        <v>2377.1453138399997</v>
      </c>
      <c r="AB665">
        <v>0</v>
      </c>
      <c r="AC665">
        <v>0</v>
      </c>
      <c r="AD665" s="38">
        <v>1921874.58</v>
      </c>
      <c r="AE665" s="52">
        <v>-2.4199999999999998E-3</v>
      </c>
      <c r="AF665" s="5">
        <v>1.3899999999999999E-2</v>
      </c>
      <c r="AG665" s="24">
        <v>0</v>
      </c>
      <c r="AH665" s="24">
        <v>-13653.851182799999</v>
      </c>
      <c r="AI665" s="27">
        <v>-11276.70586896</v>
      </c>
      <c r="AJ665" t="s">
        <v>14</v>
      </c>
      <c r="AK665" s="93">
        <f t="shared" si="73"/>
        <v>-21099.620388959996</v>
      </c>
      <c r="AL665" s="27">
        <f t="shared" si="72"/>
        <v>-11276.70586896</v>
      </c>
      <c r="AM665" s="27">
        <f t="shared" si="74"/>
        <v>-10294.41441696</v>
      </c>
    </row>
    <row r="666" spans="1:39" ht="15" customHeight="1" x14ac:dyDescent="0.25">
      <c r="A666">
        <v>233017</v>
      </c>
      <c r="B666" t="s">
        <v>933</v>
      </c>
      <c r="C666" t="s">
        <v>934</v>
      </c>
      <c r="D666">
        <v>11807</v>
      </c>
      <c r="E666" t="s">
        <v>1001</v>
      </c>
      <c r="F666" t="s">
        <v>240</v>
      </c>
      <c r="G666" t="s">
        <v>19</v>
      </c>
      <c r="H666" t="s">
        <v>1982</v>
      </c>
      <c r="I666" s="21">
        <v>44740</v>
      </c>
      <c r="J666" s="21">
        <v>44742</v>
      </c>
      <c r="K666" s="21">
        <v>44743</v>
      </c>
      <c r="L666" s="21">
        <v>44743</v>
      </c>
      <c r="M666" s="22">
        <v>4258961.2</v>
      </c>
      <c r="N666" t="s">
        <v>14</v>
      </c>
      <c r="O666">
        <v>0</v>
      </c>
      <c r="P666" t="s">
        <v>138</v>
      </c>
      <c r="R666" s="21">
        <v>44740</v>
      </c>
      <c r="S666" s="21">
        <v>44742</v>
      </c>
      <c r="T666" s="21">
        <v>44743</v>
      </c>
      <c r="U666" s="21">
        <v>44743</v>
      </c>
      <c r="V666" s="23">
        <v>2.7777777777777779E-3</v>
      </c>
      <c r="W666">
        <v>1</v>
      </c>
      <c r="X666" s="24">
        <v>0</v>
      </c>
      <c r="Y666" s="24">
        <v>0</v>
      </c>
      <c r="Z666" s="24">
        <v>0</v>
      </c>
      <c r="AA666" s="24">
        <v>0</v>
      </c>
      <c r="AB666">
        <v>0</v>
      </c>
      <c r="AC666">
        <v>0</v>
      </c>
      <c r="AD666" s="38">
        <v>4258961.2</v>
      </c>
      <c r="AE666" s="52">
        <v>0</v>
      </c>
      <c r="AF666" s="5">
        <v>0</v>
      </c>
      <c r="AG666" s="24">
        <v>0</v>
      </c>
      <c r="AH666" s="24">
        <v>0</v>
      </c>
      <c r="AI666" s="27">
        <v>0</v>
      </c>
      <c r="AJ666" t="s">
        <v>14</v>
      </c>
      <c r="AK666" s="93">
        <f t="shared" ref="AK666:AK729" si="77">AL666</f>
        <v>0</v>
      </c>
      <c r="AL666" s="27">
        <f t="shared" si="72"/>
        <v>0</v>
      </c>
      <c r="AM666" s="27">
        <f t="shared" ref="AM666:AM729" si="78">AL666</f>
        <v>0</v>
      </c>
    </row>
    <row r="667" spans="1:39" ht="15" customHeight="1" x14ac:dyDescent="0.25">
      <c r="A667">
        <v>233018</v>
      </c>
      <c r="B667" t="s">
        <v>933</v>
      </c>
      <c r="C667" t="s">
        <v>934</v>
      </c>
      <c r="D667">
        <v>11807</v>
      </c>
      <c r="E667" t="s">
        <v>1001</v>
      </c>
      <c r="F667" t="s">
        <v>240</v>
      </c>
      <c r="G667" t="s">
        <v>19</v>
      </c>
      <c r="H667" t="s">
        <v>1982</v>
      </c>
      <c r="I667" s="21">
        <v>44741</v>
      </c>
      <c r="J667" s="21">
        <v>44743</v>
      </c>
      <c r="K667" s="21">
        <v>44774</v>
      </c>
      <c r="L667" s="21">
        <v>44774</v>
      </c>
      <c r="M667" s="22">
        <v>4213236.58</v>
      </c>
      <c r="N667" t="s">
        <v>14</v>
      </c>
      <c r="O667">
        <v>0</v>
      </c>
      <c r="P667" t="s">
        <v>138</v>
      </c>
      <c r="R667" s="21">
        <v>44741</v>
      </c>
      <c r="S667" s="21">
        <v>44743</v>
      </c>
      <c r="T667" s="21">
        <v>44774</v>
      </c>
      <c r="U667" s="21">
        <v>44774</v>
      </c>
      <c r="V667" s="23">
        <v>8.3333333333333329E-2</v>
      </c>
      <c r="W667">
        <v>30</v>
      </c>
      <c r="X667" s="24">
        <v>0</v>
      </c>
      <c r="Y667" s="24">
        <v>0</v>
      </c>
      <c r="Z667" s="24">
        <v>0</v>
      </c>
      <c r="AA667" s="24">
        <v>0</v>
      </c>
      <c r="AB667">
        <v>0</v>
      </c>
      <c r="AC667">
        <v>0</v>
      </c>
      <c r="AD667" s="38">
        <v>4213236.58</v>
      </c>
      <c r="AE667" s="52">
        <v>0</v>
      </c>
      <c r="AF667" s="5">
        <v>0</v>
      </c>
      <c r="AG667" s="24">
        <v>0</v>
      </c>
      <c r="AH667" s="24">
        <v>0</v>
      </c>
      <c r="AI667" s="27">
        <v>0</v>
      </c>
      <c r="AJ667" t="s">
        <v>14</v>
      </c>
      <c r="AK667" s="93">
        <f t="shared" si="77"/>
        <v>0</v>
      </c>
      <c r="AL667" s="27">
        <f t="shared" si="72"/>
        <v>0</v>
      </c>
      <c r="AM667" s="27">
        <f t="shared" si="78"/>
        <v>0</v>
      </c>
    </row>
    <row r="668" spans="1:39" ht="15" customHeight="1" x14ac:dyDescent="0.25">
      <c r="A668">
        <v>233019</v>
      </c>
      <c r="B668" t="s">
        <v>933</v>
      </c>
      <c r="C668" t="s">
        <v>934</v>
      </c>
      <c r="D668">
        <v>11807</v>
      </c>
      <c r="E668" t="s">
        <v>1001</v>
      </c>
      <c r="F668" t="s">
        <v>240</v>
      </c>
      <c r="G668" t="s">
        <v>19</v>
      </c>
      <c r="H668" t="s">
        <v>1982</v>
      </c>
      <c r="I668" s="21">
        <v>44770</v>
      </c>
      <c r="J668" s="21">
        <v>44774</v>
      </c>
      <c r="K668" s="21">
        <v>44805</v>
      </c>
      <c r="L668" s="21">
        <v>44805</v>
      </c>
      <c r="M668" s="22">
        <v>4167511.96</v>
      </c>
      <c r="N668" t="s">
        <v>14</v>
      </c>
      <c r="O668">
        <v>0</v>
      </c>
      <c r="P668" t="s">
        <v>138</v>
      </c>
      <c r="R668" s="21">
        <v>44770</v>
      </c>
      <c r="S668" s="21">
        <v>44774</v>
      </c>
      <c r="T668" s="21">
        <v>44805</v>
      </c>
      <c r="U668" s="21">
        <v>44805</v>
      </c>
      <c r="V668" s="23">
        <v>8.3333333333333329E-2</v>
      </c>
      <c r="W668">
        <v>30</v>
      </c>
      <c r="X668" s="24">
        <v>0</v>
      </c>
      <c r="Y668" s="24">
        <v>0</v>
      </c>
      <c r="Z668" s="24">
        <v>0</v>
      </c>
      <c r="AA668" s="24">
        <v>0</v>
      </c>
      <c r="AB668">
        <v>0</v>
      </c>
      <c r="AC668">
        <v>0</v>
      </c>
      <c r="AD668" s="38">
        <v>4167511.96</v>
      </c>
      <c r="AE668" s="52">
        <v>0</v>
      </c>
      <c r="AF668" s="5">
        <v>0</v>
      </c>
      <c r="AG668" s="24">
        <v>0</v>
      </c>
      <c r="AH668" s="24">
        <v>0</v>
      </c>
      <c r="AI668" s="27">
        <v>0</v>
      </c>
      <c r="AJ668" t="s">
        <v>14</v>
      </c>
      <c r="AK668" s="93">
        <f t="shared" si="77"/>
        <v>0</v>
      </c>
      <c r="AL668" s="27">
        <f t="shared" si="72"/>
        <v>0</v>
      </c>
      <c r="AM668" s="27">
        <f t="shared" si="78"/>
        <v>0</v>
      </c>
    </row>
    <row r="669" spans="1:39" ht="15" customHeight="1" x14ac:dyDescent="0.25">
      <c r="A669">
        <v>233020</v>
      </c>
      <c r="B669" t="s">
        <v>933</v>
      </c>
      <c r="C669" t="s">
        <v>934</v>
      </c>
      <c r="D669">
        <v>11807</v>
      </c>
      <c r="E669" t="s">
        <v>1001</v>
      </c>
      <c r="F669" t="s">
        <v>240</v>
      </c>
      <c r="G669" t="s">
        <v>19</v>
      </c>
      <c r="H669" t="s">
        <v>1982</v>
      </c>
      <c r="I669" s="21">
        <v>44803</v>
      </c>
      <c r="J669" s="21">
        <v>44805</v>
      </c>
      <c r="K669" s="21">
        <v>44834</v>
      </c>
      <c r="L669" s="21">
        <v>44834</v>
      </c>
      <c r="M669" s="22">
        <v>4121787.34</v>
      </c>
      <c r="N669" t="s">
        <v>14</v>
      </c>
      <c r="O669">
        <v>0</v>
      </c>
      <c r="P669" t="s">
        <v>138</v>
      </c>
      <c r="R669" s="21">
        <v>44803</v>
      </c>
      <c r="S669" s="21">
        <v>44805</v>
      </c>
      <c r="T669" s="21">
        <v>44834</v>
      </c>
      <c r="U669" s="21">
        <v>44834</v>
      </c>
      <c r="V669" s="23">
        <v>8.0555555555555561E-2</v>
      </c>
      <c r="W669">
        <v>29</v>
      </c>
      <c r="X669" s="24">
        <v>0</v>
      </c>
      <c r="Y669" s="24">
        <v>0</v>
      </c>
      <c r="Z669" s="24">
        <v>0</v>
      </c>
      <c r="AA669" s="24">
        <v>0</v>
      </c>
      <c r="AB669">
        <v>0</v>
      </c>
      <c r="AC669">
        <v>0</v>
      </c>
      <c r="AD669" s="38">
        <v>4121787.34</v>
      </c>
      <c r="AE669" s="52">
        <v>0</v>
      </c>
      <c r="AF669" s="5">
        <v>0</v>
      </c>
      <c r="AG669" s="24">
        <v>0</v>
      </c>
      <c r="AH669" s="24">
        <v>0</v>
      </c>
      <c r="AI669" s="27">
        <v>0</v>
      </c>
      <c r="AJ669" t="s">
        <v>14</v>
      </c>
      <c r="AK669" s="93">
        <f t="shared" si="77"/>
        <v>0</v>
      </c>
      <c r="AL669" s="27">
        <f t="shared" si="72"/>
        <v>0</v>
      </c>
      <c r="AM669" s="27">
        <f t="shared" si="78"/>
        <v>0</v>
      </c>
    </row>
    <row r="670" spans="1:39" ht="15" customHeight="1" x14ac:dyDescent="0.25">
      <c r="A670">
        <v>233021</v>
      </c>
      <c r="B670" t="s">
        <v>933</v>
      </c>
      <c r="C670" t="s">
        <v>934</v>
      </c>
      <c r="D670">
        <v>11807</v>
      </c>
      <c r="E670" t="s">
        <v>1001</v>
      </c>
      <c r="F670" t="s">
        <v>240</v>
      </c>
      <c r="G670" t="s">
        <v>19</v>
      </c>
      <c r="H670" t="s">
        <v>1982</v>
      </c>
      <c r="I670" s="21">
        <v>44832</v>
      </c>
      <c r="J670" s="21">
        <v>44834</v>
      </c>
      <c r="K670" s="21">
        <v>44835</v>
      </c>
      <c r="L670" s="21">
        <v>44835</v>
      </c>
      <c r="M670" s="22">
        <v>4141222.69</v>
      </c>
      <c r="N670" t="s">
        <v>14</v>
      </c>
      <c r="O670">
        <v>0</v>
      </c>
      <c r="P670" t="s">
        <v>138</v>
      </c>
      <c r="R670" s="21">
        <v>44832</v>
      </c>
      <c r="S670" s="21">
        <v>44834</v>
      </c>
      <c r="T670" s="21">
        <v>44835</v>
      </c>
      <c r="U670" s="21">
        <v>44835</v>
      </c>
      <c r="V670" s="23">
        <v>2.7777777777777779E-3</v>
      </c>
      <c r="W670">
        <v>1</v>
      </c>
      <c r="X670" s="24">
        <v>0</v>
      </c>
      <c r="Y670" s="24">
        <v>0</v>
      </c>
      <c r="Z670" s="24">
        <v>0</v>
      </c>
      <c r="AA670" s="24">
        <v>0</v>
      </c>
      <c r="AB670">
        <v>0</v>
      </c>
      <c r="AC670">
        <v>0</v>
      </c>
      <c r="AD670" s="38">
        <v>4141222.69</v>
      </c>
      <c r="AE670" s="52">
        <v>0</v>
      </c>
      <c r="AF670" s="5">
        <v>0</v>
      </c>
      <c r="AG670" s="24">
        <v>0</v>
      </c>
      <c r="AH670" s="24">
        <v>0</v>
      </c>
      <c r="AI670" s="27">
        <v>0</v>
      </c>
      <c r="AJ670" t="s">
        <v>14</v>
      </c>
      <c r="AK670" s="93">
        <f t="shared" si="77"/>
        <v>0</v>
      </c>
      <c r="AL670" s="27">
        <f t="shared" si="72"/>
        <v>0</v>
      </c>
      <c r="AM670" s="27">
        <f t="shared" si="78"/>
        <v>0</v>
      </c>
    </row>
    <row r="671" spans="1:39" ht="15" customHeight="1" x14ac:dyDescent="0.25">
      <c r="A671">
        <v>233022</v>
      </c>
      <c r="B671" t="s">
        <v>933</v>
      </c>
      <c r="C671" t="s">
        <v>934</v>
      </c>
      <c r="D671">
        <v>11807</v>
      </c>
      <c r="E671" t="s">
        <v>1001</v>
      </c>
      <c r="F671" t="s">
        <v>240</v>
      </c>
      <c r="G671" t="s">
        <v>19</v>
      </c>
      <c r="H671" t="s">
        <v>1982</v>
      </c>
      <c r="I671" s="21">
        <v>44833</v>
      </c>
      <c r="J671" s="21">
        <v>44835</v>
      </c>
      <c r="K671" s="21">
        <v>44866</v>
      </c>
      <c r="L671" s="21">
        <v>44866</v>
      </c>
      <c r="M671" s="22">
        <v>4095498.07</v>
      </c>
      <c r="N671" t="s">
        <v>14</v>
      </c>
      <c r="O671">
        <v>0</v>
      </c>
      <c r="P671" t="s">
        <v>138</v>
      </c>
      <c r="R671" s="21">
        <v>44833</v>
      </c>
      <c r="S671" s="21">
        <v>44835</v>
      </c>
      <c r="T671" s="21">
        <v>44866</v>
      </c>
      <c r="U671" s="21">
        <v>44866</v>
      </c>
      <c r="V671" s="23">
        <v>8.3333333333333329E-2</v>
      </c>
      <c r="W671">
        <v>30</v>
      </c>
      <c r="X671" s="24">
        <v>0</v>
      </c>
      <c r="Y671" s="24">
        <v>0</v>
      </c>
      <c r="Z671" s="24">
        <v>0</v>
      </c>
      <c r="AA671" s="24">
        <v>0</v>
      </c>
      <c r="AB671">
        <v>0</v>
      </c>
      <c r="AC671">
        <v>0</v>
      </c>
      <c r="AD671" s="38">
        <v>4095498.07</v>
      </c>
      <c r="AE671" s="52">
        <v>0</v>
      </c>
      <c r="AF671" s="5">
        <v>0</v>
      </c>
      <c r="AG671" s="24">
        <v>0</v>
      </c>
      <c r="AH671" s="24">
        <v>0</v>
      </c>
      <c r="AI671" s="27">
        <v>0</v>
      </c>
      <c r="AJ671" t="s">
        <v>14</v>
      </c>
      <c r="AK671" s="93">
        <f t="shared" si="77"/>
        <v>0</v>
      </c>
      <c r="AL671" s="27">
        <f t="shared" si="72"/>
        <v>0</v>
      </c>
      <c r="AM671" s="27">
        <f t="shared" si="78"/>
        <v>0</v>
      </c>
    </row>
    <row r="672" spans="1:39" ht="15" customHeight="1" x14ac:dyDescent="0.25">
      <c r="A672">
        <v>233023</v>
      </c>
      <c r="B672" t="s">
        <v>933</v>
      </c>
      <c r="C672" t="s">
        <v>934</v>
      </c>
      <c r="D672">
        <v>11807</v>
      </c>
      <c r="E672" t="s">
        <v>1001</v>
      </c>
      <c r="F672" t="s">
        <v>240</v>
      </c>
      <c r="G672" t="s">
        <v>19</v>
      </c>
      <c r="H672" t="s">
        <v>1982</v>
      </c>
      <c r="I672" s="21">
        <v>44862</v>
      </c>
      <c r="J672" s="21">
        <v>44866</v>
      </c>
      <c r="K672" s="21">
        <v>44896</v>
      </c>
      <c r="L672" s="21">
        <v>44896</v>
      </c>
      <c r="M672" s="22">
        <v>4049773.45</v>
      </c>
      <c r="N672" t="s">
        <v>14</v>
      </c>
      <c r="O672">
        <v>0</v>
      </c>
      <c r="P672" t="s">
        <v>138</v>
      </c>
      <c r="R672" s="21">
        <v>44862</v>
      </c>
      <c r="S672" s="21">
        <v>44866</v>
      </c>
      <c r="T672" s="21">
        <v>44896</v>
      </c>
      <c r="U672" s="21">
        <v>44896</v>
      </c>
      <c r="V672" s="23">
        <v>8.3333333333333329E-2</v>
      </c>
      <c r="W672">
        <v>30</v>
      </c>
      <c r="X672" s="24">
        <v>0</v>
      </c>
      <c r="Y672" s="24">
        <v>0</v>
      </c>
      <c r="Z672" s="24">
        <v>0</v>
      </c>
      <c r="AA672" s="24">
        <v>0</v>
      </c>
      <c r="AB672">
        <v>0</v>
      </c>
      <c r="AC672">
        <v>0</v>
      </c>
      <c r="AD672" s="38">
        <v>4049773.45</v>
      </c>
      <c r="AE672" s="52">
        <v>0</v>
      </c>
      <c r="AF672" s="5">
        <v>0</v>
      </c>
      <c r="AG672" s="24">
        <v>0</v>
      </c>
      <c r="AH672" s="24">
        <v>0</v>
      </c>
      <c r="AI672" s="27">
        <v>0</v>
      </c>
      <c r="AJ672" t="s">
        <v>14</v>
      </c>
      <c r="AK672" s="93">
        <f t="shared" si="77"/>
        <v>0</v>
      </c>
      <c r="AL672" s="27">
        <f t="shared" si="72"/>
        <v>0</v>
      </c>
      <c r="AM672" s="27">
        <f t="shared" si="78"/>
        <v>0</v>
      </c>
    </row>
    <row r="673" spans="1:39" ht="15" customHeight="1" x14ac:dyDescent="0.25">
      <c r="A673">
        <v>233024</v>
      </c>
      <c r="B673" t="s">
        <v>933</v>
      </c>
      <c r="C673" t="s">
        <v>934</v>
      </c>
      <c r="D673">
        <v>11807</v>
      </c>
      <c r="E673" t="s">
        <v>1001</v>
      </c>
      <c r="F673" t="s">
        <v>240</v>
      </c>
      <c r="G673" t="s">
        <v>19</v>
      </c>
      <c r="H673" t="s">
        <v>1982</v>
      </c>
      <c r="I673" s="21">
        <v>44894</v>
      </c>
      <c r="J673" s="21">
        <v>44896</v>
      </c>
      <c r="K673" s="21">
        <v>44926</v>
      </c>
      <c r="L673" s="21">
        <v>44926</v>
      </c>
      <c r="M673" s="22">
        <v>4004048.83</v>
      </c>
      <c r="N673" t="s">
        <v>14</v>
      </c>
      <c r="O673">
        <v>0</v>
      </c>
      <c r="P673" t="s">
        <v>138</v>
      </c>
      <c r="R673" s="21">
        <v>44894</v>
      </c>
      <c r="S673" s="21">
        <v>44896</v>
      </c>
      <c r="T673" s="21">
        <v>44926</v>
      </c>
      <c r="U673" s="21">
        <v>44926</v>
      </c>
      <c r="V673" s="23">
        <v>8.3333333333333329E-2</v>
      </c>
      <c r="W673">
        <v>30</v>
      </c>
      <c r="X673" s="24">
        <v>0</v>
      </c>
      <c r="Y673" s="24">
        <v>0</v>
      </c>
      <c r="Z673" s="24">
        <v>0</v>
      </c>
      <c r="AA673" s="24">
        <v>0</v>
      </c>
      <c r="AB673">
        <v>0.99994719070973792</v>
      </c>
      <c r="AC673">
        <v>0</v>
      </c>
      <c r="AD673" s="38">
        <v>4004048.83</v>
      </c>
      <c r="AE673" s="52">
        <v>0</v>
      </c>
      <c r="AF673" s="5">
        <v>0</v>
      </c>
      <c r="AG673" s="24">
        <v>0</v>
      </c>
      <c r="AH673" s="24">
        <v>0</v>
      </c>
      <c r="AI673" s="27">
        <v>0</v>
      </c>
      <c r="AJ673" t="s">
        <v>14</v>
      </c>
      <c r="AK673" s="93">
        <f t="shared" si="77"/>
        <v>0</v>
      </c>
      <c r="AL673" s="27">
        <f t="shared" si="72"/>
        <v>0</v>
      </c>
      <c r="AM673" s="27">
        <f t="shared" si="78"/>
        <v>0</v>
      </c>
    </row>
    <row r="674" spans="1:39" ht="15" customHeight="1" x14ac:dyDescent="0.25">
      <c r="A674">
        <v>243504</v>
      </c>
      <c r="B674" t="s">
        <v>935</v>
      </c>
      <c r="C674" t="s">
        <v>936</v>
      </c>
      <c r="D674">
        <v>11808</v>
      </c>
      <c r="E674" t="s">
        <v>363</v>
      </c>
      <c r="F674" t="s">
        <v>240</v>
      </c>
      <c r="G674" t="s">
        <v>19</v>
      </c>
      <c r="H674" t="s">
        <v>1983</v>
      </c>
      <c r="J674" s="21">
        <v>44399</v>
      </c>
      <c r="K674" s="21">
        <v>44764</v>
      </c>
      <c r="L674" s="21">
        <v>44764</v>
      </c>
      <c r="M674" s="22">
        <v>4500000</v>
      </c>
      <c r="N674" t="s">
        <v>14</v>
      </c>
      <c r="O674">
        <v>1.4E-2</v>
      </c>
      <c r="P674" t="s">
        <v>1901</v>
      </c>
      <c r="R674" s="21">
        <v>44764</v>
      </c>
      <c r="S674" s="21">
        <v>44399</v>
      </c>
      <c r="T674" s="21">
        <v>44764</v>
      </c>
      <c r="U674" s="21">
        <v>44764</v>
      </c>
      <c r="V674" s="23">
        <v>1</v>
      </c>
      <c r="W674">
        <v>365</v>
      </c>
      <c r="X674" s="24">
        <v>0</v>
      </c>
      <c r="Y674" s="24">
        <v>0</v>
      </c>
      <c r="Z674" s="24">
        <v>-63000</v>
      </c>
      <c r="AA674" s="24">
        <v>-63000</v>
      </c>
      <c r="AB674">
        <v>0</v>
      </c>
      <c r="AC674">
        <v>0</v>
      </c>
      <c r="AD674" s="38">
        <v>4500000</v>
      </c>
      <c r="AE674" s="52">
        <v>1.4E-2</v>
      </c>
      <c r="AF674" s="5">
        <v>0</v>
      </c>
      <c r="AG674" s="24">
        <v>0</v>
      </c>
      <c r="AH674" s="24">
        <v>0</v>
      </c>
      <c r="AI674" s="27">
        <v>-63000</v>
      </c>
      <c r="AJ674" t="s">
        <v>14</v>
      </c>
      <c r="AK674" s="93">
        <f t="shared" si="77"/>
        <v>-63000</v>
      </c>
      <c r="AL674" s="27">
        <f t="shared" si="72"/>
        <v>-63000</v>
      </c>
      <c r="AM674" s="27">
        <f t="shared" si="78"/>
        <v>-63000</v>
      </c>
    </row>
    <row r="675" spans="1:39" ht="15" customHeight="1" x14ac:dyDescent="0.25">
      <c r="A675">
        <v>231292</v>
      </c>
      <c r="B675" t="s">
        <v>939</v>
      </c>
      <c r="C675" t="s">
        <v>940</v>
      </c>
      <c r="D675">
        <v>11810</v>
      </c>
      <c r="E675" t="s">
        <v>363</v>
      </c>
      <c r="F675" t="s">
        <v>240</v>
      </c>
      <c r="G675" t="s">
        <v>19</v>
      </c>
      <c r="H675" t="s">
        <v>1982</v>
      </c>
      <c r="J675" s="21">
        <v>44742</v>
      </c>
      <c r="K675" s="21">
        <v>44865</v>
      </c>
      <c r="L675" s="21">
        <v>44865</v>
      </c>
      <c r="M675" s="22">
        <v>1013075.62</v>
      </c>
      <c r="N675" t="s">
        <v>14</v>
      </c>
      <c r="O675">
        <v>0</v>
      </c>
      <c r="P675" t="s">
        <v>138</v>
      </c>
      <c r="R675" s="21">
        <v>44865</v>
      </c>
      <c r="S675" s="21">
        <v>44742</v>
      </c>
      <c r="T675" s="21">
        <v>44865</v>
      </c>
      <c r="U675" s="21">
        <v>44865</v>
      </c>
      <c r="V675" s="23">
        <v>0.33333333333333331</v>
      </c>
      <c r="W675">
        <v>120</v>
      </c>
      <c r="X675" s="24">
        <v>0</v>
      </c>
      <c r="Y675" s="24">
        <v>0</v>
      </c>
      <c r="Z675" s="24">
        <v>0</v>
      </c>
      <c r="AA675" s="24">
        <v>0</v>
      </c>
      <c r="AB675">
        <v>0</v>
      </c>
      <c r="AC675">
        <v>0</v>
      </c>
      <c r="AD675" s="38">
        <v>1013075.62</v>
      </c>
      <c r="AE675" s="52">
        <v>0</v>
      </c>
      <c r="AF675" s="5">
        <v>0</v>
      </c>
      <c r="AG675" s="24">
        <v>0</v>
      </c>
      <c r="AH675" s="24">
        <v>0</v>
      </c>
      <c r="AI675" s="27">
        <v>0</v>
      </c>
      <c r="AJ675" t="s">
        <v>14</v>
      </c>
      <c r="AK675" s="93">
        <f t="shared" si="77"/>
        <v>0</v>
      </c>
      <c r="AL675" s="27">
        <f t="shared" si="72"/>
        <v>0</v>
      </c>
      <c r="AM675" s="27">
        <f t="shared" si="78"/>
        <v>0</v>
      </c>
    </row>
    <row r="676" spans="1:39" ht="15" customHeight="1" x14ac:dyDescent="0.25">
      <c r="A676">
        <v>231293</v>
      </c>
      <c r="B676" t="s">
        <v>939</v>
      </c>
      <c r="C676" t="s">
        <v>940</v>
      </c>
      <c r="D676">
        <v>11810</v>
      </c>
      <c r="E676" t="s">
        <v>363</v>
      </c>
      <c r="F676" t="s">
        <v>240</v>
      </c>
      <c r="G676" t="s">
        <v>19</v>
      </c>
      <c r="H676" t="s">
        <v>1982</v>
      </c>
      <c r="J676" s="21">
        <v>44865</v>
      </c>
      <c r="K676" s="21">
        <v>44926</v>
      </c>
      <c r="L676" s="21">
        <v>44926</v>
      </c>
      <c r="M676" s="22">
        <v>956467.99</v>
      </c>
      <c r="N676" t="s">
        <v>14</v>
      </c>
      <c r="O676">
        <v>0</v>
      </c>
      <c r="P676" t="s">
        <v>138</v>
      </c>
      <c r="R676" s="21">
        <v>44926</v>
      </c>
      <c r="S676" s="21">
        <v>44865</v>
      </c>
      <c r="T676" s="21">
        <v>44926</v>
      </c>
      <c r="U676" s="21">
        <v>44926</v>
      </c>
      <c r="V676" s="23">
        <v>0.16666666666666666</v>
      </c>
      <c r="W676">
        <v>60</v>
      </c>
      <c r="X676" s="24">
        <v>0</v>
      </c>
      <c r="Y676" s="24">
        <v>0</v>
      </c>
      <c r="Z676" s="24">
        <v>0</v>
      </c>
      <c r="AA676" s="24">
        <v>0</v>
      </c>
      <c r="AB676">
        <v>0.99994719070973792</v>
      </c>
      <c r="AC676">
        <v>0</v>
      </c>
      <c r="AD676" s="38">
        <v>956467.99</v>
      </c>
      <c r="AE676" s="52">
        <v>0</v>
      </c>
      <c r="AF676" s="5">
        <v>0</v>
      </c>
      <c r="AG676" s="24">
        <v>0</v>
      </c>
      <c r="AH676" s="24">
        <v>0</v>
      </c>
      <c r="AI676" s="27">
        <v>0</v>
      </c>
      <c r="AJ676" t="s">
        <v>14</v>
      </c>
      <c r="AK676" s="93">
        <f t="shared" si="77"/>
        <v>0</v>
      </c>
      <c r="AL676" s="27">
        <f t="shared" si="72"/>
        <v>0</v>
      </c>
      <c r="AM676" s="27">
        <f t="shared" si="78"/>
        <v>0</v>
      </c>
    </row>
    <row r="677" spans="1:39" ht="15" customHeight="1" x14ac:dyDescent="0.25">
      <c r="A677">
        <v>243631</v>
      </c>
      <c r="B677" t="s">
        <v>941</v>
      </c>
      <c r="C677" t="s">
        <v>942</v>
      </c>
      <c r="D677">
        <v>11811</v>
      </c>
      <c r="E677" t="s">
        <v>363</v>
      </c>
      <c r="F677" t="s">
        <v>240</v>
      </c>
      <c r="G677" t="s">
        <v>19</v>
      </c>
      <c r="H677" t="s">
        <v>1713</v>
      </c>
      <c r="J677" s="21">
        <v>44408</v>
      </c>
      <c r="K677" s="21">
        <v>44773</v>
      </c>
      <c r="L677" s="21">
        <v>44773</v>
      </c>
      <c r="M677" s="22">
        <v>50000000</v>
      </c>
      <c r="N677" t="s">
        <v>14</v>
      </c>
      <c r="O677">
        <v>2.5000000000000001E-2</v>
      </c>
      <c r="P677" t="s">
        <v>1901</v>
      </c>
      <c r="R677" s="21">
        <v>44773</v>
      </c>
      <c r="S677" s="21">
        <v>44408</v>
      </c>
      <c r="T677" s="21">
        <v>44773</v>
      </c>
      <c r="U677" s="21">
        <v>44773</v>
      </c>
      <c r="V677" s="23">
        <v>1</v>
      </c>
      <c r="W677">
        <v>365</v>
      </c>
      <c r="X677" s="24">
        <v>0</v>
      </c>
      <c r="Y677" s="24">
        <v>0</v>
      </c>
      <c r="Z677" s="24">
        <v>-1250000</v>
      </c>
      <c r="AA677" s="24">
        <v>-1250000</v>
      </c>
      <c r="AB677">
        <v>0</v>
      </c>
      <c r="AC677">
        <v>0</v>
      </c>
      <c r="AD677" s="38">
        <v>50000000</v>
      </c>
      <c r="AE677" s="52">
        <v>2.5000000000000001E-2</v>
      </c>
      <c r="AF677" s="5">
        <v>0</v>
      </c>
      <c r="AG677" s="24">
        <v>0</v>
      </c>
      <c r="AH677" s="24">
        <v>0</v>
      </c>
      <c r="AI677" s="27">
        <v>-1250000</v>
      </c>
      <c r="AJ677" t="s">
        <v>14</v>
      </c>
      <c r="AK677" s="93">
        <f t="shared" si="77"/>
        <v>-1250000</v>
      </c>
      <c r="AL677" s="27">
        <f t="shared" si="72"/>
        <v>-1250000</v>
      </c>
      <c r="AM677" s="27">
        <f t="shared" si="78"/>
        <v>-1250000</v>
      </c>
    </row>
    <row r="678" spans="1:39" ht="15" customHeight="1" x14ac:dyDescent="0.25">
      <c r="A678">
        <v>232334</v>
      </c>
      <c r="B678" t="s">
        <v>945</v>
      </c>
      <c r="C678" t="s">
        <v>946</v>
      </c>
      <c r="D678">
        <v>11813</v>
      </c>
      <c r="E678" t="s">
        <v>1001</v>
      </c>
      <c r="F678" t="s">
        <v>240</v>
      </c>
      <c r="G678" t="s">
        <v>19</v>
      </c>
      <c r="H678" t="s">
        <v>1984</v>
      </c>
      <c r="I678" s="21">
        <v>44740</v>
      </c>
      <c r="J678" s="21">
        <v>44742</v>
      </c>
      <c r="K678" s="21">
        <v>44743</v>
      </c>
      <c r="L678" s="21">
        <v>44743</v>
      </c>
      <c r="M678" s="22">
        <v>3541216.22</v>
      </c>
      <c r="N678" t="s">
        <v>14</v>
      </c>
      <c r="O678">
        <v>0</v>
      </c>
      <c r="P678" t="s">
        <v>138</v>
      </c>
      <c r="R678" s="21">
        <v>44740</v>
      </c>
      <c r="S678" s="21">
        <v>44742</v>
      </c>
      <c r="T678" s="21">
        <v>44743</v>
      </c>
      <c r="U678" s="21">
        <v>44743</v>
      </c>
      <c r="V678" s="23">
        <v>2.7777777777777779E-3</v>
      </c>
      <c r="W678">
        <v>1</v>
      </c>
      <c r="X678" s="24">
        <v>0</v>
      </c>
      <c r="Y678" s="24">
        <v>0</v>
      </c>
      <c r="Z678" s="24">
        <v>0</v>
      </c>
      <c r="AA678" s="24">
        <v>0</v>
      </c>
      <c r="AB678">
        <v>0</v>
      </c>
      <c r="AC678">
        <v>0</v>
      </c>
      <c r="AD678" s="38">
        <v>3541216.22</v>
      </c>
      <c r="AE678" s="52">
        <v>0</v>
      </c>
      <c r="AF678" s="5">
        <v>0</v>
      </c>
      <c r="AG678" s="24">
        <v>0</v>
      </c>
      <c r="AH678" s="24">
        <v>0</v>
      </c>
      <c r="AI678" s="27">
        <v>0</v>
      </c>
      <c r="AJ678" t="s">
        <v>14</v>
      </c>
      <c r="AK678" s="93">
        <f t="shared" si="77"/>
        <v>0</v>
      </c>
      <c r="AL678" s="27">
        <f t="shared" si="72"/>
        <v>0</v>
      </c>
      <c r="AM678" s="27">
        <f t="shared" si="78"/>
        <v>0</v>
      </c>
    </row>
    <row r="679" spans="1:39" ht="15" customHeight="1" x14ac:dyDescent="0.25">
      <c r="A679">
        <v>232335</v>
      </c>
      <c r="B679" t="s">
        <v>945</v>
      </c>
      <c r="C679" t="s">
        <v>946</v>
      </c>
      <c r="D679">
        <v>11813</v>
      </c>
      <c r="E679" t="s">
        <v>1001</v>
      </c>
      <c r="F679" t="s">
        <v>240</v>
      </c>
      <c r="G679" t="s">
        <v>19</v>
      </c>
      <c r="H679" t="s">
        <v>1984</v>
      </c>
      <c r="I679" s="21">
        <v>44741</v>
      </c>
      <c r="J679" s="21">
        <v>44743</v>
      </c>
      <c r="K679" s="21">
        <v>44774</v>
      </c>
      <c r="L679" s="21">
        <v>44774</v>
      </c>
      <c r="M679" s="22">
        <v>3503887.56</v>
      </c>
      <c r="N679" t="s">
        <v>14</v>
      </c>
      <c r="O679">
        <v>0</v>
      </c>
      <c r="P679" t="s">
        <v>138</v>
      </c>
      <c r="R679" s="21">
        <v>44741</v>
      </c>
      <c r="S679" s="21">
        <v>44743</v>
      </c>
      <c r="T679" s="21">
        <v>44774</v>
      </c>
      <c r="U679" s="21">
        <v>44774</v>
      </c>
      <c r="V679" s="23">
        <v>8.3333333333333329E-2</v>
      </c>
      <c r="W679">
        <v>30</v>
      </c>
      <c r="X679" s="24">
        <v>0</v>
      </c>
      <c r="Y679" s="24">
        <v>0</v>
      </c>
      <c r="Z679" s="24">
        <v>0</v>
      </c>
      <c r="AA679" s="24">
        <v>0</v>
      </c>
      <c r="AB679">
        <v>0</v>
      </c>
      <c r="AC679">
        <v>0</v>
      </c>
      <c r="AD679" s="38">
        <v>3503887.56</v>
      </c>
      <c r="AE679" s="52">
        <v>0</v>
      </c>
      <c r="AF679" s="5">
        <v>0</v>
      </c>
      <c r="AG679" s="24">
        <v>0</v>
      </c>
      <c r="AH679" s="24">
        <v>0</v>
      </c>
      <c r="AI679" s="27">
        <v>0</v>
      </c>
      <c r="AJ679" t="s">
        <v>14</v>
      </c>
      <c r="AK679" s="93">
        <f t="shared" si="77"/>
        <v>0</v>
      </c>
      <c r="AL679" s="27">
        <f t="shared" si="72"/>
        <v>0</v>
      </c>
      <c r="AM679" s="27">
        <f t="shared" si="78"/>
        <v>0</v>
      </c>
    </row>
    <row r="680" spans="1:39" ht="15" customHeight="1" x14ac:dyDescent="0.25">
      <c r="A680">
        <v>232336</v>
      </c>
      <c r="B680" t="s">
        <v>945</v>
      </c>
      <c r="C680" t="s">
        <v>946</v>
      </c>
      <c r="D680">
        <v>11813</v>
      </c>
      <c r="E680" t="s">
        <v>1001</v>
      </c>
      <c r="F680" t="s">
        <v>240</v>
      </c>
      <c r="G680" t="s">
        <v>19</v>
      </c>
      <c r="H680" t="s">
        <v>1984</v>
      </c>
      <c r="I680" s="21">
        <v>44770</v>
      </c>
      <c r="J680" s="21">
        <v>44774</v>
      </c>
      <c r="K680" s="21">
        <v>44805</v>
      </c>
      <c r="L680" s="21">
        <v>44805</v>
      </c>
      <c r="M680" s="22">
        <v>3466558.9</v>
      </c>
      <c r="N680" t="s">
        <v>14</v>
      </c>
      <c r="O680">
        <v>0</v>
      </c>
      <c r="P680" t="s">
        <v>138</v>
      </c>
      <c r="R680" s="21">
        <v>44770</v>
      </c>
      <c r="S680" s="21">
        <v>44774</v>
      </c>
      <c r="T680" s="21">
        <v>44805</v>
      </c>
      <c r="U680" s="21">
        <v>44805</v>
      </c>
      <c r="V680" s="23">
        <v>8.3333333333333329E-2</v>
      </c>
      <c r="W680">
        <v>30</v>
      </c>
      <c r="X680" s="24">
        <v>0</v>
      </c>
      <c r="Y680" s="24">
        <v>0</v>
      </c>
      <c r="Z680" s="24">
        <v>0</v>
      </c>
      <c r="AA680" s="24">
        <v>0</v>
      </c>
      <c r="AB680">
        <v>0</v>
      </c>
      <c r="AC680">
        <v>0</v>
      </c>
      <c r="AD680" s="38">
        <v>3466558.9</v>
      </c>
      <c r="AE680" s="52">
        <v>0</v>
      </c>
      <c r="AF680" s="5">
        <v>0</v>
      </c>
      <c r="AG680" s="24">
        <v>0</v>
      </c>
      <c r="AH680" s="24">
        <v>0</v>
      </c>
      <c r="AI680" s="27">
        <v>0</v>
      </c>
      <c r="AJ680" t="s">
        <v>14</v>
      </c>
      <c r="AK680" s="93">
        <f t="shared" si="77"/>
        <v>0</v>
      </c>
      <c r="AL680" s="27">
        <f t="shared" si="72"/>
        <v>0</v>
      </c>
      <c r="AM680" s="27">
        <f t="shared" si="78"/>
        <v>0</v>
      </c>
    </row>
    <row r="681" spans="1:39" ht="15" customHeight="1" x14ac:dyDescent="0.25">
      <c r="A681">
        <v>232337</v>
      </c>
      <c r="B681" t="s">
        <v>945</v>
      </c>
      <c r="C681" t="s">
        <v>946</v>
      </c>
      <c r="D681">
        <v>11813</v>
      </c>
      <c r="E681" t="s">
        <v>1001</v>
      </c>
      <c r="F681" t="s">
        <v>240</v>
      </c>
      <c r="G681" t="s">
        <v>19</v>
      </c>
      <c r="H681" t="s">
        <v>1984</v>
      </c>
      <c r="I681" s="21">
        <v>44803</v>
      </c>
      <c r="J681" s="21">
        <v>44805</v>
      </c>
      <c r="K681" s="21">
        <v>44834</v>
      </c>
      <c r="L681" s="21">
        <v>44834</v>
      </c>
      <c r="M681" s="22">
        <v>3429230.24</v>
      </c>
      <c r="N681" t="s">
        <v>14</v>
      </c>
      <c r="O681">
        <v>0</v>
      </c>
      <c r="P681" t="s">
        <v>138</v>
      </c>
      <c r="R681" s="21">
        <v>44803</v>
      </c>
      <c r="S681" s="21">
        <v>44805</v>
      </c>
      <c r="T681" s="21">
        <v>44834</v>
      </c>
      <c r="U681" s="21">
        <v>44834</v>
      </c>
      <c r="V681" s="23">
        <v>8.0555555555555561E-2</v>
      </c>
      <c r="W681">
        <v>29</v>
      </c>
      <c r="X681" s="24">
        <v>0</v>
      </c>
      <c r="Y681" s="24">
        <v>0</v>
      </c>
      <c r="Z681" s="24">
        <v>0</v>
      </c>
      <c r="AA681" s="24">
        <v>0</v>
      </c>
      <c r="AB681">
        <v>0</v>
      </c>
      <c r="AC681">
        <v>0</v>
      </c>
      <c r="AD681" s="38">
        <v>3429230.24</v>
      </c>
      <c r="AE681" s="52">
        <v>0</v>
      </c>
      <c r="AF681" s="5">
        <v>0</v>
      </c>
      <c r="AG681" s="24">
        <v>0</v>
      </c>
      <c r="AH681" s="24">
        <v>0</v>
      </c>
      <c r="AI681" s="27">
        <v>0</v>
      </c>
      <c r="AJ681" t="s">
        <v>14</v>
      </c>
      <c r="AK681" s="93">
        <f t="shared" si="77"/>
        <v>0</v>
      </c>
      <c r="AL681" s="27">
        <f t="shared" si="72"/>
        <v>0</v>
      </c>
      <c r="AM681" s="27">
        <f t="shared" si="78"/>
        <v>0</v>
      </c>
    </row>
    <row r="682" spans="1:39" ht="15" customHeight="1" x14ac:dyDescent="0.25">
      <c r="A682">
        <v>232338</v>
      </c>
      <c r="B682" t="s">
        <v>945</v>
      </c>
      <c r="C682" t="s">
        <v>946</v>
      </c>
      <c r="D682">
        <v>11813</v>
      </c>
      <c r="E682" t="s">
        <v>1001</v>
      </c>
      <c r="F682" t="s">
        <v>240</v>
      </c>
      <c r="G682" t="s">
        <v>19</v>
      </c>
      <c r="H682" t="s">
        <v>1984</v>
      </c>
      <c r="I682" s="21">
        <v>44832</v>
      </c>
      <c r="J682" s="21">
        <v>44834</v>
      </c>
      <c r="K682" s="21">
        <v>44835</v>
      </c>
      <c r="L682" s="21">
        <v>44835</v>
      </c>
      <c r="M682" s="22">
        <v>3450694.1</v>
      </c>
      <c r="N682" t="s">
        <v>14</v>
      </c>
      <c r="O682">
        <v>0</v>
      </c>
      <c r="P682" t="s">
        <v>138</v>
      </c>
      <c r="R682" s="21">
        <v>44832</v>
      </c>
      <c r="S682" s="21">
        <v>44834</v>
      </c>
      <c r="T682" s="21">
        <v>44835</v>
      </c>
      <c r="U682" s="21">
        <v>44835</v>
      </c>
      <c r="V682" s="23">
        <v>2.7777777777777779E-3</v>
      </c>
      <c r="W682">
        <v>1</v>
      </c>
      <c r="X682" s="24">
        <v>0</v>
      </c>
      <c r="Y682" s="24">
        <v>0</v>
      </c>
      <c r="Z682" s="24">
        <v>0</v>
      </c>
      <c r="AA682" s="24">
        <v>0</v>
      </c>
      <c r="AB682">
        <v>0</v>
      </c>
      <c r="AC682">
        <v>0</v>
      </c>
      <c r="AD682" s="38">
        <v>3450694.1</v>
      </c>
      <c r="AE682" s="52">
        <v>0</v>
      </c>
      <c r="AF682" s="5">
        <v>0</v>
      </c>
      <c r="AG682" s="24">
        <v>0</v>
      </c>
      <c r="AH682" s="24">
        <v>0</v>
      </c>
      <c r="AI682" s="27">
        <v>0</v>
      </c>
      <c r="AJ682" t="s">
        <v>14</v>
      </c>
      <c r="AK682" s="93">
        <f t="shared" si="77"/>
        <v>0</v>
      </c>
      <c r="AL682" s="27">
        <f t="shared" si="72"/>
        <v>0</v>
      </c>
      <c r="AM682" s="27">
        <f t="shared" si="78"/>
        <v>0</v>
      </c>
    </row>
    <row r="683" spans="1:39" ht="15" customHeight="1" x14ac:dyDescent="0.25">
      <c r="A683">
        <v>232339</v>
      </c>
      <c r="B683" t="s">
        <v>945</v>
      </c>
      <c r="C683" t="s">
        <v>946</v>
      </c>
      <c r="D683">
        <v>11813</v>
      </c>
      <c r="E683" t="s">
        <v>1001</v>
      </c>
      <c r="F683" t="s">
        <v>240</v>
      </c>
      <c r="G683" t="s">
        <v>19</v>
      </c>
      <c r="H683" t="s">
        <v>1984</v>
      </c>
      <c r="I683" s="21">
        <v>44833</v>
      </c>
      <c r="J683" s="21">
        <v>44835</v>
      </c>
      <c r="K683" s="21">
        <v>44866</v>
      </c>
      <c r="L683" s="21">
        <v>44866</v>
      </c>
      <c r="M683" s="22">
        <v>3413365.44</v>
      </c>
      <c r="N683" t="s">
        <v>14</v>
      </c>
      <c r="O683">
        <v>0</v>
      </c>
      <c r="P683" t="s">
        <v>138</v>
      </c>
      <c r="R683" s="21">
        <v>44833</v>
      </c>
      <c r="S683" s="21">
        <v>44835</v>
      </c>
      <c r="T683" s="21">
        <v>44866</v>
      </c>
      <c r="U683" s="21">
        <v>44866</v>
      </c>
      <c r="V683" s="23">
        <v>8.3333333333333329E-2</v>
      </c>
      <c r="W683">
        <v>30</v>
      </c>
      <c r="X683" s="24">
        <v>0</v>
      </c>
      <c r="Y683" s="24">
        <v>0</v>
      </c>
      <c r="Z683" s="24">
        <v>0</v>
      </c>
      <c r="AA683" s="24">
        <v>0</v>
      </c>
      <c r="AB683">
        <v>0</v>
      </c>
      <c r="AC683">
        <v>0</v>
      </c>
      <c r="AD683" s="38">
        <v>3413365.44</v>
      </c>
      <c r="AE683" s="52">
        <v>0</v>
      </c>
      <c r="AF683" s="5">
        <v>0</v>
      </c>
      <c r="AG683" s="24">
        <v>0</v>
      </c>
      <c r="AH683" s="24">
        <v>0</v>
      </c>
      <c r="AI683" s="27">
        <v>0</v>
      </c>
      <c r="AJ683" t="s">
        <v>14</v>
      </c>
      <c r="AK683" s="93">
        <f t="shared" si="77"/>
        <v>0</v>
      </c>
      <c r="AL683" s="27">
        <f t="shared" si="72"/>
        <v>0</v>
      </c>
      <c r="AM683" s="27">
        <f t="shared" si="78"/>
        <v>0</v>
      </c>
    </row>
    <row r="684" spans="1:39" ht="15" customHeight="1" x14ac:dyDescent="0.25">
      <c r="A684">
        <v>232340</v>
      </c>
      <c r="B684" t="s">
        <v>945</v>
      </c>
      <c r="C684" t="s">
        <v>946</v>
      </c>
      <c r="D684">
        <v>11813</v>
      </c>
      <c r="E684" t="s">
        <v>1001</v>
      </c>
      <c r="F684" t="s">
        <v>240</v>
      </c>
      <c r="G684" t="s">
        <v>19</v>
      </c>
      <c r="H684" t="s">
        <v>1984</v>
      </c>
      <c r="I684" s="21">
        <v>44862</v>
      </c>
      <c r="J684" s="21">
        <v>44866</v>
      </c>
      <c r="K684" s="21">
        <v>44896</v>
      </c>
      <c r="L684" s="21">
        <v>44896</v>
      </c>
      <c r="M684" s="22">
        <v>3376036.78</v>
      </c>
      <c r="N684" t="s">
        <v>14</v>
      </c>
      <c r="O684">
        <v>0</v>
      </c>
      <c r="P684" t="s">
        <v>138</v>
      </c>
      <c r="R684" s="21">
        <v>44862</v>
      </c>
      <c r="S684" s="21">
        <v>44866</v>
      </c>
      <c r="T684" s="21">
        <v>44896</v>
      </c>
      <c r="U684" s="21">
        <v>44896</v>
      </c>
      <c r="V684" s="23">
        <v>8.3333333333333329E-2</v>
      </c>
      <c r="W684">
        <v>30</v>
      </c>
      <c r="X684" s="24">
        <v>0</v>
      </c>
      <c r="Y684" s="24">
        <v>0</v>
      </c>
      <c r="Z684" s="24">
        <v>0</v>
      </c>
      <c r="AA684" s="24">
        <v>0</v>
      </c>
      <c r="AB684">
        <v>0</v>
      </c>
      <c r="AC684">
        <v>0</v>
      </c>
      <c r="AD684" s="38">
        <v>3376036.78</v>
      </c>
      <c r="AE684" s="52">
        <v>0</v>
      </c>
      <c r="AF684" s="5">
        <v>0</v>
      </c>
      <c r="AG684" s="24">
        <v>0</v>
      </c>
      <c r="AH684" s="24">
        <v>0</v>
      </c>
      <c r="AI684" s="27">
        <v>0</v>
      </c>
      <c r="AJ684" t="s">
        <v>14</v>
      </c>
      <c r="AK684" s="93">
        <f t="shared" si="77"/>
        <v>0</v>
      </c>
      <c r="AL684" s="27">
        <f t="shared" si="72"/>
        <v>0</v>
      </c>
      <c r="AM684" s="27">
        <f t="shared" si="78"/>
        <v>0</v>
      </c>
    </row>
    <row r="685" spans="1:39" ht="15" customHeight="1" x14ac:dyDescent="0.25">
      <c r="A685">
        <v>232341</v>
      </c>
      <c r="B685" t="s">
        <v>945</v>
      </c>
      <c r="C685" t="s">
        <v>946</v>
      </c>
      <c r="D685">
        <v>11813</v>
      </c>
      <c r="E685" t="s">
        <v>1001</v>
      </c>
      <c r="F685" t="s">
        <v>240</v>
      </c>
      <c r="G685" t="s">
        <v>19</v>
      </c>
      <c r="H685" t="s">
        <v>1984</v>
      </c>
      <c r="I685" s="21">
        <v>44894</v>
      </c>
      <c r="J685" s="21">
        <v>44896</v>
      </c>
      <c r="K685" s="21">
        <v>44926</v>
      </c>
      <c r="L685" s="21">
        <v>44926</v>
      </c>
      <c r="M685" s="22">
        <v>3338708.12</v>
      </c>
      <c r="N685" t="s">
        <v>14</v>
      </c>
      <c r="O685">
        <v>0</v>
      </c>
      <c r="P685" t="s">
        <v>138</v>
      </c>
      <c r="R685" s="21">
        <v>44894</v>
      </c>
      <c r="S685" s="21">
        <v>44896</v>
      </c>
      <c r="T685" s="21">
        <v>44926</v>
      </c>
      <c r="U685" s="21">
        <v>44926</v>
      </c>
      <c r="V685" s="23">
        <v>8.3333333333333329E-2</v>
      </c>
      <c r="W685">
        <v>30</v>
      </c>
      <c r="X685" s="24">
        <v>0</v>
      </c>
      <c r="Y685" s="24">
        <v>0</v>
      </c>
      <c r="Z685" s="24">
        <v>0</v>
      </c>
      <c r="AA685" s="24">
        <v>0</v>
      </c>
      <c r="AB685">
        <v>0.99994719070973792</v>
      </c>
      <c r="AC685">
        <v>0</v>
      </c>
      <c r="AD685" s="38">
        <v>3338708.12</v>
      </c>
      <c r="AE685" s="52">
        <v>0</v>
      </c>
      <c r="AF685" s="5">
        <v>0</v>
      </c>
      <c r="AG685" s="24">
        <v>0</v>
      </c>
      <c r="AH685" s="24">
        <v>0</v>
      </c>
      <c r="AI685" s="27">
        <v>0</v>
      </c>
      <c r="AJ685" t="s">
        <v>14</v>
      </c>
      <c r="AK685" s="93">
        <f t="shared" si="77"/>
        <v>0</v>
      </c>
      <c r="AL685" s="27">
        <f t="shared" si="72"/>
        <v>0</v>
      </c>
      <c r="AM685" s="27">
        <f t="shared" si="78"/>
        <v>0</v>
      </c>
    </row>
    <row r="686" spans="1:39" ht="15" customHeight="1" x14ac:dyDescent="0.25">
      <c r="A686">
        <v>233431</v>
      </c>
      <c r="B686" t="s">
        <v>949</v>
      </c>
      <c r="C686" t="s">
        <v>950</v>
      </c>
      <c r="D686">
        <v>11817</v>
      </c>
      <c r="E686" t="s">
        <v>363</v>
      </c>
      <c r="F686" t="s">
        <v>240</v>
      </c>
      <c r="G686" t="s">
        <v>19</v>
      </c>
      <c r="H686" t="s">
        <v>1986</v>
      </c>
      <c r="J686" s="21">
        <v>44742</v>
      </c>
      <c r="K686" s="21">
        <v>44834</v>
      </c>
      <c r="L686" s="21">
        <v>44788</v>
      </c>
      <c r="M686" s="22">
        <v>2031636.63</v>
      </c>
      <c r="N686" t="s">
        <v>14</v>
      </c>
      <c r="O686">
        <v>0</v>
      </c>
      <c r="P686" t="s">
        <v>138</v>
      </c>
      <c r="R686" s="21">
        <v>44757</v>
      </c>
      <c r="S686" s="21">
        <v>44742</v>
      </c>
      <c r="T686" s="21">
        <v>44834</v>
      </c>
      <c r="U686" s="21">
        <v>44757</v>
      </c>
      <c r="V686" s="23">
        <v>0.25</v>
      </c>
      <c r="W686">
        <v>90</v>
      </c>
      <c r="X686" s="24">
        <v>0</v>
      </c>
      <c r="Y686" s="24">
        <v>0</v>
      </c>
      <c r="Z686" s="24">
        <v>0</v>
      </c>
      <c r="AA686" s="24">
        <v>0</v>
      </c>
      <c r="AB686">
        <v>0</v>
      </c>
      <c r="AC686">
        <v>0</v>
      </c>
      <c r="AD686" s="38">
        <v>2055173.62</v>
      </c>
      <c r="AE686" s="52">
        <v>0</v>
      </c>
      <c r="AF686" s="5">
        <v>0</v>
      </c>
      <c r="AG686" s="24">
        <v>0</v>
      </c>
      <c r="AH686" s="24">
        <v>0</v>
      </c>
      <c r="AI686" s="27">
        <v>0</v>
      </c>
      <c r="AJ686" t="s">
        <v>14</v>
      </c>
      <c r="AK686" s="93">
        <f t="shared" si="77"/>
        <v>0</v>
      </c>
      <c r="AL686" s="27">
        <f t="shared" si="72"/>
        <v>0</v>
      </c>
      <c r="AM686" s="27">
        <f t="shared" si="78"/>
        <v>0</v>
      </c>
    </row>
    <row r="687" spans="1:39" ht="15" customHeight="1" x14ac:dyDescent="0.25">
      <c r="A687">
        <v>233432</v>
      </c>
      <c r="B687" t="s">
        <v>949</v>
      </c>
      <c r="C687" t="s">
        <v>950</v>
      </c>
      <c r="D687">
        <v>11817</v>
      </c>
      <c r="E687" t="s">
        <v>363</v>
      </c>
      <c r="F687" t="s">
        <v>240</v>
      </c>
      <c r="G687" t="s">
        <v>19</v>
      </c>
      <c r="H687" t="s">
        <v>1986</v>
      </c>
      <c r="J687" s="21">
        <v>44742</v>
      </c>
      <c r="K687" s="21">
        <v>44834</v>
      </c>
      <c r="L687" s="21">
        <v>44819</v>
      </c>
      <c r="M687" s="22">
        <v>2008099.64</v>
      </c>
      <c r="N687" t="s">
        <v>14</v>
      </c>
      <c r="O687">
        <v>0</v>
      </c>
      <c r="P687" t="s">
        <v>138</v>
      </c>
      <c r="R687" s="21">
        <v>44788</v>
      </c>
      <c r="S687" s="21">
        <v>44742</v>
      </c>
      <c r="T687" s="21">
        <v>44834</v>
      </c>
      <c r="U687" s="21">
        <v>44788</v>
      </c>
      <c r="V687" s="23">
        <v>0.25</v>
      </c>
      <c r="W687">
        <v>90</v>
      </c>
      <c r="X687" s="24">
        <v>0</v>
      </c>
      <c r="Y687" s="24">
        <v>0</v>
      </c>
      <c r="Z687" s="24">
        <v>0</v>
      </c>
      <c r="AA687" s="24">
        <v>0</v>
      </c>
      <c r="AB687">
        <v>0</v>
      </c>
      <c r="AC687">
        <v>0</v>
      </c>
      <c r="AD687" s="38">
        <v>2031636.63</v>
      </c>
      <c r="AE687" s="52">
        <v>0</v>
      </c>
      <c r="AF687" s="5">
        <v>0</v>
      </c>
      <c r="AG687" s="24">
        <v>0</v>
      </c>
      <c r="AH687" s="24">
        <v>0</v>
      </c>
      <c r="AI687" s="27">
        <v>0</v>
      </c>
      <c r="AJ687" t="s">
        <v>14</v>
      </c>
      <c r="AK687" s="93">
        <f t="shared" si="77"/>
        <v>0</v>
      </c>
      <c r="AL687" s="27">
        <f t="shared" si="72"/>
        <v>0</v>
      </c>
      <c r="AM687" s="27">
        <f t="shared" si="78"/>
        <v>0</v>
      </c>
    </row>
    <row r="688" spans="1:39" ht="15" customHeight="1" x14ac:dyDescent="0.25">
      <c r="A688">
        <v>233433</v>
      </c>
      <c r="B688" t="s">
        <v>949</v>
      </c>
      <c r="C688" t="s">
        <v>950</v>
      </c>
      <c r="D688">
        <v>11817</v>
      </c>
      <c r="E688" t="s">
        <v>363</v>
      </c>
      <c r="F688" t="s">
        <v>240</v>
      </c>
      <c r="G688" t="s">
        <v>19</v>
      </c>
      <c r="H688" t="s">
        <v>1986</v>
      </c>
      <c r="J688" s="21">
        <v>44742</v>
      </c>
      <c r="K688" s="21">
        <v>44834</v>
      </c>
      <c r="L688" s="21">
        <v>44834</v>
      </c>
      <c r="M688" s="22">
        <v>1984562.65</v>
      </c>
      <c r="N688" t="s">
        <v>14</v>
      </c>
      <c r="O688">
        <v>0</v>
      </c>
      <c r="P688" t="s">
        <v>138</v>
      </c>
      <c r="R688" s="21">
        <v>44819</v>
      </c>
      <c r="S688" s="21">
        <v>44742</v>
      </c>
      <c r="T688" s="21">
        <v>44834</v>
      </c>
      <c r="U688" s="21">
        <v>44819</v>
      </c>
      <c r="V688" s="23">
        <v>0.25</v>
      </c>
      <c r="W688">
        <v>90</v>
      </c>
      <c r="X688" s="24">
        <v>0</v>
      </c>
      <c r="Y688" s="24">
        <v>0</v>
      </c>
      <c r="Z688" s="24">
        <v>0</v>
      </c>
      <c r="AA688" s="24">
        <v>0</v>
      </c>
      <c r="AB688">
        <v>0</v>
      </c>
      <c r="AC688">
        <v>0</v>
      </c>
      <c r="AD688" s="38">
        <v>2008099.64</v>
      </c>
      <c r="AE688" s="52">
        <v>0</v>
      </c>
      <c r="AF688" s="5">
        <v>0</v>
      </c>
      <c r="AG688" s="24">
        <v>0</v>
      </c>
      <c r="AH688" s="24">
        <v>0</v>
      </c>
      <c r="AI688" s="27">
        <v>0</v>
      </c>
      <c r="AJ688" t="s">
        <v>14</v>
      </c>
      <c r="AK688" s="93">
        <f t="shared" si="77"/>
        <v>0</v>
      </c>
      <c r="AL688" s="27">
        <f t="shared" si="72"/>
        <v>0</v>
      </c>
      <c r="AM688" s="27">
        <f t="shared" si="78"/>
        <v>0</v>
      </c>
    </row>
    <row r="689" spans="1:39" ht="15" customHeight="1" x14ac:dyDescent="0.25">
      <c r="A689">
        <v>233430</v>
      </c>
      <c r="B689" t="s">
        <v>949</v>
      </c>
      <c r="C689" t="s">
        <v>950</v>
      </c>
      <c r="D689">
        <v>11817</v>
      </c>
      <c r="E689" t="s">
        <v>363</v>
      </c>
      <c r="F689" t="s">
        <v>240</v>
      </c>
      <c r="G689" t="s">
        <v>19</v>
      </c>
      <c r="H689" t="s">
        <v>1986</v>
      </c>
      <c r="J689" s="21">
        <v>44742</v>
      </c>
      <c r="K689" s="21">
        <v>44834</v>
      </c>
      <c r="L689" s="21">
        <v>44757</v>
      </c>
      <c r="M689" s="22">
        <v>2055173.62</v>
      </c>
      <c r="N689" t="s">
        <v>14</v>
      </c>
      <c r="O689">
        <v>0</v>
      </c>
      <c r="P689" t="s">
        <v>138</v>
      </c>
      <c r="R689" s="21">
        <v>44834</v>
      </c>
      <c r="S689" s="21">
        <v>44742</v>
      </c>
      <c r="T689" s="21">
        <v>44834</v>
      </c>
      <c r="U689" s="21">
        <v>44834</v>
      </c>
      <c r="V689" s="23">
        <v>0.25</v>
      </c>
      <c r="W689">
        <v>90</v>
      </c>
      <c r="X689" s="24">
        <v>0</v>
      </c>
      <c r="Y689" s="24">
        <v>0</v>
      </c>
      <c r="Z689" s="24">
        <v>0</v>
      </c>
      <c r="AA689" s="24">
        <v>0</v>
      </c>
      <c r="AB689">
        <v>0</v>
      </c>
      <c r="AC689">
        <v>0</v>
      </c>
      <c r="AD689" s="38">
        <v>1984562.65</v>
      </c>
      <c r="AE689" s="52">
        <v>0</v>
      </c>
      <c r="AF689" s="5">
        <v>0</v>
      </c>
      <c r="AG689" s="24">
        <v>0</v>
      </c>
      <c r="AH689" s="24">
        <v>0</v>
      </c>
      <c r="AI689" s="27">
        <v>0</v>
      </c>
      <c r="AJ689" t="s">
        <v>14</v>
      </c>
      <c r="AK689" s="93">
        <f t="shared" si="77"/>
        <v>0</v>
      </c>
      <c r="AL689" s="27">
        <f t="shared" si="72"/>
        <v>0</v>
      </c>
      <c r="AM689" s="27">
        <f t="shared" si="78"/>
        <v>0</v>
      </c>
    </row>
    <row r="690" spans="1:39" ht="15" customHeight="1" x14ac:dyDescent="0.25">
      <c r="A690">
        <v>233437</v>
      </c>
      <c r="B690" t="s">
        <v>949</v>
      </c>
      <c r="C690" t="s">
        <v>950</v>
      </c>
      <c r="D690">
        <v>11817</v>
      </c>
      <c r="E690" t="s">
        <v>363</v>
      </c>
      <c r="F690" t="s">
        <v>240</v>
      </c>
      <c r="G690" t="s">
        <v>19</v>
      </c>
      <c r="H690" t="s">
        <v>1986</v>
      </c>
      <c r="J690" s="21">
        <v>44834</v>
      </c>
      <c r="K690" s="21">
        <v>44926</v>
      </c>
      <c r="L690" s="21">
        <v>44926</v>
      </c>
      <c r="M690" s="22">
        <v>1926226.25</v>
      </c>
      <c r="N690" t="s">
        <v>14</v>
      </c>
      <c r="O690">
        <v>0</v>
      </c>
      <c r="P690" t="s">
        <v>138</v>
      </c>
      <c r="R690" s="21">
        <v>44849</v>
      </c>
      <c r="S690" s="21">
        <v>44834</v>
      </c>
      <c r="T690" s="21">
        <v>44926</v>
      </c>
      <c r="U690" s="21">
        <v>44849</v>
      </c>
      <c r="V690" s="23">
        <v>0.25</v>
      </c>
      <c r="W690">
        <v>90</v>
      </c>
      <c r="X690" s="24">
        <v>0</v>
      </c>
      <c r="Y690" s="24">
        <v>0</v>
      </c>
      <c r="Z690" s="24">
        <v>0</v>
      </c>
      <c r="AA690" s="24">
        <v>0</v>
      </c>
      <c r="AB690">
        <v>0</v>
      </c>
      <c r="AC690">
        <v>0</v>
      </c>
      <c r="AD690" s="38">
        <v>1996837.22</v>
      </c>
      <c r="AE690" s="52">
        <v>0</v>
      </c>
      <c r="AF690" s="5">
        <v>0</v>
      </c>
      <c r="AG690" s="24">
        <v>0</v>
      </c>
      <c r="AH690" s="24">
        <v>0</v>
      </c>
      <c r="AI690" s="27">
        <v>0</v>
      </c>
      <c r="AJ690" t="s">
        <v>14</v>
      </c>
      <c r="AK690" s="93">
        <f t="shared" si="77"/>
        <v>0</v>
      </c>
      <c r="AL690" s="27">
        <f t="shared" si="72"/>
        <v>0</v>
      </c>
      <c r="AM690" s="27">
        <f t="shared" si="78"/>
        <v>0</v>
      </c>
    </row>
    <row r="691" spans="1:39" ht="15" customHeight="1" x14ac:dyDescent="0.25">
      <c r="A691">
        <v>233436</v>
      </c>
      <c r="B691" t="s">
        <v>949</v>
      </c>
      <c r="C691" t="s">
        <v>950</v>
      </c>
      <c r="D691">
        <v>11817</v>
      </c>
      <c r="E691" t="s">
        <v>363</v>
      </c>
      <c r="F691" t="s">
        <v>240</v>
      </c>
      <c r="G691" t="s">
        <v>19</v>
      </c>
      <c r="H691" t="s">
        <v>1986</v>
      </c>
      <c r="J691" s="21">
        <v>44834</v>
      </c>
      <c r="K691" s="21">
        <v>44926</v>
      </c>
      <c r="L691" s="21">
        <v>44910</v>
      </c>
      <c r="M691" s="22">
        <v>1949763.24</v>
      </c>
      <c r="N691" t="s">
        <v>14</v>
      </c>
      <c r="O691">
        <v>0</v>
      </c>
      <c r="P691" t="s">
        <v>138</v>
      </c>
      <c r="R691" s="21">
        <v>44880</v>
      </c>
      <c r="S691" s="21">
        <v>44834</v>
      </c>
      <c r="T691" s="21">
        <v>44926</v>
      </c>
      <c r="U691" s="21">
        <v>44880</v>
      </c>
      <c r="V691" s="23">
        <v>0.25</v>
      </c>
      <c r="W691">
        <v>90</v>
      </c>
      <c r="X691" s="24">
        <v>0</v>
      </c>
      <c r="Y691" s="24">
        <v>0</v>
      </c>
      <c r="Z691" s="24">
        <v>0</v>
      </c>
      <c r="AA691" s="24">
        <v>0</v>
      </c>
      <c r="AB691">
        <v>0</v>
      </c>
      <c r="AC691">
        <v>0</v>
      </c>
      <c r="AD691" s="38">
        <v>1973300.23</v>
      </c>
      <c r="AE691" s="52">
        <v>0</v>
      </c>
      <c r="AF691" s="5">
        <v>0</v>
      </c>
      <c r="AG691" s="24">
        <v>0</v>
      </c>
      <c r="AH691" s="24">
        <v>0</v>
      </c>
      <c r="AI691" s="27">
        <v>0</v>
      </c>
      <c r="AJ691" t="s">
        <v>14</v>
      </c>
      <c r="AK691" s="93">
        <f t="shared" si="77"/>
        <v>0</v>
      </c>
      <c r="AL691" s="27">
        <f t="shared" si="72"/>
        <v>0</v>
      </c>
      <c r="AM691" s="27">
        <f t="shared" si="78"/>
        <v>0</v>
      </c>
    </row>
    <row r="692" spans="1:39" ht="15" customHeight="1" x14ac:dyDescent="0.25">
      <c r="A692">
        <v>233435</v>
      </c>
      <c r="B692" t="s">
        <v>949</v>
      </c>
      <c r="C692" t="s">
        <v>950</v>
      </c>
      <c r="D692">
        <v>11817</v>
      </c>
      <c r="E692" t="s">
        <v>363</v>
      </c>
      <c r="F692" t="s">
        <v>240</v>
      </c>
      <c r="G692" t="s">
        <v>19</v>
      </c>
      <c r="H692" t="s">
        <v>1986</v>
      </c>
      <c r="J692" s="21">
        <v>44834</v>
      </c>
      <c r="K692" s="21">
        <v>44926</v>
      </c>
      <c r="L692" s="21">
        <v>44880</v>
      </c>
      <c r="M692" s="22">
        <v>1973300.23</v>
      </c>
      <c r="N692" t="s">
        <v>14</v>
      </c>
      <c r="O692">
        <v>0</v>
      </c>
      <c r="P692" t="s">
        <v>138</v>
      </c>
      <c r="R692" s="21">
        <v>44910</v>
      </c>
      <c r="S692" s="21">
        <v>44834</v>
      </c>
      <c r="T692" s="21">
        <v>44926</v>
      </c>
      <c r="U692" s="21">
        <v>44910</v>
      </c>
      <c r="V692" s="23">
        <v>0.25</v>
      </c>
      <c r="W692">
        <v>90</v>
      </c>
      <c r="X692" s="24">
        <v>0</v>
      </c>
      <c r="Y692" s="24">
        <v>0</v>
      </c>
      <c r="Z692" s="24">
        <v>0</v>
      </c>
      <c r="AA692" s="24">
        <v>0</v>
      </c>
      <c r="AB692">
        <v>0</v>
      </c>
      <c r="AC692">
        <v>0</v>
      </c>
      <c r="AD692" s="38">
        <v>1949763.24</v>
      </c>
      <c r="AE692" s="52">
        <v>0</v>
      </c>
      <c r="AF692" s="5">
        <v>0</v>
      </c>
      <c r="AG692" s="24">
        <v>0</v>
      </c>
      <c r="AH692" s="24">
        <v>0</v>
      </c>
      <c r="AI692" s="27">
        <v>0</v>
      </c>
      <c r="AJ692" t="s">
        <v>14</v>
      </c>
      <c r="AK692" s="93">
        <f t="shared" si="77"/>
        <v>0</v>
      </c>
      <c r="AL692" s="27">
        <f t="shared" si="72"/>
        <v>0</v>
      </c>
      <c r="AM692" s="27">
        <f t="shared" si="78"/>
        <v>0</v>
      </c>
    </row>
    <row r="693" spans="1:39" ht="15" customHeight="1" x14ac:dyDescent="0.25">
      <c r="A693">
        <v>233434</v>
      </c>
      <c r="B693" t="s">
        <v>949</v>
      </c>
      <c r="C693" t="s">
        <v>950</v>
      </c>
      <c r="D693">
        <v>11817</v>
      </c>
      <c r="E693" t="s">
        <v>363</v>
      </c>
      <c r="F693" t="s">
        <v>240</v>
      </c>
      <c r="G693" t="s">
        <v>19</v>
      </c>
      <c r="H693" t="s">
        <v>1986</v>
      </c>
      <c r="J693" s="21">
        <v>44834</v>
      </c>
      <c r="K693" s="21">
        <v>44926</v>
      </c>
      <c r="L693" s="21">
        <v>44849</v>
      </c>
      <c r="M693" s="22">
        <v>1996837.22</v>
      </c>
      <c r="N693" t="s">
        <v>14</v>
      </c>
      <c r="O693">
        <v>0</v>
      </c>
      <c r="P693" t="s">
        <v>138</v>
      </c>
      <c r="R693" s="21">
        <v>44926</v>
      </c>
      <c r="S693" s="21">
        <v>44834</v>
      </c>
      <c r="T693" s="21">
        <v>44926</v>
      </c>
      <c r="U693" s="21">
        <v>44926</v>
      </c>
      <c r="V693" s="23">
        <v>0.25</v>
      </c>
      <c r="W693">
        <v>90</v>
      </c>
      <c r="X693" s="24">
        <v>0</v>
      </c>
      <c r="Y693" s="24">
        <v>0</v>
      </c>
      <c r="Z693" s="24">
        <v>0</v>
      </c>
      <c r="AA693" s="24">
        <v>0</v>
      </c>
      <c r="AB693">
        <v>0.99994719070973792</v>
      </c>
      <c r="AC693">
        <v>0</v>
      </c>
      <c r="AD693" s="38">
        <v>1926226.25</v>
      </c>
      <c r="AE693" s="52">
        <v>0</v>
      </c>
      <c r="AF693" s="5">
        <v>0</v>
      </c>
      <c r="AG693" s="24">
        <v>0</v>
      </c>
      <c r="AH693" s="24">
        <v>0</v>
      </c>
      <c r="AI693" s="27">
        <v>0</v>
      </c>
      <c r="AJ693" t="s">
        <v>14</v>
      </c>
      <c r="AK693" s="93">
        <f t="shared" si="77"/>
        <v>0</v>
      </c>
      <c r="AL693" s="27">
        <f t="shared" si="72"/>
        <v>0</v>
      </c>
      <c r="AM693" s="27">
        <f t="shared" si="78"/>
        <v>0</v>
      </c>
    </row>
    <row r="694" spans="1:39" ht="15" customHeight="1" x14ac:dyDescent="0.25">
      <c r="A694">
        <v>233225</v>
      </c>
      <c r="B694" t="s">
        <v>961</v>
      </c>
      <c r="C694" t="s">
        <v>963</v>
      </c>
      <c r="D694">
        <v>11819</v>
      </c>
      <c r="E694" t="s">
        <v>1001</v>
      </c>
      <c r="F694" t="s">
        <v>240</v>
      </c>
      <c r="G694" t="s">
        <v>19</v>
      </c>
      <c r="H694" t="s">
        <v>1982</v>
      </c>
      <c r="I694" s="21">
        <v>44740</v>
      </c>
      <c r="J694" s="21">
        <v>44742</v>
      </c>
      <c r="K694" s="21">
        <v>44834</v>
      </c>
      <c r="L694" s="21">
        <v>44805</v>
      </c>
      <c r="M694" s="22">
        <v>1032149.62</v>
      </c>
      <c r="N694" t="s">
        <v>14</v>
      </c>
      <c r="O694">
        <v>0</v>
      </c>
      <c r="P694" t="s">
        <v>138</v>
      </c>
      <c r="R694" s="21">
        <v>44740</v>
      </c>
      <c r="S694" s="21">
        <v>44742</v>
      </c>
      <c r="T694" s="21">
        <v>44834</v>
      </c>
      <c r="U694" s="21">
        <v>44743</v>
      </c>
      <c r="V694" s="23">
        <v>0.25</v>
      </c>
      <c r="W694">
        <v>90</v>
      </c>
      <c r="X694" s="24">
        <v>0</v>
      </c>
      <c r="Y694" s="24">
        <v>0</v>
      </c>
      <c r="Z694" s="24">
        <v>0</v>
      </c>
      <c r="AA694" s="24">
        <v>0</v>
      </c>
      <c r="AB694">
        <v>0</v>
      </c>
      <c r="AC694">
        <v>0</v>
      </c>
      <c r="AD694" s="38">
        <v>1054808.3</v>
      </c>
      <c r="AE694" s="52">
        <v>0</v>
      </c>
      <c r="AF694" s="5">
        <v>0</v>
      </c>
      <c r="AG694" s="24">
        <v>0</v>
      </c>
      <c r="AH694" s="24">
        <v>0</v>
      </c>
      <c r="AI694" s="27">
        <v>0</v>
      </c>
      <c r="AJ694" t="s">
        <v>14</v>
      </c>
      <c r="AK694" s="93">
        <f t="shared" si="77"/>
        <v>0</v>
      </c>
      <c r="AL694" s="27">
        <f t="shared" si="72"/>
        <v>0</v>
      </c>
      <c r="AM694" s="27">
        <f t="shared" si="78"/>
        <v>0</v>
      </c>
    </row>
    <row r="695" spans="1:39" ht="15" customHeight="1" x14ac:dyDescent="0.25">
      <c r="A695">
        <v>233226</v>
      </c>
      <c r="B695" t="s">
        <v>961</v>
      </c>
      <c r="C695" t="s">
        <v>963</v>
      </c>
      <c r="D695">
        <v>11819</v>
      </c>
      <c r="E695" t="s">
        <v>1001</v>
      </c>
      <c r="F695" t="s">
        <v>240</v>
      </c>
      <c r="G695" t="s">
        <v>19</v>
      </c>
      <c r="H695" t="s">
        <v>1982</v>
      </c>
      <c r="I695" s="21">
        <v>44740</v>
      </c>
      <c r="J695" s="21">
        <v>44742</v>
      </c>
      <c r="K695" s="21">
        <v>44834</v>
      </c>
      <c r="L695" s="21">
        <v>44834</v>
      </c>
      <c r="M695" s="22">
        <v>1020820.28</v>
      </c>
      <c r="N695" t="s">
        <v>14</v>
      </c>
      <c r="O695">
        <v>0</v>
      </c>
      <c r="P695" t="s">
        <v>138</v>
      </c>
      <c r="R695" s="21">
        <v>44740</v>
      </c>
      <c r="S695" s="21">
        <v>44742</v>
      </c>
      <c r="T695" s="21">
        <v>44834</v>
      </c>
      <c r="U695" s="21">
        <v>44774</v>
      </c>
      <c r="V695" s="23">
        <v>0.25</v>
      </c>
      <c r="W695">
        <v>90</v>
      </c>
      <c r="X695" s="24">
        <v>0</v>
      </c>
      <c r="Y695" s="24">
        <v>0</v>
      </c>
      <c r="Z695" s="24">
        <v>0</v>
      </c>
      <c r="AA695" s="24">
        <v>0</v>
      </c>
      <c r="AB695">
        <v>0</v>
      </c>
      <c r="AC695">
        <v>0</v>
      </c>
      <c r="AD695" s="38">
        <v>1043478.96</v>
      </c>
      <c r="AE695" s="52">
        <v>0</v>
      </c>
      <c r="AF695" s="5">
        <v>0</v>
      </c>
      <c r="AG695" s="24">
        <v>0</v>
      </c>
      <c r="AH695" s="24">
        <v>0</v>
      </c>
      <c r="AI695" s="27">
        <v>0</v>
      </c>
      <c r="AJ695" t="s">
        <v>14</v>
      </c>
      <c r="AK695" s="93">
        <f t="shared" si="77"/>
        <v>0</v>
      </c>
      <c r="AL695" s="27">
        <f t="shared" si="72"/>
        <v>0</v>
      </c>
      <c r="AM695" s="27">
        <f t="shared" si="78"/>
        <v>0</v>
      </c>
    </row>
    <row r="696" spans="1:39" ht="15" customHeight="1" x14ac:dyDescent="0.25">
      <c r="A696">
        <v>233224</v>
      </c>
      <c r="B696" t="s">
        <v>961</v>
      </c>
      <c r="C696" t="s">
        <v>963</v>
      </c>
      <c r="D696">
        <v>11819</v>
      </c>
      <c r="E696" t="s">
        <v>1001</v>
      </c>
      <c r="F696" t="s">
        <v>240</v>
      </c>
      <c r="G696" t="s">
        <v>19</v>
      </c>
      <c r="H696" t="s">
        <v>1982</v>
      </c>
      <c r="I696" s="21">
        <v>44740</v>
      </c>
      <c r="J696" s="21">
        <v>44742</v>
      </c>
      <c r="K696" s="21">
        <v>44834</v>
      </c>
      <c r="L696" s="21">
        <v>44774</v>
      </c>
      <c r="M696" s="22">
        <v>1043478.96</v>
      </c>
      <c r="N696" t="s">
        <v>14</v>
      </c>
      <c r="O696">
        <v>0</v>
      </c>
      <c r="P696" t="s">
        <v>138</v>
      </c>
      <c r="R696" s="21">
        <v>44740</v>
      </c>
      <c r="S696" s="21">
        <v>44742</v>
      </c>
      <c r="T696" s="21">
        <v>44834</v>
      </c>
      <c r="U696" s="21">
        <v>44805</v>
      </c>
      <c r="V696" s="23">
        <v>0.25</v>
      </c>
      <c r="W696">
        <v>90</v>
      </c>
      <c r="X696" s="24">
        <v>0</v>
      </c>
      <c r="Y696" s="24">
        <v>0</v>
      </c>
      <c r="Z696" s="24">
        <v>0</v>
      </c>
      <c r="AA696" s="24">
        <v>0</v>
      </c>
      <c r="AB696">
        <v>0</v>
      </c>
      <c r="AC696">
        <v>0</v>
      </c>
      <c r="AD696" s="38">
        <v>1032149.62</v>
      </c>
      <c r="AE696" s="52">
        <v>0</v>
      </c>
      <c r="AF696" s="5">
        <v>0</v>
      </c>
      <c r="AG696" s="24">
        <v>0</v>
      </c>
      <c r="AH696" s="24">
        <v>0</v>
      </c>
      <c r="AI696" s="27">
        <v>0</v>
      </c>
      <c r="AJ696" t="s">
        <v>14</v>
      </c>
      <c r="AK696" s="93">
        <f t="shared" si="77"/>
        <v>0</v>
      </c>
      <c r="AL696" s="27">
        <f t="shared" si="72"/>
        <v>0</v>
      </c>
      <c r="AM696" s="27">
        <f t="shared" si="78"/>
        <v>0</v>
      </c>
    </row>
    <row r="697" spans="1:39" ht="15" customHeight="1" x14ac:dyDescent="0.25">
      <c r="A697">
        <v>233223</v>
      </c>
      <c r="B697" t="s">
        <v>961</v>
      </c>
      <c r="C697" t="s">
        <v>963</v>
      </c>
      <c r="D697">
        <v>11819</v>
      </c>
      <c r="E697" t="s">
        <v>1001</v>
      </c>
      <c r="F697" t="s">
        <v>240</v>
      </c>
      <c r="G697" t="s">
        <v>19</v>
      </c>
      <c r="H697" t="s">
        <v>1982</v>
      </c>
      <c r="I697" s="21">
        <v>44740</v>
      </c>
      <c r="J697" s="21">
        <v>44742</v>
      </c>
      <c r="K697" s="21">
        <v>44834</v>
      </c>
      <c r="L697" s="21">
        <v>44743</v>
      </c>
      <c r="M697" s="22">
        <v>1054808.3</v>
      </c>
      <c r="N697" t="s">
        <v>14</v>
      </c>
      <c r="O697">
        <v>0</v>
      </c>
      <c r="P697" t="s">
        <v>138</v>
      </c>
      <c r="R697" s="21">
        <v>44740</v>
      </c>
      <c r="S697" s="21">
        <v>44742</v>
      </c>
      <c r="T697" s="21">
        <v>44834</v>
      </c>
      <c r="U697" s="21">
        <v>44834</v>
      </c>
      <c r="V697" s="23">
        <v>0.25</v>
      </c>
      <c r="W697">
        <v>90</v>
      </c>
      <c r="X697" s="24">
        <v>0</v>
      </c>
      <c r="Y697" s="24">
        <v>0</v>
      </c>
      <c r="Z697" s="24">
        <v>0</v>
      </c>
      <c r="AA697" s="24">
        <v>0</v>
      </c>
      <c r="AB697">
        <v>0</v>
      </c>
      <c r="AC697">
        <v>0</v>
      </c>
      <c r="AD697" s="38">
        <v>1020820.28</v>
      </c>
      <c r="AE697" s="52">
        <v>0</v>
      </c>
      <c r="AF697" s="5">
        <v>0</v>
      </c>
      <c r="AG697" s="24">
        <v>0</v>
      </c>
      <c r="AH697" s="24">
        <v>0</v>
      </c>
      <c r="AI697" s="27">
        <v>0</v>
      </c>
      <c r="AJ697" t="s">
        <v>14</v>
      </c>
      <c r="AK697" s="93">
        <f t="shared" si="77"/>
        <v>0</v>
      </c>
      <c r="AL697" s="27">
        <f t="shared" si="72"/>
        <v>0</v>
      </c>
      <c r="AM697" s="27">
        <f t="shared" si="78"/>
        <v>0</v>
      </c>
    </row>
    <row r="698" spans="1:39" ht="15" customHeight="1" x14ac:dyDescent="0.25">
      <c r="A698">
        <v>233228</v>
      </c>
      <c r="B698" t="s">
        <v>961</v>
      </c>
      <c r="C698" t="s">
        <v>963</v>
      </c>
      <c r="D698">
        <v>11819</v>
      </c>
      <c r="E698" t="s">
        <v>1001</v>
      </c>
      <c r="F698" t="s">
        <v>240</v>
      </c>
      <c r="G698" t="s">
        <v>19</v>
      </c>
      <c r="H698" t="s">
        <v>1982</v>
      </c>
      <c r="I698" s="21">
        <v>44832</v>
      </c>
      <c r="J698" s="21">
        <v>44834</v>
      </c>
      <c r="K698" s="21">
        <v>44926</v>
      </c>
      <c r="L698" s="21">
        <v>44866</v>
      </c>
      <c r="M698" s="22">
        <v>1014322.7</v>
      </c>
      <c r="N698" t="s">
        <v>14</v>
      </c>
      <c r="O698">
        <v>0</v>
      </c>
      <c r="P698" t="s">
        <v>138</v>
      </c>
      <c r="R698" s="21">
        <v>44832</v>
      </c>
      <c r="S698" s="21">
        <v>44834</v>
      </c>
      <c r="T698" s="21">
        <v>44926</v>
      </c>
      <c r="U698" s="21">
        <v>44835</v>
      </c>
      <c r="V698" s="23">
        <v>0.25</v>
      </c>
      <c r="W698">
        <v>90</v>
      </c>
      <c r="X698" s="24">
        <v>0</v>
      </c>
      <c r="Y698" s="24">
        <v>0</v>
      </c>
      <c r="Z698" s="24">
        <v>0</v>
      </c>
      <c r="AA698" s="24">
        <v>0</v>
      </c>
      <c r="AB698">
        <v>0</v>
      </c>
      <c r="AC698">
        <v>0</v>
      </c>
      <c r="AD698" s="38">
        <v>1025652.04</v>
      </c>
      <c r="AE698" s="52">
        <v>0</v>
      </c>
      <c r="AF698" s="5">
        <v>0</v>
      </c>
      <c r="AG698" s="24">
        <v>0</v>
      </c>
      <c r="AH698" s="24">
        <v>0</v>
      </c>
      <c r="AI698" s="27">
        <v>0</v>
      </c>
      <c r="AJ698" t="s">
        <v>14</v>
      </c>
      <c r="AK698" s="93">
        <f t="shared" si="77"/>
        <v>0</v>
      </c>
      <c r="AL698" s="27">
        <f t="shared" si="72"/>
        <v>0</v>
      </c>
      <c r="AM698" s="27">
        <f t="shared" si="78"/>
        <v>0</v>
      </c>
    </row>
    <row r="699" spans="1:39" ht="15" customHeight="1" x14ac:dyDescent="0.25">
      <c r="A699">
        <v>233229</v>
      </c>
      <c r="B699" t="s">
        <v>961</v>
      </c>
      <c r="C699" t="s">
        <v>963</v>
      </c>
      <c r="D699">
        <v>11819</v>
      </c>
      <c r="E699" t="s">
        <v>1001</v>
      </c>
      <c r="F699" t="s">
        <v>240</v>
      </c>
      <c r="G699" t="s">
        <v>19</v>
      </c>
      <c r="H699" t="s">
        <v>1982</v>
      </c>
      <c r="I699" s="21">
        <v>44832</v>
      </c>
      <c r="J699" s="21">
        <v>44834</v>
      </c>
      <c r="K699" s="21">
        <v>44926</v>
      </c>
      <c r="L699" s="21">
        <v>44896</v>
      </c>
      <c r="M699" s="22">
        <v>1002993.36</v>
      </c>
      <c r="N699" t="s">
        <v>14</v>
      </c>
      <c r="O699">
        <v>0</v>
      </c>
      <c r="P699" t="s">
        <v>138</v>
      </c>
      <c r="R699" s="21">
        <v>44832</v>
      </c>
      <c r="S699" s="21">
        <v>44834</v>
      </c>
      <c r="T699" s="21">
        <v>44926</v>
      </c>
      <c r="U699" s="21">
        <v>44866</v>
      </c>
      <c r="V699" s="23">
        <v>0.25</v>
      </c>
      <c r="W699">
        <v>90</v>
      </c>
      <c r="X699" s="24">
        <v>0</v>
      </c>
      <c r="Y699" s="24">
        <v>0</v>
      </c>
      <c r="Z699" s="24">
        <v>0</v>
      </c>
      <c r="AA699" s="24">
        <v>0</v>
      </c>
      <c r="AB699">
        <v>0</v>
      </c>
      <c r="AC699">
        <v>0</v>
      </c>
      <c r="AD699" s="38">
        <v>1014322.7</v>
      </c>
      <c r="AE699" s="52">
        <v>0</v>
      </c>
      <c r="AF699" s="5">
        <v>0</v>
      </c>
      <c r="AG699" s="24">
        <v>0</v>
      </c>
      <c r="AH699" s="24">
        <v>0</v>
      </c>
      <c r="AI699" s="27">
        <v>0</v>
      </c>
      <c r="AJ699" t="s">
        <v>14</v>
      </c>
      <c r="AK699" s="93">
        <f t="shared" si="77"/>
        <v>0</v>
      </c>
      <c r="AL699" s="27">
        <f t="shared" si="72"/>
        <v>0</v>
      </c>
      <c r="AM699" s="27">
        <f t="shared" si="78"/>
        <v>0</v>
      </c>
    </row>
    <row r="700" spans="1:39" ht="15" customHeight="1" x14ac:dyDescent="0.25">
      <c r="A700">
        <v>233230</v>
      </c>
      <c r="B700" t="s">
        <v>961</v>
      </c>
      <c r="C700" t="s">
        <v>963</v>
      </c>
      <c r="D700">
        <v>11819</v>
      </c>
      <c r="E700" t="s">
        <v>1001</v>
      </c>
      <c r="F700" t="s">
        <v>240</v>
      </c>
      <c r="G700" t="s">
        <v>19</v>
      </c>
      <c r="H700" t="s">
        <v>1982</v>
      </c>
      <c r="I700" s="21">
        <v>44832</v>
      </c>
      <c r="J700" s="21">
        <v>44834</v>
      </c>
      <c r="K700" s="21">
        <v>44926</v>
      </c>
      <c r="L700" s="21">
        <v>44926</v>
      </c>
      <c r="M700" s="22">
        <v>991664.02</v>
      </c>
      <c r="N700" t="s">
        <v>14</v>
      </c>
      <c r="O700">
        <v>0</v>
      </c>
      <c r="P700" t="s">
        <v>138</v>
      </c>
      <c r="R700" s="21">
        <v>44832</v>
      </c>
      <c r="S700" s="21">
        <v>44834</v>
      </c>
      <c r="T700" s="21">
        <v>44926</v>
      </c>
      <c r="U700" s="21">
        <v>44896</v>
      </c>
      <c r="V700" s="23">
        <v>0.25</v>
      </c>
      <c r="W700">
        <v>90</v>
      </c>
      <c r="X700" s="24">
        <v>0</v>
      </c>
      <c r="Y700" s="24">
        <v>0</v>
      </c>
      <c r="Z700" s="24">
        <v>0</v>
      </c>
      <c r="AA700" s="24">
        <v>0</v>
      </c>
      <c r="AB700">
        <v>0</v>
      </c>
      <c r="AC700">
        <v>0</v>
      </c>
      <c r="AD700" s="38">
        <v>1002993.36</v>
      </c>
      <c r="AE700" s="52">
        <v>0</v>
      </c>
      <c r="AF700" s="5">
        <v>0</v>
      </c>
      <c r="AG700" s="24">
        <v>0</v>
      </c>
      <c r="AH700" s="24">
        <v>0</v>
      </c>
      <c r="AI700" s="27">
        <v>0</v>
      </c>
      <c r="AJ700" t="s">
        <v>14</v>
      </c>
      <c r="AK700" s="93">
        <f t="shared" si="77"/>
        <v>0</v>
      </c>
      <c r="AL700" s="27">
        <f t="shared" si="72"/>
        <v>0</v>
      </c>
      <c r="AM700" s="27">
        <f t="shared" si="78"/>
        <v>0</v>
      </c>
    </row>
    <row r="701" spans="1:39" ht="15" customHeight="1" x14ac:dyDescent="0.25">
      <c r="A701">
        <v>233227</v>
      </c>
      <c r="B701" t="s">
        <v>961</v>
      </c>
      <c r="C701" t="s">
        <v>963</v>
      </c>
      <c r="D701">
        <v>11819</v>
      </c>
      <c r="E701" t="s">
        <v>1001</v>
      </c>
      <c r="F701" t="s">
        <v>240</v>
      </c>
      <c r="G701" t="s">
        <v>19</v>
      </c>
      <c r="H701" t="s">
        <v>1982</v>
      </c>
      <c r="I701" s="21">
        <v>44832</v>
      </c>
      <c r="J701" s="21">
        <v>44834</v>
      </c>
      <c r="K701" s="21">
        <v>44926</v>
      </c>
      <c r="L701" s="21">
        <v>44835</v>
      </c>
      <c r="M701" s="22">
        <v>1025652.04</v>
      </c>
      <c r="N701" t="s">
        <v>14</v>
      </c>
      <c r="O701">
        <v>0</v>
      </c>
      <c r="P701" t="s">
        <v>138</v>
      </c>
      <c r="R701" s="21">
        <v>44832</v>
      </c>
      <c r="S701" s="21">
        <v>44834</v>
      </c>
      <c r="T701" s="21">
        <v>44926</v>
      </c>
      <c r="U701" s="21">
        <v>44926</v>
      </c>
      <c r="V701" s="23">
        <v>0.25</v>
      </c>
      <c r="W701">
        <v>90</v>
      </c>
      <c r="X701" s="24">
        <v>0</v>
      </c>
      <c r="Y701" s="24">
        <v>0</v>
      </c>
      <c r="Z701" s="24">
        <v>0</v>
      </c>
      <c r="AA701" s="24">
        <v>0</v>
      </c>
      <c r="AB701">
        <v>0.99994719070973792</v>
      </c>
      <c r="AC701">
        <v>0</v>
      </c>
      <c r="AD701" s="38">
        <v>991664.02</v>
      </c>
      <c r="AE701" s="52">
        <v>0</v>
      </c>
      <c r="AF701" s="5">
        <v>0</v>
      </c>
      <c r="AG701" s="24">
        <v>0</v>
      </c>
      <c r="AH701" s="24">
        <v>0</v>
      </c>
      <c r="AI701" s="27">
        <v>0</v>
      </c>
      <c r="AJ701" t="s">
        <v>14</v>
      </c>
      <c r="AK701" s="93">
        <f t="shared" si="77"/>
        <v>0</v>
      </c>
      <c r="AL701" s="27">
        <f t="shared" si="72"/>
        <v>0</v>
      </c>
      <c r="AM701" s="27">
        <f t="shared" si="78"/>
        <v>0</v>
      </c>
    </row>
    <row r="702" spans="1:39" ht="15" customHeight="1" x14ac:dyDescent="0.25">
      <c r="A702">
        <v>232494</v>
      </c>
      <c r="B702" t="s">
        <v>973</v>
      </c>
      <c r="C702" t="s">
        <v>974</v>
      </c>
      <c r="D702">
        <v>11821</v>
      </c>
      <c r="E702" t="s">
        <v>363</v>
      </c>
      <c r="F702" t="s">
        <v>240</v>
      </c>
      <c r="G702" t="s">
        <v>19</v>
      </c>
      <c r="H702" t="s">
        <v>1978</v>
      </c>
      <c r="J702" s="21">
        <v>44742</v>
      </c>
      <c r="K702" s="21">
        <v>44773</v>
      </c>
      <c r="L702" s="21">
        <v>44773</v>
      </c>
      <c r="M702" s="22">
        <v>4663915.0199999996</v>
      </c>
      <c r="N702" t="s">
        <v>14</v>
      </c>
      <c r="O702">
        <v>2.3800000000000002E-2</v>
      </c>
      <c r="P702" t="s">
        <v>15</v>
      </c>
      <c r="R702" s="21">
        <v>44773</v>
      </c>
      <c r="S702" s="21">
        <v>44742</v>
      </c>
      <c r="T702" s="21">
        <v>44773</v>
      </c>
      <c r="U702" s="21">
        <v>44773</v>
      </c>
      <c r="V702" s="23">
        <v>8.611111111111111E-2</v>
      </c>
      <c r="W702">
        <v>31</v>
      </c>
      <c r="X702" s="24">
        <v>0</v>
      </c>
      <c r="Y702" s="24">
        <v>0</v>
      </c>
      <c r="Z702" s="24">
        <v>-9558.4347270999988</v>
      </c>
      <c r="AA702" s="24">
        <v>-9558.4347270999988</v>
      </c>
      <c r="AB702">
        <v>0</v>
      </c>
      <c r="AC702">
        <v>0</v>
      </c>
      <c r="AD702" s="38">
        <v>4663915.0199999996</v>
      </c>
      <c r="AE702" s="52">
        <v>2.3800000000000002E-2</v>
      </c>
      <c r="AF702" s="5">
        <v>0</v>
      </c>
      <c r="AG702" s="24">
        <v>0</v>
      </c>
      <c r="AH702" s="24">
        <v>0</v>
      </c>
      <c r="AI702" s="27">
        <v>-9558.4347270999988</v>
      </c>
      <c r="AJ702" t="s">
        <v>14</v>
      </c>
      <c r="AK702" s="93">
        <f t="shared" si="77"/>
        <v>-9558.4347270999988</v>
      </c>
      <c r="AL702" s="27">
        <f t="shared" si="72"/>
        <v>-9558.4347270999988</v>
      </c>
      <c r="AM702" s="27">
        <f t="shared" si="78"/>
        <v>-9558.4347270999988</v>
      </c>
    </row>
    <row r="703" spans="1:39" ht="15" customHeight="1" x14ac:dyDescent="0.25">
      <c r="A703">
        <v>232495</v>
      </c>
      <c r="B703" t="s">
        <v>973</v>
      </c>
      <c r="C703" t="s">
        <v>974</v>
      </c>
      <c r="D703">
        <v>11821</v>
      </c>
      <c r="E703" t="s">
        <v>363</v>
      </c>
      <c r="F703" t="s">
        <v>240</v>
      </c>
      <c r="G703" t="s">
        <v>19</v>
      </c>
      <c r="H703" t="s">
        <v>1978</v>
      </c>
      <c r="J703" s="21">
        <v>44773</v>
      </c>
      <c r="K703" s="21">
        <v>44804</v>
      </c>
      <c r="L703" s="21">
        <v>44804</v>
      </c>
      <c r="M703" s="22">
        <v>4599807.0199999996</v>
      </c>
      <c r="N703" t="s">
        <v>14</v>
      </c>
      <c r="O703">
        <v>2.3800000000000002E-2</v>
      </c>
      <c r="P703" t="s">
        <v>15</v>
      </c>
      <c r="R703" s="21">
        <v>44804</v>
      </c>
      <c r="S703" s="21">
        <v>44773</v>
      </c>
      <c r="T703" s="21">
        <v>44804</v>
      </c>
      <c r="U703" s="21">
        <v>44804</v>
      </c>
      <c r="V703" s="23">
        <v>8.611111111111111E-2</v>
      </c>
      <c r="W703">
        <v>31</v>
      </c>
      <c r="X703" s="24">
        <v>0</v>
      </c>
      <c r="Y703" s="24">
        <v>0</v>
      </c>
      <c r="Z703" s="24">
        <v>-9427.0489426555559</v>
      </c>
      <c r="AA703" s="24">
        <v>-9427.0489426555559</v>
      </c>
      <c r="AB703">
        <v>0</v>
      </c>
      <c r="AC703">
        <v>0</v>
      </c>
      <c r="AD703" s="38">
        <v>4599807.0199999996</v>
      </c>
      <c r="AE703" s="52">
        <v>2.3800000000000002E-2</v>
      </c>
      <c r="AF703" s="5">
        <v>0</v>
      </c>
      <c r="AG703" s="24">
        <v>0</v>
      </c>
      <c r="AH703" s="24">
        <v>0</v>
      </c>
      <c r="AI703" s="27">
        <v>-9427.0489426555559</v>
      </c>
      <c r="AJ703" t="s">
        <v>14</v>
      </c>
      <c r="AK703" s="93">
        <f t="shared" si="77"/>
        <v>-9427.0489426555559</v>
      </c>
      <c r="AL703" s="27">
        <f t="shared" si="72"/>
        <v>-9427.0489426555559</v>
      </c>
      <c r="AM703" s="27">
        <f t="shared" si="78"/>
        <v>-9427.0489426555559</v>
      </c>
    </row>
    <row r="704" spans="1:39" ht="15" customHeight="1" x14ac:dyDescent="0.25">
      <c r="A704">
        <v>232496</v>
      </c>
      <c r="B704" t="s">
        <v>973</v>
      </c>
      <c r="C704" t="s">
        <v>974</v>
      </c>
      <c r="D704">
        <v>11821</v>
      </c>
      <c r="E704" t="s">
        <v>363</v>
      </c>
      <c r="F704" t="s">
        <v>240</v>
      </c>
      <c r="G704" t="s">
        <v>19</v>
      </c>
      <c r="H704" t="s">
        <v>1978</v>
      </c>
      <c r="J704" s="21">
        <v>44804</v>
      </c>
      <c r="K704" s="21">
        <v>44834</v>
      </c>
      <c r="L704" s="21">
        <v>44834</v>
      </c>
      <c r="M704" s="22">
        <v>4535699.0199999996</v>
      </c>
      <c r="N704" t="s">
        <v>14</v>
      </c>
      <c r="O704">
        <v>2.3800000000000002E-2</v>
      </c>
      <c r="P704" t="s">
        <v>15</v>
      </c>
      <c r="R704" s="21">
        <v>44834</v>
      </c>
      <c r="S704" s="21">
        <v>44804</v>
      </c>
      <c r="T704" s="21">
        <v>44834</v>
      </c>
      <c r="U704" s="21">
        <v>44834</v>
      </c>
      <c r="V704" s="23">
        <v>8.3333333333333329E-2</v>
      </c>
      <c r="W704">
        <v>30</v>
      </c>
      <c r="X704" s="24">
        <v>0</v>
      </c>
      <c r="Y704" s="24">
        <v>0</v>
      </c>
      <c r="Z704" s="24">
        <v>-8995.8030563333323</v>
      </c>
      <c r="AA704" s="24">
        <v>-8995.8030563333323</v>
      </c>
      <c r="AB704">
        <v>0</v>
      </c>
      <c r="AC704">
        <v>0</v>
      </c>
      <c r="AD704" s="38">
        <v>4535699.0199999996</v>
      </c>
      <c r="AE704" s="52">
        <v>2.3800000000000002E-2</v>
      </c>
      <c r="AF704" s="5">
        <v>0</v>
      </c>
      <c r="AG704" s="24">
        <v>0</v>
      </c>
      <c r="AH704" s="24">
        <v>0</v>
      </c>
      <c r="AI704" s="27">
        <v>-8995.8030563333323</v>
      </c>
      <c r="AJ704" t="s">
        <v>14</v>
      </c>
      <c r="AK704" s="93">
        <f t="shared" si="77"/>
        <v>-8995.8030563333323</v>
      </c>
      <c r="AL704" s="27">
        <f t="shared" si="72"/>
        <v>-8995.8030563333323</v>
      </c>
      <c r="AM704" s="27">
        <f t="shared" si="78"/>
        <v>-8995.8030563333323</v>
      </c>
    </row>
    <row r="705" spans="1:39" ht="15" customHeight="1" x14ac:dyDescent="0.25">
      <c r="A705">
        <v>232497</v>
      </c>
      <c r="B705" t="s">
        <v>973</v>
      </c>
      <c r="C705" t="s">
        <v>974</v>
      </c>
      <c r="D705">
        <v>11821</v>
      </c>
      <c r="E705" t="s">
        <v>363</v>
      </c>
      <c r="F705" t="s">
        <v>240</v>
      </c>
      <c r="G705" t="s">
        <v>19</v>
      </c>
      <c r="H705" t="s">
        <v>1978</v>
      </c>
      <c r="J705" s="21">
        <v>44834</v>
      </c>
      <c r="K705" s="21">
        <v>44865</v>
      </c>
      <c r="L705" s="21">
        <v>44865</v>
      </c>
      <c r="M705" s="22">
        <v>4471591.0199999996</v>
      </c>
      <c r="N705" t="s">
        <v>14</v>
      </c>
      <c r="O705">
        <v>2.3800000000000002E-2</v>
      </c>
      <c r="P705" t="s">
        <v>15</v>
      </c>
      <c r="R705" s="21">
        <v>44865</v>
      </c>
      <c r="S705" s="21">
        <v>44834</v>
      </c>
      <c r="T705" s="21">
        <v>44865</v>
      </c>
      <c r="U705" s="21">
        <v>44865</v>
      </c>
      <c r="V705" s="23">
        <v>8.611111111111111E-2</v>
      </c>
      <c r="W705">
        <v>31</v>
      </c>
      <c r="X705" s="24">
        <v>0</v>
      </c>
      <c r="Y705" s="24">
        <v>0</v>
      </c>
      <c r="Z705" s="24">
        <v>-9164.2773737666666</v>
      </c>
      <c r="AA705" s="24">
        <v>-9164.2773737666666</v>
      </c>
      <c r="AB705">
        <v>0</v>
      </c>
      <c r="AC705">
        <v>0</v>
      </c>
      <c r="AD705" s="38">
        <v>4471591.0199999996</v>
      </c>
      <c r="AE705" s="52">
        <v>2.3800000000000002E-2</v>
      </c>
      <c r="AF705" s="5">
        <v>0</v>
      </c>
      <c r="AG705" s="24">
        <v>0</v>
      </c>
      <c r="AH705" s="24">
        <v>0</v>
      </c>
      <c r="AI705" s="27">
        <v>-9164.2773737666666</v>
      </c>
      <c r="AJ705" t="s">
        <v>14</v>
      </c>
      <c r="AK705" s="93">
        <f t="shared" si="77"/>
        <v>-9164.2773737666666</v>
      </c>
      <c r="AL705" s="27">
        <f t="shared" si="72"/>
        <v>-9164.2773737666666</v>
      </c>
      <c r="AM705" s="27">
        <f t="shared" si="78"/>
        <v>-9164.2773737666666</v>
      </c>
    </row>
    <row r="706" spans="1:39" ht="15" customHeight="1" x14ac:dyDescent="0.25">
      <c r="A706">
        <v>232498</v>
      </c>
      <c r="B706" t="s">
        <v>973</v>
      </c>
      <c r="C706" t="s">
        <v>974</v>
      </c>
      <c r="D706">
        <v>11821</v>
      </c>
      <c r="E706" t="s">
        <v>363</v>
      </c>
      <c r="F706" t="s">
        <v>240</v>
      </c>
      <c r="G706" t="s">
        <v>19</v>
      </c>
      <c r="H706" t="s">
        <v>1978</v>
      </c>
      <c r="J706" s="21">
        <v>44865</v>
      </c>
      <c r="K706" s="21">
        <v>44895</v>
      </c>
      <c r="L706" s="21">
        <v>44895</v>
      </c>
      <c r="M706" s="22">
        <v>4407483.0199999996</v>
      </c>
      <c r="N706" t="s">
        <v>14</v>
      </c>
      <c r="O706">
        <v>2.3800000000000002E-2</v>
      </c>
      <c r="P706" t="s">
        <v>15</v>
      </c>
      <c r="R706" s="21">
        <v>44895</v>
      </c>
      <c r="S706" s="21">
        <v>44865</v>
      </c>
      <c r="T706" s="21">
        <v>44895</v>
      </c>
      <c r="U706" s="21">
        <v>44895</v>
      </c>
      <c r="V706" s="23">
        <v>8.3333333333333329E-2</v>
      </c>
      <c r="W706">
        <v>30</v>
      </c>
      <c r="X706" s="24">
        <v>0</v>
      </c>
      <c r="Y706" s="24">
        <v>0</v>
      </c>
      <c r="Z706" s="24">
        <v>-8741.5079896666648</v>
      </c>
      <c r="AA706" s="24">
        <v>-8741.5079896666648</v>
      </c>
      <c r="AB706">
        <v>0</v>
      </c>
      <c r="AC706">
        <v>0</v>
      </c>
      <c r="AD706" s="38">
        <v>4407483.0199999996</v>
      </c>
      <c r="AE706" s="52">
        <v>2.3800000000000002E-2</v>
      </c>
      <c r="AF706" s="5">
        <v>0</v>
      </c>
      <c r="AG706" s="24">
        <v>0</v>
      </c>
      <c r="AH706" s="24">
        <v>0</v>
      </c>
      <c r="AI706" s="27">
        <v>-8741.5079896666648</v>
      </c>
      <c r="AJ706" t="s">
        <v>14</v>
      </c>
      <c r="AK706" s="93">
        <f t="shared" si="77"/>
        <v>-8741.5079896666648</v>
      </c>
      <c r="AL706" s="27">
        <f t="shared" si="72"/>
        <v>-8741.5079896666648</v>
      </c>
      <c r="AM706" s="27">
        <f t="shared" si="78"/>
        <v>-8741.5079896666648</v>
      </c>
    </row>
    <row r="707" spans="1:39" ht="15" customHeight="1" x14ac:dyDescent="0.25">
      <c r="A707">
        <v>232499</v>
      </c>
      <c r="B707" t="s">
        <v>973</v>
      </c>
      <c r="C707" t="s">
        <v>974</v>
      </c>
      <c r="D707">
        <v>11821</v>
      </c>
      <c r="E707" t="s">
        <v>363</v>
      </c>
      <c r="F707" t="s">
        <v>240</v>
      </c>
      <c r="G707" t="s">
        <v>19</v>
      </c>
      <c r="H707" t="s">
        <v>1978</v>
      </c>
      <c r="J707" s="21">
        <v>44895</v>
      </c>
      <c r="K707" s="21">
        <v>44926</v>
      </c>
      <c r="L707" s="21">
        <v>44926</v>
      </c>
      <c r="M707" s="22">
        <v>4343375.0199999996</v>
      </c>
      <c r="N707" t="s">
        <v>14</v>
      </c>
      <c r="O707">
        <v>2.3800000000000002E-2</v>
      </c>
      <c r="P707" t="s">
        <v>15</v>
      </c>
      <c r="R707" s="21">
        <v>44926</v>
      </c>
      <c r="S707" s="21">
        <v>44895</v>
      </c>
      <c r="T707" s="21">
        <v>44926</v>
      </c>
      <c r="U707" s="21">
        <v>44926</v>
      </c>
      <c r="V707" s="23">
        <v>8.611111111111111E-2</v>
      </c>
      <c r="W707">
        <v>31</v>
      </c>
      <c r="X707" s="24">
        <v>-8901.0357226739579</v>
      </c>
      <c r="Y707" s="24">
        <v>-8901.0357226739579</v>
      </c>
      <c r="Z707" s="24">
        <v>-8901.5058048777773</v>
      </c>
      <c r="AA707" s="24">
        <v>-8901.5058048777773</v>
      </c>
      <c r="AB707">
        <v>0.99994719070973792</v>
      </c>
      <c r="AC707">
        <v>-287.1453485444444</v>
      </c>
      <c r="AD707" s="38">
        <v>4343375.0199999996</v>
      </c>
      <c r="AE707" s="52">
        <v>2.3800000000000002E-2</v>
      </c>
      <c r="AF707" s="5">
        <v>0</v>
      </c>
      <c r="AG707" s="24">
        <v>0</v>
      </c>
      <c r="AH707" s="24">
        <v>0</v>
      </c>
      <c r="AI707" s="27">
        <v>-8901.0357226739579</v>
      </c>
      <c r="AJ707" t="s">
        <v>14</v>
      </c>
      <c r="AK707" s="93">
        <f t="shared" si="77"/>
        <v>-8901.0357226739579</v>
      </c>
      <c r="AL707" s="27">
        <f t="shared" ref="AL707:AL770" si="79">AI707</f>
        <v>-8901.0357226739579</v>
      </c>
      <c r="AM707" s="27">
        <f t="shared" si="78"/>
        <v>-8901.0357226739579</v>
      </c>
    </row>
    <row r="708" spans="1:39" ht="15" customHeight="1" x14ac:dyDescent="0.25">
      <c r="A708">
        <v>231447</v>
      </c>
      <c r="B708" t="s">
        <v>975</v>
      </c>
      <c r="C708" t="s">
        <v>976</v>
      </c>
      <c r="D708">
        <v>11822</v>
      </c>
      <c r="E708" t="s">
        <v>363</v>
      </c>
      <c r="F708" t="s">
        <v>240</v>
      </c>
      <c r="G708" t="s">
        <v>19</v>
      </c>
      <c r="H708" t="s">
        <v>1985</v>
      </c>
      <c r="J708" s="21">
        <v>44742</v>
      </c>
      <c r="K708" s="21">
        <v>44773</v>
      </c>
      <c r="L708" s="21">
        <v>44757</v>
      </c>
      <c r="M708" s="22">
        <v>681793.86</v>
      </c>
      <c r="N708" t="s">
        <v>14</v>
      </c>
      <c r="O708">
        <v>0</v>
      </c>
      <c r="P708" t="s">
        <v>138</v>
      </c>
      <c r="R708" s="21">
        <v>44757</v>
      </c>
      <c r="S708" s="21">
        <v>44742</v>
      </c>
      <c r="T708" s="21">
        <v>44773</v>
      </c>
      <c r="U708" s="21">
        <v>44757</v>
      </c>
      <c r="V708" s="23">
        <v>8.3333333333333329E-2</v>
      </c>
      <c r="W708">
        <v>30</v>
      </c>
      <c r="X708" s="24">
        <v>0</v>
      </c>
      <c r="Y708" s="24">
        <v>0</v>
      </c>
      <c r="Z708" s="24">
        <v>0</v>
      </c>
      <c r="AA708" s="24">
        <v>0</v>
      </c>
      <c r="AB708">
        <v>0</v>
      </c>
      <c r="AC708">
        <v>0</v>
      </c>
      <c r="AD708" s="38">
        <v>681793.86</v>
      </c>
      <c r="AE708" s="52">
        <v>0</v>
      </c>
      <c r="AF708" s="5">
        <v>0</v>
      </c>
      <c r="AG708" s="24">
        <v>0</v>
      </c>
      <c r="AH708" s="24">
        <v>0</v>
      </c>
      <c r="AI708" s="27">
        <v>0</v>
      </c>
      <c r="AJ708" t="s">
        <v>14</v>
      </c>
      <c r="AK708" s="93">
        <f t="shared" si="77"/>
        <v>0</v>
      </c>
      <c r="AL708" s="27">
        <f t="shared" si="79"/>
        <v>0</v>
      </c>
      <c r="AM708" s="27">
        <f t="shared" si="78"/>
        <v>0</v>
      </c>
    </row>
    <row r="709" spans="1:39" ht="15" customHeight="1" x14ac:dyDescent="0.25">
      <c r="A709">
        <v>231448</v>
      </c>
      <c r="B709" t="s">
        <v>975</v>
      </c>
      <c r="C709" t="s">
        <v>976</v>
      </c>
      <c r="D709">
        <v>11822</v>
      </c>
      <c r="E709" t="s">
        <v>363</v>
      </c>
      <c r="F709" t="s">
        <v>240</v>
      </c>
      <c r="G709" t="s">
        <v>19</v>
      </c>
      <c r="H709" t="s">
        <v>1985</v>
      </c>
      <c r="J709" s="21">
        <v>44742</v>
      </c>
      <c r="K709" s="21">
        <v>44773</v>
      </c>
      <c r="L709" s="21">
        <v>44773</v>
      </c>
      <c r="M709" s="22">
        <v>672113.86</v>
      </c>
      <c r="N709" t="s">
        <v>14</v>
      </c>
      <c r="O709">
        <v>0</v>
      </c>
      <c r="P709" t="s">
        <v>138</v>
      </c>
      <c r="R709" s="21">
        <v>44773</v>
      </c>
      <c r="S709" s="21">
        <v>44742</v>
      </c>
      <c r="T709" s="21">
        <v>44773</v>
      </c>
      <c r="U709" s="21">
        <v>44773</v>
      </c>
      <c r="V709" s="23">
        <v>8.3333333333333329E-2</v>
      </c>
      <c r="W709">
        <v>30</v>
      </c>
      <c r="X709" s="24">
        <v>0</v>
      </c>
      <c r="Y709" s="24">
        <v>0</v>
      </c>
      <c r="Z709" s="24">
        <v>0</v>
      </c>
      <c r="AA709" s="24">
        <v>0</v>
      </c>
      <c r="AB709">
        <v>0</v>
      </c>
      <c r="AC709">
        <v>0</v>
      </c>
      <c r="AD709" s="38">
        <v>672113.86</v>
      </c>
      <c r="AE709" s="52">
        <v>0</v>
      </c>
      <c r="AF709" s="5">
        <v>0</v>
      </c>
      <c r="AG709" s="24">
        <v>0</v>
      </c>
      <c r="AH709" s="24">
        <v>0</v>
      </c>
      <c r="AI709" s="27">
        <v>0</v>
      </c>
      <c r="AJ709" t="s">
        <v>14</v>
      </c>
      <c r="AK709" s="93">
        <f t="shared" si="77"/>
        <v>0</v>
      </c>
      <c r="AL709" s="27">
        <f t="shared" si="79"/>
        <v>0</v>
      </c>
      <c r="AM709" s="27">
        <f t="shared" si="78"/>
        <v>0</v>
      </c>
    </row>
    <row r="710" spans="1:39" ht="15" customHeight="1" x14ac:dyDescent="0.25">
      <c r="A710">
        <v>231450</v>
      </c>
      <c r="B710" t="s">
        <v>975</v>
      </c>
      <c r="C710" t="s">
        <v>976</v>
      </c>
      <c r="D710">
        <v>11822</v>
      </c>
      <c r="E710" t="s">
        <v>363</v>
      </c>
      <c r="F710" t="s">
        <v>240</v>
      </c>
      <c r="G710" t="s">
        <v>19</v>
      </c>
      <c r="H710" t="s">
        <v>1985</v>
      </c>
      <c r="J710" s="21">
        <v>44773</v>
      </c>
      <c r="K710" s="21">
        <v>44804</v>
      </c>
      <c r="L710" s="21">
        <v>44804</v>
      </c>
      <c r="M710" s="22">
        <v>663389.06999999995</v>
      </c>
      <c r="N710" t="s">
        <v>14</v>
      </c>
      <c r="O710">
        <v>0</v>
      </c>
      <c r="P710" t="s">
        <v>138</v>
      </c>
      <c r="R710" s="21">
        <v>44788</v>
      </c>
      <c r="S710" s="21">
        <v>44773</v>
      </c>
      <c r="T710" s="21">
        <v>44804</v>
      </c>
      <c r="U710" s="21">
        <v>44788</v>
      </c>
      <c r="V710" s="23">
        <v>8.3333333333333329E-2</v>
      </c>
      <c r="W710">
        <v>30</v>
      </c>
      <c r="X710" s="24">
        <v>0</v>
      </c>
      <c r="Y710" s="24">
        <v>0</v>
      </c>
      <c r="Z710" s="24">
        <v>0</v>
      </c>
      <c r="AA710" s="24">
        <v>0</v>
      </c>
      <c r="AB710">
        <v>0</v>
      </c>
      <c r="AC710">
        <v>0</v>
      </c>
      <c r="AD710" s="38">
        <v>673069.07</v>
      </c>
      <c r="AE710" s="52">
        <v>0</v>
      </c>
      <c r="AF710" s="5">
        <v>0</v>
      </c>
      <c r="AG710" s="24">
        <v>0</v>
      </c>
      <c r="AH710" s="24">
        <v>0</v>
      </c>
      <c r="AI710" s="27">
        <v>0</v>
      </c>
      <c r="AJ710" t="s">
        <v>14</v>
      </c>
      <c r="AK710" s="93">
        <f t="shared" si="77"/>
        <v>0</v>
      </c>
      <c r="AL710" s="27">
        <f t="shared" si="79"/>
        <v>0</v>
      </c>
      <c r="AM710" s="27">
        <f t="shared" si="78"/>
        <v>0</v>
      </c>
    </row>
    <row r="711" spans="1:39" ht="15" customHeight="1" x14ac:dyDescent="0.25">
      <c r="A711">
        <v>231449</v>
      </c>
      <c r="B711" t="s">
        <v>975</v>
      </c>
      <c r="C711" t="s">
        <v>976</v>
      </c>
      <c r="D711">
        <v>11822</v>
      </c>
      <c r="E711" t="s">
        <v>363</v>
      </c>
      <c r="F711" t="s">
        <v>240</v>
      </c>
      <c r="G711" t="s">
        <v>19</v>
      </c>
      <c r="H711" t="s">
        <v>1985</v>
      </c>
      <c r="J711" s="21">
        <v>44773</v>
      </c>
      <c r="K711" s="21">
        <v>44804</v>
      </c>
      <c r="L711" s="21">
        <v>44788</v>
      </c>
      <c r="M711" s="22">
        <v>673069.07</v>
      </c>
      <c r="N711" t="s">
        <v>14</v>
      </c>
      <c r="O711">
        <v>0</v>
      </c>
      <c r="P711" t="s">
        <v>138</v>
      </c>
      <c r="R711" s="21">
        <v>44804</v>
      </c>
      <c r="S711" s="21">
        <v>44773</v>
      </c>
      <c r="T711" s="21">
        <v>44804</v>
      </c>
      <c r="U711" s="21">
        <v>44804</v>
      </c>
      <c r="V711" s="23">
        <v>8.3333333333333329E-2</v>
      </c>
      <c r="W711">
        <v>30</v>
      </c>
      <c r="X711" s="24">
        <v>0</v>
      </c>
      <c r="Y711" s="24">
        <v>0</v>
      </c>
      <c r="Z711" s="24">
        <v>0</v>
      </c>
      <c r="AA711" s="24">
        <v>0</v>
      </c>
      <c r="AB711">
        <v>0</v>
      </c>
      <c r="AC711">
        <v>0</v>
      </c>
      <c r="AD711" s="38">
        <v>663389.06999999995</v>
      </c>
      <c r="AE711" s="52">
        <v>0</v>
      </c>
      <c r="AF711" s="5">
        <v>0</v>
      </c>
      <c r="AG711" s="24">
        <v>0</v>
      </c>
      <c r="AH711" s="24">
        <v>0</v>
      </c>
      <c r="AI711" s="27">
        <v>0</v>
      </c>
      <c r="AJ711" t="s">
        <v>14</v>
      </c>
      <c r="AK711" s="93">
        <f t="shared" si="77"/>
        <v>0</v>
      </c>
      <c r="AL711" s="27">
        <f t="shared" si="79"/>
        <v>0</v>
      </c>
      <c r="AM711" s="27">
        <f t="shared" si="78"/>
        <v>0</v>
      </c>
    </row>
    <row r="712" spans="1:39" ht="15" customHeight="1" x14ac:dyDescent="0.25">
      <c r="A712">
        <v>231451</v>
      </c>
      <c r="B712" t="s">
        <v>975</v>
      </c>
      <c r="C712" t="s">
        <v>976</v>
      </c>
      <c r="D712">
        <v>11822</v>
      </c>
      <c r="E712" t="s">
        <v>363</v>
      </c>
      <c r="F712" t="s">
        <v>240</v>
      </c>
      <c r="G712" t="s">
        <v>19</v>
      </c>
      <c r="H712" t="s">
        <v>1985</v>
      </c>
      <c r="J712" s="21">
        <v>44804</v>
      </c>
      <c r="K712" s="21">
        <v>44834</v>
      </c>
      <c r="L712" s="21">
        <v>44819</v>
      </c>
      <c r="M712" s="22">
        <v>664332.06999999995</v>
      </c>
      <c r="N712" t="s">
        <v>14</v>
      </c>
      <c r="O712">
        <v>0</v>
      </c>
      <c r="P712" t="s">
        <v>138</v>
      </c>
      <c r="R712" s="21">
        <v>44819</v>
      </c>
      <c r="S712" s="21">
        <v>44804</v>
      </c>
      <c r="T712" s="21">
        <v>44834</v>
      </c>
      <c r="U712" s="21">
        <v>44819</v>
      </c>
      <c r="V712" s="23">
        <v>8.3333333333333329E-2</v>
      </c>
      <c r="W712">
        <v>30</v>
      </c>
      <c r="X712" s="24">
        <v>0</v>
      </c>
      <c r="Y712" s="24">
        <v>0</v>
      </c>
      <c r="Z712" s="24">
        <v>0</v>
      </c>
      <c r="AA712" s="24">
        <v>0</v>
      </c>
      <c r="AB712">
        <v>0</v>
      </c>
      <c r="AC712">
        <v>0</v>
      </c>
      <c r="AD712" s="38">
        <v>664332.06999999995</v>
      </c>
      <c r="AE712" s="52">
        <v>0</v>
      </c>
      <c r="AF712" s="5">
        <v>0</v>
      </c>
      <c r="AG712" s="24">
        <v>0</v>
      </c>
      <c r="AH712" s="24">
        <v>0</v>
      </c>
      <c r="AI712" s="27">
        <v>0</v>
      </c>
      <c r="AJ712" t="s">
        <v>14</v>
      </c>
      <c r="AK712" s="93">
        <f t="shared" si="77"/>
        <v>0</v>
      </c>
      <c r="AL712" s="27">
        <f t="shared" si="79"/>
        <v>0</v>
      </c>
      <c r="AM712" s="27">
        <f t="shared" si="78"/>
        <v>0</v>
      </c>
    </row>
    <row r="713" spans="1:39" ht="15" customHeight="1" x14ac:dyDescent="0.25">
      <c r="A713">
        <v>231452</v>
      </c>
      <c r="B713" t="s">
        <v>975</v>
      </c>
      <c r="C713" t="s">
        <v>976</v>
      </c>
      <c r="D713">
        <v>11822</v>
      </c>
      <c r="E713" t="s">
        <v>363</v>
      </c>
      <c r="F713" t="s">
        <v>240</v>
      </c>
      <c r="G713" t="s">
        <v>19</v>
      </c>
      <c r="H713" t="s">
        <v>1985</v>
      </c>
      <c r="J713" s="21">
        <v>44804</v>
      </c>
      <c r="K713" s="21">
        <v>44834</v>
      </c>
      <c r="L713" s="21">
        <v>44834</v>
      </c>
      <c r="M713" s="22">
        <v>654652.06999999995</v>
      </c>
      <c r="N713" t="s">
        <v>14</v>
      </c>
      <c r="O713">
        <v>0</v>
      </c>
      <c r="P713" t="s">
        <v>138</v>
      </c>
      <c r="R713" s="21">
        <v>44834</v>
      </c>
      <c r="S713" s="21">
        <v>44804</v>
      </c>
      <c r="T713" s="21">
        <v>44834</v>
      </c>
      <c r="U713" s="21">
        <v>44834</v>
      </c>
      <c r="V713" s="23">
        <v>8.3333333333333329E-2</v>
      </c>
      <c r="W713">
        <v>30</v>
      </c>
      <c r="X713" s="24">
        <v>0</v>
      </c>
      <c r="Y713" s="24">
        <v>0</v>
      </c>
      <c r="Z713" s="24">
        <v>0</v>
      </c>
      <c r="AA713" s="24">
        <v>0</v>
      </c>
      <c r="AB713">
        <v>0</v>
      </c>
      <c r="AC713">
        <v>0</v>
      </c>
      <c r="AD713" s="38">
        <v>654652.06999999995</v>
      </c>
      <c r="AE713" s="52">
        <v>0</v>
      </c>
      <c r="AF713" s="5">
        <v>0</v>
      </c>
      <c r="AG713" s="24">
        <v>0</v>
      </c>
      <c r="AH713" s="24">
        <v>0</v>
      </c>
      <c r="AI713" s="27">
        <v>0</v>
      </c>
      <c r="AJ713" t="s">
        <v>14</v>
      </c>
      <c r="AK713" s="93">
        <f t="shared" si="77"/>
        <v>0</v>
      </c>
      <c r="AL713" s="27">
        <f t="shared" si="79"/>
        <v>0</v>
      </c>
      <c r="AM713" s="27">
        <f t="shared" si="78"/>
        <v>0</v>
      </c>
    </row>
    <row r="714" spans="1:39" ht="15" customHeight="1" x14ac:dyDescent="0.25">
      <c r="A714">
        <v>231453</v>
      </c>
      <c r="B714" t="s">
        <v>975</v>
      </c>
      <c r="C714" t="s">
        <v>976</v>
      </c>
      <c r="D714">
        <v>11822</v>
      </c>
      <c r="E714" t="s">
        <v>363</v>
      </c>
      <c r="F714" t="s">
        <v>240</v>
      </c>
      <c r="G714" t="s">
        <v>19</v>
      </c>
      <c r="H714" t="s">
        <v>1985</v>
      </c>
      <c r="J714" s="21">
        <v>44834</v>
      </c>
      <c r="K714" s="21">
        <v>44865</v>
      </c>
      <c r="L714" s="21">
        <v>44849</v>
      </c>
      <c r="M714" s="22">
        <v>655553.29</v>
      </c>
      <c r="N714" t="s">
        <v>14</v>
      </c>
      <c r="O714">
        <v>0</v>
      </c>
      <c r="P714" t="s">
        <v>138</v>
      </c>
      <c r="R714" s="21">
        <v>44849</v>
      </c>
      <c r="S714" s="21">
        <v>44834</v>
      </c>
      <c r="T714" s="21">
        <v>44865</v>
      </c>
      <c r="U714" s="21">
        <v>44849</v>
      </c>
      <c r="V714" s="23">
        <v>8.3333333333333329E-2</v>
      </c>
      <c r="W714">
        <v>30</v>
      </c>
      <c r="X714" s="24">
        <v>0</v>
      </c>
      <c r="Y714" s="24">
        <v>0</v>
      </c>
      <c r="Z714" s="24">
        <v>0</v>
      </c>
      <c r="AA714" s="24">
        <v>0</v>
      </c>
      <c r="AB714">
        <v>0</v>
      </c>
      <c r="AC714">
        <v>0</v>
      </c>
      <c r="AD714" s="38">
        <v>655553.29</v>
      </c>
      <c r="AE714" s="52">
        <v>0</v>
      </c>
      <c r="AF714" s="5">
        <v>0</v>
      </c>
      <c r="AG714" s="24">
        <v>0</v>
      </c>
      <c r="AH714" s="24">
        <v>0</v>
      </c>
      <c r="AI714" s="27">
        <v>0</v>
      </c>
      <c r="AJ714" t="s">
        <v>14</v>
      </c>
      <c r="AK714" s="93">
        <f t="shared" si="77"/>
        <v>0</v>
      </c>
      <c r="AL714" s="27">
        <f t="shared" si="79"/>
        <v>0</v>
      </c>
      <c r="AM714" s="27">
        <f t="shared" si="78"/>
        <v>0</v>
      </c>
    </row>
    <row r="715" spans="1:39" ht="15" customHeight="1" x14ac:dyDescent="0.25">
      <c r="A715">
        <v>231454</v>
      </c>
      <c r="B715" t="s">
        <v>975</v>
      </c>
      <c r="C715" t="s">
        <v>976</v>
      </c>
      <c r="D715">
        <v>11822</v>
      </c>
      <c r="E715" t="s">
        <v>363</v>
      </c>
      <c r="F715" t="s">
        <v>240</v>
      </c>
      <c r="G715" t="s">
        <v>19</v>
      </c>
      <c r="H715" t="s">
        <v>1985</v>
      </c>
      <c r="J715" s="21">
        <v>44834</v>
      </c>
      <c r="K715" s="21">
        <v>44865</v>
      </c>
      <c r="L715" s="21">
        <v>44865</v>
      </c>
      <c r="M715" s="22">
        <v>645873.29</v>
      </c>
      <c r="N715" t="s">
        <v>14</v>
      </c>
      <c r="O715">
        <v>0</v>
      </c>
      <c r="P715" t="s">
        <v>138</v>
      </c>
      <c r="R715" s="21">
        <v>44865</v>
      </c>
      <c r="S715" s="21">
        <v>44834</v>
      </c>
      <c r="T715" s="21">
        <v>44865</v>
      </c>
      <c r="U715" s="21">
        <v>44865</v>
      </c>
      <c r="V715" s="23">
        <v>8.3333333333333329E-2</v>
      </c>
      <c r="W715">
        <v>30</v>
      </c>
      <c r="X715" s="24">
        <v>0</v>
      </c>
      <c r="Y715" s="24">
        <v>0</v>
      </c>
      <c r="Z715" s="24">
        <v>0</v>
      </c>
      <c r="AA715" s="24">
        <v>0</v>
      </c>
      <c r="AB715">
        <v>0</v>
      </c>
      <c r="AC715">
        <v>0</v>
      </c>
      <c r="AD715" s="38">
        <v>645873.29</v>
      </c>
      <c r="AE715" s="52">
        <v>0</v>
      </c>
      <c r="AF715" s="5">
        <v>0</v>
      </c>
      <c r="AG715" s="24">
        <v>0</v>
      </c>
      <c r="AH715" s="24">
        <v>0</v>
      </c>
      <c r="AI715" s="27">
        <v>0</v>
      </c>
      <c r="AJ715" t="s">
        <v>14</v>
      </c>
      <c r="AK715" s="93">
        <f t="shared" si="77"/>
        <v>0</v>
      </c>
      <c r="AL715" s="27">
        <f t="shared" si="79"/>
        <v>0</v>
      </c>
      <c r="AM715" s="27">
        <f t="shared" si="78"/>
        <v>0</v>
      </c>
    </row>
    <row r="716" spans="1:39" ht="15" customHeight="1" x14ac:dyDescent="0.25">
      <c r="A716">
        <v>231455</v>
      </c>
      <c r="B716" t="s">
        <v>975</v>
      </c>
      <c r="C716" t="s">
        <v>976</v>
      </c>
      <c r="D716">
        <v>11822</v>
      </c>
      <c r="E716" t="s">
        <v>363</v>
      </c>
      <c r="F716" t="s">
        <v>240</v>
      </c>
      <c r="G716" t="s">
        <v>19</v>
      </c>
      <c r="H716" t="s">
        <v>1985</v>
      </c>
      <c r="J716" s="21">
        <v>44865</v>
      </c>
      <c r="K716" s="21">
        <v>44895</v>
      </c>
      <c r="L716" s="21">
        <v>44880</v>
      </c>
      <c r="M716" s="22">
        <v>646791.78</v>
      </c>
      <c r="N716" t="s">
        <v>14</v>
      </c>
      <c r="O716">
        <v>0</v>
      </c>
      <c r="P716" t="s">
        <v>138</v>
      </c>
      <c r="R716" s="21">
        <v>44880</v>
      </c>
      <c r="S716" s="21">
        <v>44865</v>
      </c>
      <c r="T716" s="21">
        <v>44895</v>
      </c>
      <c r="U716" s="21">
        <v>44880</v>
      </c>
      <c r="V716" s="23">
        <v>8.3333333333333329E-2</v>
      </c>
      <c r="W716">
        <v>30</v>
      </c>
      <c r="X716" s="24">
        <v>0</v>
      </c>
      <c r="Y716" s="24">
        <v>0</v>
      </c>
      <c r="Z716" s="24">
        <v>0</v>
      </c>
      <c r="AA716" s="24">
        <v>0</v>
      </c>
      <c r="AB716">
        <v>0</v>
      </c>
      <c r="AC716">
        <v>0</v>
      </c>
      <c r="AD716" s="38">
        <v>646791.78</v>
      </c>
      <c r="AE716" s="52">
        <v>0</v>
      </c>
      <c r="AF716" s="5">
        <v>0</v>
      </c>
      <c r="AG716" s="24">
        <v>0</v>
      </c>
      <c r="AH716" s="24">
        <v>0</v>
      </c>
      <c r="AI716" s="27">
        <v>0</v>
      </c>
      <c r="AJ716" t="s">
        <v>14</v>
      </c>
      <c r="AK716" s="93">
        <f t="shared" si="77"/>
        <v>0</v>
      </c>
      <c r="AL716" s="27">
        <f t="shared" si="79"/>
        <v>0</v>
      </c>
      <c r="AM716" s="27">
        <f t="shared" si="78"/>
        <v>0</v>
      </c>
    </row>
    <row r="717" spans="1:39" ht="15" customHeight="1" x14ac:dyDescent="0.25">
      <c r="A717">
        <v>231456</v>
      </c>
      <c r="B717" t="s">
        <v>975</v>
      </c>
      <c r="C717" t="s">
        <v>976</v>
      </c>
      <c r="D717">
        <v>11822</v>
      </c>
      <c r="E717" t="s">
        <v>363</v>
      </c>
      <c r="F717" t="s">
        <v>240</v>
      </c>
      <c r="G717" t="s">
        <v>19</v>
      </c>
      <c r="H717" t="s">
        <v>1985</v>
      </c>
      <c r="J717" s="21">
        <v>44865</v>
      </c>
      <c r="K717" s="21">
        <v>44895</v>
      </c>
      <c r="L717" s="21">
        <v>44895</v>
      </c>
      <c r="M717" s="22">
        <v>637111.78</v>
      </c>
      <c r="N717" t="s">
        <v>14</v>
      </c>
      <c r="O717">
        <v>0</v>
      </c>
      <c r="P717" t="s">
        <v>138</v>
      </c>
      <c r="R717" s="21">
        <v>44895</v>
      </c>
      <c r="S717" s="21">
        <v>44865</v>
      </c>
      <c r="T717" s="21">
        <v>44895</v>
      </c>
      <c r="U717" s="21">
        <v>44895</v>
      </c>
      <c r="V717" s="23">
        <v>8.3333333333333329E-2</v>
      </c>
      <c r="W717">
        <v>30</v>
      </c>
      <c r="X717" s="24">
        <v>0</v>
      </c>
      <c r="Y717" s="24">
        <v>0</v>
      </c>
      <c r="Z717" s="24">
        <v>0</v>
      </c>
      <c r="AA717" s="24">
        <v>0</v>
      </c>
      <c r="AB717">
        <v>0</v>
      </c>
      <c r="AC717">
        <v>0</v>
      </c>
      <c r="AD717" s="38">
        <v>637111.78</v>
      </c>
      <c r="AE717" s="52">
        <v>0</v>
      </c>
      <c r="AF717" s="5">
        <v>0</v>
      </c>
      <c r="AG717" s="24">
        <v>0</v>
      </c>
      <c r="AH717" s="24">
        <v>0</v>
      </c>
      <c r="AI717" s="27">
        <v>0</v>
      </c>
      <c r="AJ717" t="s">
        <v>14</v>
      </c>
      <c r="AK717" s="93">
        <f t="shared" si="77"/>
        <v>0</v>
      </c>
      <c r="AL717" s="27">
        <f t="shared" si="79"/>
        <v>0</v>
      </c>
      <c r="AM717" s="27">
        <f t="shared" si="78"/>
        <v>0</v>
      </c>
    </row>
    <row r="718" spans="1:39" ht="15" customHeight="1" x14ac:dyDescent="0.25">
      <c r="A718">
        <v>231458</v>
      </c>
      <c r="B718" t="s">
        <v>975</v>
      </c>
      <c r="C718" t="s">
        <v>976</v>
      </c>
      <c r="D718">
        <v>11822</v>
      </c>
      <c r="E718" t="s">
        <v>363</v>
      </c>
      <c r="F718" t="s">
        <v>240</v>
      </c>
      <c r="G718" t="s">
        <v>19</v>
      </c>
      <c r="H718" t="s">
        <v>1985</v>
      </c>
      <c r="J718" s="21">
        <v>44895</v>
      </c>
      <c r="K718" s="21">
        <v>44926</v>
      </c>
      <c r="L718" s="21">
        <v>44926</v>
      </c>
      <c r="M718" s="22">
        <v>628309.25</v>
      </c>
      <c r="N718" t="s">
        <v>14</v>
      </c>
      <c r="O718">
        <v>0</v>
      </c>
      <c r="P718" t="s">
        <v>138</v>
      </c>
      <c r="R718" s="21">
        <v>44910</v>
      </c>
      <c r="S718" s="21">
        <v>44895</v>
      </c>
      <c r="T718" s="21">
        <v>44926</v>
      </c>
      <c r="U718" s="21">
        <v>44910</v>
      </c>
      <c r="V718" s="23">
        <v>8.3333333333333329E-2</v>
      </c>
      <c r="W718">
        <v>30</v>
      </c>
      <c r="X718" s="24">
        <v>0</v>
      </c>
      <c r="Y718" s="24">
        <v>0</v>
      </c>
      <c r="Z718" s="24">
        <v>0</v>
      </c>
      <c r="AA718" s="24">
        <v>0</v>
      </c>
      <c r="AB718">
        <v>0</v>
      </c>
      <c r="AC718">
        <v>0</v>
      </c>
      <c r="AD718" s="38">
        <v>637989.25</v>
      </c>
      <c r="AE718" s="52">
        <v>0</v>
      </c>
      <c r="AF718" s="5">
        <v>0</v>
      </c>
      <c r="AG718" s="24">
        <v>0</v>
      </c>
      <c r="AH718" s="24">
        <v>0</v>
      </c>
      <c r="AI718" s="27">
        <v>0</v>
      </c>
      <c r="AJ718" t="s">
        <v>14</v>
      </c>
      <c r="AK718" s="93">
        <f t="shared" si="77"/>
        <v>0</v>
      </c>
      <c r="AL718" s="27">
        <f t="shared" si="79"/>
        <v>0</v>
      </c>
      <c r="AM718" s="27">
        <f t="shared" si="78"/>
        <v>0</v>
      </c>
    </row>
    <row r="719" spans="1:39" ht="15" customHeight="1" x14ac:dyDescent="0.25">
      <c r="A719">
        <v>231457</v>
      </c>
      <c r="B719" t="s">
        <v>975</v>
      </c>
      <c r="C719" t="s">
        <v>976</v>
      </c>
      <c r="D719">
        <v>11822</v>
      </c>
      <c r="E719" t="s">
        <v>363</v>
      </c>
      <c r="F719" t="s">
        <v>240</v>
      </c>
      <c r="G719" t="s">
        <v>19</v>
      </c>
      <c r="H719" t="s">
        <v>1985</v>
      </c>
      <c r="J719" s="21">
        <v>44895</v>
      </c>
      <c r="K719" s="21">
        <v>44926</v>
      </c>
      <c r="L719" s="21">
        <v>44910</v>
      </c>
      <c r="M719" s="22">
        <v>637989.25</v>
      </c>
      <c r="N719" t="s">
        <v>14</v>
      </c>
      <c r="O719">
        <v>0</v>
      </c>
      <c r="P719" t="s">
        <v>138</v>
      </c>
      <c r="R719" s="21">
        <v>44926</v>
      </c>
      <c r="S719" s="21">
        <v>44895</v>
      </c>
      <c r="T719" s="21">
        <v>44926</v>
      </c>
      <c r="U719" s="21">
        <v>44926</v>
      </c>
      <c r="V719" s="23">
        <v>8.3333333333333329E-2</v>
      </c>
      <c r="W719">
        <v>30</v>
      </c>
      <c r="X719" s="24">
        <v>0</v>
      </c>
      <c r="Y719" s="24">
        <v>0</v>
      </c>
      <c r="Z719" s="24">
        <v>0</v>
      </c>
      <c r="AA719" s="24">
        <v>0</v>
      </c>
      <c r="AB719">
        <v>0.99994719070973792</v>
      </c>
      <c r="AC719">
        <v>0</v>
      </c>
      <c r="AD719" s="38">
        <v>628309.25</v>
      </c>
      <c r="AE719" s="52">
        <v>0</v>
      </c>
      <c r="AF719" s="5">
        <v>0</v>
      </c>
      <c r="AG719" s="24">
        <v>0</v>
      </c>
      <c r="AH719" s="24">
        <v>0</v>
      </c>
      <c r="AI719" s="27">
        <v>0</v>
      </c>
      <c r="AJ719" t="s">
        <v>14</v>
      </c>
      <c r="AK719" s="93">
        <f t="shared" si="77"/>
        <v>0</v>
      </c>
      <c r="AL719" s="27">
        <f t="shared" si="79"/>
        <v>0</v>
      </c>
      <c r="AM719" s="27">
        <f t="shared" si="78"/>
        <v>0</v>
      </c>
    </row>
    <row r="720" spans="1:39" ht="15" customHeight="1" x14ac:dyDescent="0.25">
      <c r="A720">
        <v>234153</v>
      </c>
      <c r="B720" t="s">
        <v>979</v>
      </c>
      <c r="C720" t="s">
        <v>980</v>
      </c>
      <c r="D720">
        <v>11824</v>
      </c>
      <c r="E720" t="s">
        <v>363</v>
      </c>
      <c r="F720" t="s">
        <v>240</v>
      </c>
      <c r="G720" t="s">
        <v>19</v>
      </c>
      <c r="H720" t="s">
        <v>1988</v>
      </c>
      <c r="J720" s="21">
        <v>44681</v>
      </c>
      <c r="K720" s="21">
        <v>44865</v>
      </c>
      <c r="L720" s="21">
        <v>44865</v>
      </c>
      <c r="M720" s="22">
        <v>340000</v>
      </c>
      <c r="N720" t="s">
        <v>14</v>
      </c>
      <c r="O720">
        <v>4.4999999999999998E-2</v>
      </c>
      <c r="P720" t="s">
        <v>15</v>
      </c>
      <c r="R720" s="21">
        <v>44865</v>
      </c>
      <c r="S720" s="21">
        <v>44681</v>
      </c>
      <c r="T720" s="21">
        <v>44865</v>
      </c>
      <c r="U720" s="21">
        <v>44865</v>
      </c>
      <c r="V720" s="23">
        <v>0.51111111111111107</v>
      </c>
      <c r="W720">
        <v>184</v>
      </c>
      <c r="X720" s="24">
        <v>0</v>
      </c>
      <c r="Y720" s="24">
        <v>0</v>
      </c>
      <c r="Z720" s="24">
        <v>-7819.9999999999991</v>
      </c>
      <c r="AA720" s="24">
        <v>-7819.9999999999991</v>
      </c>
      <c r="AB720">
        <v>0</v>
      </c>
      <c r="AC720">
        <v>0</v>
      </c>
      <c r="AD720" s="38">
        <v>340000</v>
      </c>
      <c r="AE720" s="52">
        <v>4.4999999999999998E-2</v>
      </c>
      <c r="AF720" s="5">
        <v>0</v>
      </c>
      <c r="AG720" s="24">
        <v>0</v>
      </c>
      <c r="AH720" s="24">
        <v>0</v>
      </c>
      <c r="AI720" s="27">
        <v>-7819.9999999999991</v>
      </c>
      <c r="AJ720" t="s">
        <v>14</v>
      </c>
      <c r="AK720" s="93">
        <f t="shared" si="77"/>
        <v>-7819.9999999999991</v>
      </c>
      <c r="AL720" s="27">
        <f t="shared" si="79"/>
        <v>-7819.9999999999991</v>
      </c>
      <c r="AM720" s="27">
        <f t="shared" si="78"/>
        <v>-7819.9999999999991</v>
      </c>
    </row>
    <row r="721" spans="1:39" ht="15" customHeight="1" x14ac:dyDescent="0.25">
      <c r="A721">
        <v>238056</v>
      </c>
      <c r="B721" t="s">
        <v>987</v>
      </c>
      <c r="C721" t="s">
        <v>988</v>
      </c>
      <c r="D721">
        <v>11832</v>
      </c>
      <c r="E721" t="s">
        <v>363</v>
      </c>
      <c r="F721" t="s">
        <v>240</v>
      </c>
      <c r="G721" t="s">
        <v>19</v>
      </c>
      <c r="H721" t="s">
        <v>1990</v>
      </c>
      <c r="J721" s="21">
        <v>44742</v>
      </c>
      <c r="K721" s="21">
        <v>44772</v>
      </c>
      <c r="L721" s="21">
        <v>44772</v>
      </c>
      <c r="M721" s="22">
        <v>502264</v>
      </c>
      <c r="N721" t="s">
        <v>14</v>
      </c>
      <c r="O721">
        <v>3.7499999999999999E-2</v>
      </c>
      <c r="P721" t="s">
        <v>138</v>
      </c>
      <c r="R721" s="21">
        <v>44772</v>
      </c>
      <c r="S721" s="21">
        <v>44742</v>
      </c>
      <c r="T721" s="21">
        <v>44772</v>
      </c>
      <c r="U721" s="21">
        <v>44772</v>
      </c>
      <c r="V721" s="23">
        <v>8.3333333333333329E-2</v>
      </c>
      <c r="W721">
        <v>30</v>
      </c>
      <c r="X721" s="24">
        <v>0</v>
      </c>
      <c r="Y721" s="24">
        <v>0</v>
      </c>
      <c r="Z721" s="24">
        <v>-1569.5749999999998</v>
      </c>
      <c r="AA721" s="24">
        <v>-1569.5749999999998</v>
      </c>
      <c r="AB721">
        <v>0</v>
      </c>
      <c r="AC721">
        <v>0</v>
      </c>
      <c r="AD721" s="38">
        <v>502264</v>
      </c>
      <c r="AE721" s="52">
        <v>3.7499999999999999E-2</v>
      </c>
      <c r="AF721" s="5">
        <v>0</v>
      </c>
      <c r="AG721" s="24">
        <v>0</v>
      </c>
      <c r="AH721" s="24">
        <v>0</v>
      </c>
      <c r="AI721" s="27">
        <v>-1569.5749999999998</v>
      </c>
      <c r="AJ721" t="s">
        <v>14</v>
      </c>
      <c r="AK721" s="93">
        <f t="shared" si="77"/>
        <v>-1569.5749999999998</v>
      </c>
      <c r="AL721" s="27">
        <f t="shared" si="79"/>
        <v>-1569.5749999999998</v>
      </c>
      <c r="AM721" s="27">
        <f t="shared" si="78"/>
        <v>-1569.5749999999998</v>
      </c>
    </row>
    <row r="722" spans="1:39" ht="15" customHeight="1" x14ac:dyDescent="0.25">
      <c r="A722">
        <v>238057</v>
      </c>
      <c r="B722" t="s">
        <v>987</v>
      </c>
      <c r="C722" t="s">
        <v>988</v>
      </c>
      <c r="D722">
        <v>11832</v>
      </c>
      <c r="E722" t="s">
        <v>363</v>
      </c>
      <c r="F722" t="s">
        <v>240</v>
      </c>
      <c r="G722" t="s">
        <v>19</v>
      </c>
      <c r="H722" t="s">
        <v>1990</v>
      </c>
      <c r="J722" s="21">
        <v>44772</v>
      </c>
      <c r="K722" s="21">
        <v>44803</v>
      </c>
      <c r="L722" s="21">
        <v>44803</v>
      </c>
      <c r="M722" s="22">
        <v>491802.33</v>
      </c>
      <c r="N722" t="s">
        <v>14</v>
      </c>
      <c r="O722">
        <v>3.7499999999999999E-2</v>
      </c>
      <c r="P722" t="s">
        <v>138</v>
      </c>
      <c r="R722" s="21">
        <v>44803</v>
      </c>
      <c r="S722" s="21">
        <v>44772</v>
      </c>
      <c r="T722" s="21">
        <v>44803</v>
      </c>
      <c r="U722" s="21">
        <v>44803</v>
      </c>
      <c r="V722" s="23">
        <v>8.3333333333333329E-2</v>
      </c>
      <c r="W722">
        <v>30</v>
      </c>
      <c r="X722" s="24">
        <v>0</v>
      </c>
      <c r="Y722" s="24">
        <v>0</v>
      </c>
      <c r="Z722" s="24">
        <v>-1536.8822812499998</v>
      </c>
      <c r="AA722" s="24">
        <v>-1536.8822812499998</v>
      </c>
      <c r="AB722">
        <v>0</v>
      </c>
      <c r="AC722">
        <v>0</v>
      </c>
      <c r="AD722" s="38">
        <v>491802.33</v>
      </c>
      <c r="AE722" s="52">
        <v>3.7499999999999999E-2</v>
      </c>
      <c r="AF722" s="5">
        <v>0</v>
      </c>
      <c r="AG722" s="24">
        <v>0</v>
      </c>
      <c r="AH722" s="24">
        <v>0</v>
      </c>
      <c r="AI722" s="27">
        <v>-1536.8822812499998</v>
      </c>
      <c r="AJ722" t="s">
        <v>14</v>
      </c>
      <c r="AK722" s="93">
        <f t="shared" si="77"/>
        <v>-1536.8822812499998</v>
      </c>
      <c r="AL722" s="27">
        <f t="shared" si="79"/>
        <v>-1536.8822812499998</v>
      </c>
      <c r="AM722" s="27">
        <f t="shared" si="78"/>
        <v>-1536.8822812499998</v>
      </c>
    </row>
    <row r="723" spans="1:39" ht="15" customHeight="1" x14ac:dyDescent="0.25">
      <c r="A723">
        <v>238058</v>
      </c>
      <c r="B723" t="s">
        <v>987</v>
      </c>
      <c r="C723" t="s">
        <v>988</v>
      </c>
      <c r="D723">
        <v>11832</v>
      </c>
      <c r="E723" t="s">
        <v>363</v>
      </c>
      <c r="F723" t="s">
        <v>240</v>
      </c>
      <c r="G723" t="s">
        <v>19</v>
      </c>
      <c r="H723" t="s">
        <v>1990</v>
      </c>
      <c r="J723" s="21">
        <v>44803</v>
      </c>
      <c r="K723" s="21">
        <v>44834</v>
      </c>
      <c r="L723" s="21">
        <v>44834</v>
      </c>
      <c r="M723" s="22">
        <v>481307.96</v>
      </c>
      <c r="N723" t="s">
        <v>14</v>
      </c>
      <c r="O723">
        <v>3.7499999999999999E-2</v>
      </c>
      <c r="P723" t="s">
        <v>138</v>
      </c>
      <c r="R723" s="21">
        <v>44834</v>
      </c>
      <c r="S723" s="21">
        <v>44803</v>
      </c>
      <c r="T723" s="21">
        <v>44834</v>
      </c>
      <c r="U723" s="21">
        <v>44834</v>
      </c>
      <c r="V723" s="23">
        <v>8.3333333333333329E-2</v>
      </c>
      <c r="W723">
        <v>30</v>
      </c>
      <c r="X723" s="24">
        <v>0</v>
      </c>
      <c r="Y723" s="24">
        <v>0</v>
      </c>
      <c r="Z723" s="24">
        <v>-1504.0873750000001</v>
      </c>
      <c r="AA723" s="24">
        <v>-1504.0873750000001</v>
      </c>
      <c r="AB723">
        <v>0</v>
      </c>
      <c r="AC723">
        <v>0</v>
      </c>
      <c r="AD723" s="38">
        <v>481307.96</v>
      </c>
      <c r="AE723" s="52">
        <v>3.7499999999999999E-2</v>
      </c>
      <c r="AF723" s="5">
        <v>0</v>
      </c>
      <c r="AG723" s="24">
        <v>0</v>
      </c>
      <c r="AH723" s="24">
        <v>0</v>
      </c>
      <c r="AI723" s="27">
        <v>-1504.0873750000001</v>
      </c>
      <c r="AJ723" t="s">
        <v>14</v>
      </c>
      <c r="AK723" s="93">
        <f t="shared" si="77"/>
        <v>-1504.0873750000001</v>
      </c>
      <c r="AL723" s="27">
        <f t="shared" si="79"/>
        <v>-1504.0873750000001</v>
      </c>
      <c r="AM723" s="27">
        <f t="shared" si="78"/>
        <v>-1504.0873750000001</v>
      </c>
    </row>
    <row r="724" spans="1:39" ht="15" customHeight="1" x14ac:dyDescent="0.25">
      <c r="A724">
        <v>238059</v>
      </c>
      <c r="B724" t="s">
        <v>987</v>
      </c>
      <c r="C724" t="s">
        <v>988</v>
      </c>
      <c r="D724">
        <v>11832</v>
      </c>
      <c r="E724" t="s">
        <v>363</v>
      </c>
      <c r="F724" t="s">
        <v>240</v>
      </c>
      <c r="G724" t="s">
        <v>19</v>
      </c>
      <c r="H724" t="s">
        <v>1990</v>
      </c>
      <c r="J724" s="21">
        <v>44834</v>
      </c>
      <c r="K724" s="21">
        <v>44864</v>
      </c>
      <c r="L724" s="21">
        <v>44864</v>
      </c>
      <c r="M724" s="22">
        <v>470780.8</v>
      </c>
      <c r="N724" t="s">
        <v>14</v>
      </c>
      <c r="O724">
        <v>3.7499999999999999E-2</v>
      </c>
      <c r="P724" t="s">
        <v>138</v>
      </c>
      <c r="R724" s="21">
        <v>44864</v>
      </c>
      <c r="S724" s="21">
        <v>44834</v>
      </c>
      <c r="T724" s="21">
        <v>44864</v>
      </c>
      <c r="U724" s="21">
        <v>44864</v>
      </c>
      <c r="V724" s="23">
        <v>8.3333333333333329E-2</v>
      </c>
      <c r="W724">
        <v>30</v>
      </c>
      <c r="X724" s="24">
        <v>0</v>
      </c>
      <c r="Y724" s="24">
        <v>0</v>
      </c>
      <c r="Z724" s="24">
        <v>-1471.1899999999998</v>
      </c>
      <c r="AA724" s="24">
        <v>-1471.1899999999998</v>
      </c>
      <c r="AB724">
        <v>0</v>
      </c>
      <c r="AC724">
        <v>0</v>
      </c>
      <c r="AD724" s="38">
        <v>470780.8</v>
      </c>
      <c r="AE724" s="52">
        <v>3.7499999999999999E-2</v>
      </c>
      <c r="AF724" s="5">
        <v>0</v>
      </c>
      <c r="AG724" s="24">
        <v>0</v>
      </c>
      <c r="AH724" s="24">
        <v>0</v>
      </c>
      <c r="AI724" s="27">
        <v>-1471.1899999999998</v>
      </c>
      <c r="AJ724" t="s">
        <v>14</v>
      </c>
      <c r="AK724" s="93">
        <f t="shared" si="77"/>
        <v>-1471.1899999999998</v>
      </c>
      <c r="AL724" s="27">
        <f t="shared" si="79"/>
        <v>-1471.1899999999998</v>
      </c>
      <c r="AM724" s="27">
        <f t="shared" si="78"/>
        <v>-1471.1899999999998</v>
      </c>
    </row>
    <row r="725" spans="1:39" ht="15" customHeight="1" x14ac:dyDescent="0.25">
      <c r="A725">
        <v>238060</v>
      </c>
      <c r="B725" t="s">
        <v>987</v>
      </c>
      <c r="C725" t="s">
        <v>988</v>
      </c>
      <c r="D725">
        <v>11832</v>
      </c>
      <c r="E725" t="s">
        <v>363</v>
      </c>
      <c r="F725" t="s">
        <v>240</v>
      </c>
      <c r="G725" t="s">
        <v>19</v>
      </c>
      <c r="H725" t="s">
        <v>1990</v>
      </c>
      <c r="J725" s="21">
        <v>44864</v>
      </c>
      <c r="K725" s="21">
        <v>44895</v>
      </c>
      <c r="L725" s="21">
        <v>44895</v>
      </c>
      <c r="M725" s="22">
        <v>460220.74</v>
      </c>
      <c r="N725" t="s">
        <v>14</v>
      </c>
      <c r="O725">
        <v>3.7499999999999999E-2</v>
      </c>
      <c r="P725" t="s">
        <v>138</v>
      </c>
      <c r="R725" s="21">
        <v>44895</v>
      </c>
      <c r="S725" s="21">
        <v>44864</v>
      </c>
      <c r="T725" s="21">
        <v>44895</v>
      </c>
      <c r="U725" s="21">
        <v>44895</v>
      </c>
      <c r="V725" s="23">
        <v>8.3333333333333329E-2</v>
      </c>
      <c r="W725">
        <v>30</v>
      </c>
      <c r="X725" s="24">
        <v>0</v>
      </c>
      <c r="Y725" s="24">
        <v>0</v>
      </c>
      <c r="Z725" s="24">
        <v>-1438.1898124999998</v>
      </c>
      <c r="AA725" s="24">
        <v>-1438.1898124999998</v>
      </c>
      <c r="AB725">
        <v>0</v>
      </c>
      <c r="AC725">
        <v>0</v>
      </c>
      <c r="AD725" s="38">
        <v>460220.74</v>
      </c>
      <c r="AE725" s="52">
        <v>3.7499999999999999E-2</v>
      </c>
      <c r="AF725" s="5">
        <v>0</v>
      </c>
      <c r="AG725" s="24">
        <v>0</v>
      </c>
      <c r="AH725" s="24">
        <v>0</v>
      </c>
      <c r="AI725" s="27">
        <v>-1438.1898124999998</v>
      </c>
      <c r="AJ725" t="s">
        <v>14</v>
      </c>
      <c r="AK725" s="93">
        <f t="shared" si="77"/>
        <v>-1438.1898124999998</v>
      </c>
      <c r="AL725" s="27">
        <f t="shared" si="79"/>
        <v>-1438.1898124999998</v>
      </c>
      <c r="AM725" s="27">
        <f t="shared" si="78"/>
        <v>-1438.1898124999998</v>
      </c>
    </row>
    <row r="726" spans="1:39" ht="15" customHeight="1" x14ac:dyDescent="0.25">
      <c r="A726">
        <v>238061</v>
      </c>
      <c r="B726" t="s">
        <v>987</v>
      </c>
      <c r="C726" t="s">
        <v>988</v>
      </c>
      <c r="D726">
        <v>11832</v>
      </c>
      <c r="E726" t="s">
        <v>363</v>
      </c>
      <c r="F726" t="s">
        <v>240</v>
      </c>
      <c r="G726" t="s">
        <v>19</v>
      </c>
      <c r="H726" t="s">
        <v>1990</v>
      </c>
      <c r="J726" s="21">
        <v>44895</v>
      </c>
      <c r="K726" s="21">
        <v>44925</v>
      </c>
      <c r="L726" s="21">
        <v>44925</v>
      </c>
      <c r="M726" s="22">
        <v>449627.68</v>
      </c>
      <c r="N726" t="s">
        <v>14</v>
      </c>
      <c r="O726">
        <v>3.7499999999999999E-2</v>
      </c>
      <c r="P726" t="s">
        <v>138</v>
      </c>
      <c r="R726" s="21">
        <v>44925</v>
      </c>
      <c r="S726" s="21">
        <v>44895</v>
      </c>
      <c r="T726" s="21">
        <v>44925</v>
      </c>
      <c r="U726" s="21">
        <v>44925</v>
      </c>
      <c r="V726" s="23">
        <v>8.3333333333333329E-2</v>
      </c>
      <c r="W726">
        <v>30</v>
      </c>
      <c r="X726" s="24">
        <v>0</v>
      </c>
      <c r="Y726" s="24">
        <v>0</v>
      </c>
      <c r="Z726" s="24">
        <v>-1405.0864999999999</v>
      </c>
      <c r="AA726" s="24">
        <v>-1405.0864999999999</v>
      </c>
      <c r="AB726">
        <v>0</v>
      </c>
      <c r="AC726">
        <v>0</v>
      </c>
      <c r="AD726" s="38">
        <v>449627.68</v>
      </c>
      <c r="AE726" s="52">
        <v>3.7499999999999999E-2</v>
      </c>
      <c r="AF726" s="5">
        <v>0</v>
      </c>
      <c r="AG726" s="24">
        <v>0</v>
      </c>
      <c r="AH726" s="24">
        <v>0</v>
      </c>
      <c r="AI726" s="27">
        <v>-1405.0864999999999</v>
      </c>
      <c r="AJ726" t="s">
        <v>14</v>
      </c>
      <c r="AK726" s="93">
        <f t="shared" si="77"/>
        <v>-1405.0864999999999</v>
      </c>
      <c r="AL726" s="27">
        <f t="shared" si="79"/>
        <v>-1405.0864999999999</v>
      </c>
      <c r="AM726" s="27">
        <f t="shared" si="78"/>
        <v>-1405.0864999999999</v>
      </c>
    </row>
    <row r="727" spans="1:39" ht="15" customHeight="1" x14ac:dyDescent="0.25">
      <c r="A727">
        <v>237512</v>
      </c>
      <c r="B727" t="s">
        <v>989</v>
      </c>
      <c r="C727" t="s">
        <v>990</v>
      </c>
      <c r="D727">
        <v>11833</v>
      </c>
      <c r="E727" t="s">
        <v>363</v>
      </c>
      <c r="F727" t="s">
        <v>240</v>
      </c>
      <c r="G727" t="s">
        <v>19</v>
      </c>
      <c r="H727" t="s">
        <v>1989</v>
      </c>
      <c r="J727" s="21">
        <v>44742</v>
      </c>
      <c r="K727" s="21">
        <v>44772</v>
      </c>
      <c r="L727" s="21">
        <v>44772</v>
      </c>
      <c r="M727" s="22">
        <v>502264</v>
      </c>
      <c r="N727" t="s">
        <v>14</v>
      </c>
      <c r="O727">
        <v>3.7499999999999999E-2</v>
      </c>
      <c r="P727" t="s">
        <v>138</v>
      </c>
      <c r="R727" s="21">
        <v>44772</v>
      </c>
      <c r="S727" s="21">
        <v>44742</v>
      </c>
      <c r="T727" s="21">
        <v>44772</v>
      </c>
      <c r="U727" s="21">
        <v>44772</v>
      </c>
      <c r="V727" s="23">
        <v>8.3333333333333329E-2</v>
      </c>
      <c r="W727">
        <v>30</v>
      </c>
      <c r="X727" s="24">
        <v>0</v>
      </c>
      <c r="Y727" s="24">
        <v>0</v>
      </c>
      <c r="Z727" s="24">
        <v>-1569.5749999999998</v>
      </c>
      <c r="AA727" s="24">
        <v>-1569.5749999999998</v>
      </c>
      <c r="AB727">
        <v>0</v>
      </c>
      <c r="AC727">
        <v>0</v>
      </c>
      <c r="AD727" s="38">
        <v>502264</v>
      </c>
      <c r="AE727" s="52">
        <v>3.7499999999999999E-2</v>
      </c>
      <c r="AF727" s="5">
        <v>0</v>
      </c>
      <c r="AG727" s="24">
        <v>0</v>
      </c>
      <c r="AH727" s="24">
        <v>0</v>
      </c>
      <c r="AI727" s="27">
        <v>-1569.5749999999998</v>
      </c>
      <c r="AJ727" t="s">
        <v>14</v>
      </c>
      <c r="AK727" s="93">
        <f t="shared" si="77"/>
        <v>-1569.5749999999998</v>
      </c>
      <c r="AL727" s="27">
        <f t="shared" si="79"/>
        <v>-1569.5749999999998</v>
      </c>
      <c r="AM727" s="27">
        <f t="shared" si="78"/>
        <v>-1569.5749999999998</v>
      </c>
    </row>
    <row r="728" spans="1:39" ht="15" customHeight="1" x14ac:dyDescent="0.25">
      <c r="A728">
        <v>237513</v>
      </c>
      <c r="B728" t="s">
        <v>989</v>
      </c>
      <c r="C728" t="s">
        <v>990</v>
      </c>
      <c r="D728">
        <v>11833</v>
      </c>
      <c r="E728" t="s">
        <v>363</v>
      </c>
      <c r="F728" t="s">
        <v>240</v>
      </c>
      <c r="G728" t="s">
        <v>19</v>
      </c>
      <c r="H728" t="s">
        <v>1989</v>
      </c>
      <c r="J728" s="21">
        <v>44772</v>
      </c>
      <c r="K728" s="21">
        <v>44803</v>
      </c>
      <c r="L728" s="21">
        <v>44803</v>
      </c>
      <c r="M728" s="22">
        <v>491802.33</v>
      </c>
      <c r="N728" t="s">
        <v>14</v>
      </c>
      <c r="O728">
        <v>3.7499999999999999E-2</v>
      </c>
      <c r="P728" t="s">
        <v>138</v>
      </c>
      <c r="R728" s="21">
        <v>44803</v>
      </c>
      <c r="S728" s="21">
        <v>44772</v>
      </c>
      <c r="T728" s="21">
        <v>44803</v>
      </c>
      <c r="U728" s="21">
        <v>44803</v>
      </c>
      <c r="V728" s="23">
        <v>8.3333333333333329E-2</v>
      </c>
      <c r="W728">
        <v>30</v>
      </c>
      <c r="X728" s="24">
        <v>0</v>
      </c>
      <c r="Y728" s="24">
        <v>0</v>
      </c>
      <c r="Z728" s="24">
        <v>-1536.8822812499998</v>
      </c>
      <c r="AA728" s="24">
        <v>-1536.8822812499998</v>
      </c>
      <c r="AB728">
        <v>0</v>
      </c>
      <c r="AC728">
        <v>0</v>
      </c>
      <c r="AD728" s="38">
        <v>491802.33</v>
      </c>
      <c r="AE728" s="52">
        <v>3.7499999999999999E-2</v>
      </c>
      <c r="AF728" s="5">
        <v>0</v>
      </c>
      <c r="AG728" s="24">
        <v>0</v>
      </c>
      <c r="AH728" s="24">
        <v>0</v>
      </c>
      <c r="AI728" s="27">
        <v>-1536.8822812499998</v>
      </c>
      <c r="AJ728" t="s">
        <v>14</v>
      </c>
      <c r="AK728" s="93">
        <f t="shared" si="77"/>
        <v>-1536.8822812499998</v>
      </c>
      <c r="AL728" s="27">
        <f t="shared" si="79"/>
        <v>-1536.8822812499998</v>
      </c>
      <c r="AM728" s="27">
        <f t="shared" si="78"/>
        <v>-1536.8822812499998</v>
      </c>
    </row>
    <row r="729" spans="1:39" ht="15" customHeight="1" x14ac:dyDescent="0.25">
      <c r="A729">
        <v>237514</v>
      </c>
      <c r="B729" t="s">
        <v>989</v>
      </c>
      <c r="C729" t="s">
        <v>990</v>
      </c>
      <c r="D729">
        <v>11833</v>
      </c>
      <c r="E729" t="s">
        <v>363</v>
      </c>
      <c r="F729" t="s">
        <v>240</v>
      </c>
      <c r="G729" t="s">
        <v>19</v>
      </c>
      <c r="H729" t="s">
        <v>1989</v>
      </c>
      <c r="J729" s="21">
        <v>44803</v>
      </c>
      <c r="K729" s="21">
        <v>44834</v>
      </c>
      <c r="L729" s="21">
        <v>44834</v>
      </c>
      <c r="M729" s="22">
        <v>481307.96</v>
      </c>
      <c r="N729" t="s">
        <v>14</v>
      </c>
      <c r="O729">
        <v>3.7499999999999999E-2</v>
      </c>
      <c r="P729" t="s">
        <v>138</v>
      </c>
      <c r="R729" s="21">
        <v>44834</v>
      </c>
      <c r="S729" s="21">
        <v>44803</v>
      </c>
      <c r="T729" s="21">
        <v>44834</v>
      </c>
      <c r="U729" s="21">
        <v>44834</v>
      </c>
      <c r="V729" s="23">
        <v>8.3333333333333329E-2</v>
      </c>
      <c r="W729">
        <v>30</v>
      </c>
      <c r="X729" s="24">
        <v>0</v>
      </c>
      <c r="Y729" s="24">
        <v>0</v>
      </c>
      <c r="Z729" s="24">
        <v>-1504.0873750000001</v>
      </c>
      <c r="AA729" s="24">
        <v>-1504.0873750000001</v>
      </c>
      <c r="AB729">
        <v>0</v>
      </c>
      <c r="AC729">
        <v>0</v>
      </c>
      <c r="AD729" s="38">
        <v>481307.96</v>
      </c>
      <c r="AE729" s="52">
        <v>3.7499999999999999E-2</v>
      </c>
      <c r="AF729" s="5">
        <v>0</v>
      </c>
      <c r="AG729" s="24">
        <v>0</v>
      </c>
      <c r="AH729" s="24">
        <v>0</v>
      </c>
      <c r="AI729" s="27">
        <v>-1504.0873750000001</v>
      </c>
      <c r="AJ729" t="s">
        <v>14</v>
      </c>
      <c r="AK729" s="93">
        <f t="shared" si="77"/>
        <v>-1504.0873750000001</v>
      </c>
      <c r="AL729" s="27">
        <f t="shared" si="79"/>
        <v>-1504.0873750000001</v>
      </c>
      <c r="AM729" s="27">
        <f t="shared" si="78"/>
        <v>-1504.0873750000001</v>
      </c>
    </row>
    <row r="730" spans="1:39" ht="15" customHeight="1" x14ac:dyDescent="0.25">
      <c r="A730">
        <v>237515</v>
      </c>
      <c r="B730" t="s">
        <v>989</v>
      </c>
      <c r="C730" t="s">
        <v>990</v>
      </c>
      <c r="D730">
        <v>11833</v>
      </c>
      <c r="E730" t="s">
        <v>363</v>
      </c>
      <c r="F730" t="s">
        <v>240</v>
      </c>
      <c r="G730" t="s">
        <v>19</v>
      </c>
      <c r="H730" t="s">
        <v>1989</v>
      </c>
      <c r="J730" s="21">
        <v>44834</v>
      </c>
      <c r="K730" s="21">
        <v>44864</v>
      </c>
      <c r="L730" s="21">
        <v>44864</v>
      </c>
      <c r="M730" s="22">
        <v>470780.8</v>
      </c>
      <c r="N730" t="s">
        <v>14</v>
      </c>
      <c r="O730">
        <v>3.7499999999999999E-2</v>
      </c>
      <c r="P730" t="s">
        <v>138</v>
      </c>
      <c r="R730" s="21">
        <v>44864</v>
      </c>
      <c r="S730" s="21">
        <v>44834</v>
      </c>
      <c r="T730" s="21">
        <v>44864</v>
      </c>
      <c r="U730" s="21">
        <v>44864</v>
      </c>
      <c r="V730" s="23">
        <v>8.3333333333333329E-2</v>
      </c>
      <c r="W730">
        <v>30</v>
      </c>
      <c r="X730" s="24">
        <v>0</v>
      </c>
      <c r="Y730" s="24">
        <v>0</v>
      </c>
      <c r="Z730" s="24">
        <v>-1471.1899999999998</v>
      </c>
      <c r="AA730" s="24">
        <v>-1471.1899999999998</v>
      </c>
      <c r="AB730">
        <v>0</v>
      </c>
      <c r="AC730">
        <v>0</v>
      </c>
      <c r="AD730" s="38">
        <v>470780.8</v>
      </c>
      <c r="AE730" s="52">
        <v>3.7499999999999999E-2</v>
      </c>
      <c r="AF730" s="5">
        <v>0</v>
      </c>
      <c r="AG730" s="24">
        <v>0</v>
      </c>
      <c r="AH730" s="24">
        <v>0</v>
      </c>
      <c r="AI730" s="27">
        <v>-1471.1899999999998</v>
      </c>
      <c r="AJ730" t="s">
        <v>14</v>
      </c>
      <c r="AK730" s="93">
        <f t="shared" ref="AK730:AK752" si="80">AL730</f>
        <v>-1471.1899999999998</v>
      </c>
      <c r="AL730" s="27">
        <f t="shared" si="79"/>
        <v>-1471.1899999999998</v>
      </c>
      <c r="AM730" s="27">
        <f t="shared" ref="AM730:AM752" si="81">AL730</f>
        <v>-1471.1899999999998</v>
      </c>
    </row>
    <row r="731" spans="1:39" ht="15" customHeight="1" x14ac:dyDescent="0.25">
      <c r="A731">
        <v>237516</v>
      </c>
      <c r="B731" t="s">
        <v>989</v>
      </c>
      <c r="C731" t="s">
        <v>990</v>
      </c>
      <c r="D731">
        <v>11833</v>
      </c>
      <c r="E731" t="s">
        <v>363</v>
      </c>
      <c r="F731" t="s">
        <v>240</v>
      </c>
      <c r="G731" t="s">
        <v>19</v>
      </c>
      <c r="H731" t="s">
        <v>1989</v>
      </c>
      <c r="J731" s="21">
        <v>44864</v>
      </c>
      <c r="K731" s="21">
        <v>44895</v>
      </c>
      <c r="L731" s="21">
        <v>44895</v>
      </c>
      <c r="M731" s="22">
        <v>460220.74</v>
      </c>
      <c r="N731" t="s">
        <v>14</v>
      </c>
      <c r="O731">
        <v>3.7499999999999999E-2</v>
      </c>
      <c r="P731" t="s">
        <v>138</v>
      </c>
      <c r="R731" s="21">
        <v>44895</v>
      </c>
      <c r="S731" s="21">
        <v>44864</v>
      </c>
      <c r="T731" s="21">
        <v>44895</v>
      </c>
      <c r="U731" s="21">
        <v>44895</v>
      </c>
      <c r="V731" s="23">
        <v>8.3333333333333329E-2</v>
      </c>
      <c r="W731">
        <v>30</v>
      </c>
      <c r="X731" s="24">
        <v>0</v>
      </c>
      <c r="Y731" s="24">
        <v>0</v>
      </c>
      <c r="Z731" s="24">
        <v>-1438.1898124999998</v>
      </c>
      <c r="AA731" s="24">
        <v>-1438.1898124999998</v>
      </c>
      <c r="AB731">
        <v>0</v>
      </c>
      <c r="AC731">
        <v>0</v>
      </c>
      <c r="AD731" s="38">
        <v>460220.74</v>
      </c>
      <c r="AE731" s="52">
        <v>3.7499999999999999E-2</v>
      </c>
      <c r="AF731" s="5">
        <v>0</v>
      </c>
      <c r="AG731" s="24">
        <v>0</v>
      </c>
      <c r="AH731" s="24">
        <v>0</v>
      </c>
      <c r="AI731" s="27">
        <v>-1438.1898124999998</v>
      </c>
      <c r="AJ731" t="s">
        <v>14</v>
      </c>
      <c r="AK731" s="93">
        <f t="shared" si="80"/>
        <v>-1438.1898124999998</v>
      </c>
      <c r="AL731" s="27">
        <f t="shared" si="79"/>
        <v>-1438.1898124999998</v>
      </c>
      <c r="AM731" s="27">
        <f t="shared" si="81"/>
        <v>-1438.1898124999998</v>
      </c>
    </row>
    <row r="732" spans="1:39" ht="15" customHeight="1" x14ac:dyDescent="0.25">
      <c r="A732">
        <v>237517</v>
      </c>
      <c r="B732" t="s">
        <v>989</v>
      </c>
      <c r="C732" t="s">
        <v>990</v>
      </c>
      <c r="D732">
        <v>11833</v>
      </c>
      <c r="E732" t="s">
        <v>363</v>
      </c>
      <c r="F732" t="s">
        <v>240</v>
      </c>
      <c r="G732" t="s">
        <v>19</v>
      </c>
      <c r="H732" t="s">
        <v>1989</v>
      </c>
      <c r="J732" s="21">
        <v>44895</v>
      </c>
      <c r="K732" s="21">
        <v>44925</v>
      </c>
      <c r="L732" s="21">
        <v>44925</v>
      </c>
      <c r="M732" s="22">
        <v>449627.68</v>
      </c>
      <c r="N732" t="s">
        <v>14</v>
      </c>
      <c r="O732">
        <v>3.7499999999999999E-2</v>
      </c>
      <c r="P732" t="s">
        <v>138</v>
      </c>
      <c r="R732" s="21">
        <v>44925</v>
      </c>
      <c r="S732" s="21">
        <v>44895</v>
      </c>
      <c r="T732" s="21">
        <v>44925</v>
      </c>
      <c r="U732" s="21">
        <v>44925</v>
      </c>
      <c r="V732" s="23">
        <v>8.3333333333333329E-2</v>
      </c>
      <c r="W732">
        <v>30</v>
      </c>
      <c r="X732" s="24">
        <v>0</v>
      </c>
      <c r="Y732" s="24">
        <v>0</v>
      </c>
      <c r="Z732" s="24">
        <v>-1405.0864999999999</v>
      </c>
      <c r="AA732" s="24">
        <v>-1405.0864999999999</v>
      </c>
      <c r="AB732">
        <v>0</v>
      </c>
      <c r="AC732">
        <v>0</v>
      </c>
      <c r="AD732" s="38">
        <v>449627.68</v>
      </c>
      <c r="AE732" s="52">
        <v>3.7499999999999999E-2</v>
      </c>
      <c r="AF732" s="5">
        <v>0</v>
      </c>
      <c r="AG732" s="24">
        <v>0</v>
      </c>
      <c r="AH732" s="24">
        <v>0</v>
      </c>
      <c r="AI732" s="27">
        <v>-1405.0864999999999</v>
      </c>
      <c r="AJ732" t="s">
        <v>14</v>
      </c>
      <c r="AK732" s="93">
        <f t="shared" si="80"/>
        <v>-1405.0864999999999</v>
      </c>
      <c r="AL732" s="27">
        <f t="shared" si="79"/>
        <v>-1405.0864999999999</v>
      </c>
      <c r="AM732" s="27">
        <f t="shared" si="81"/>
        <v>-1405.0864999999999</v>
      </c>
    </row>
    <row r="733" spans="1:39" ht="15" customHeight="1" x14ac:dyDescent="0.25">
      <c r="A733">
        <v>231972</v>
      </c>
      <c r="B733" t="s">
        <v>991</v>
      </c>
      <c r="C733" t="s">
        <v>992</v>
      </c>
      <c r="D733">
        <v>11835</v>
      </c>
      <c r="E733" t="s">
        <v>1001</v>
      </c>
      <c r="F733" t="s">
        <v>240</v>
      </c>
      <c r="G733" t="s">
        <v>19</v>
      </c>
      <c r="H733" t="s">
        <v>1985</v>
      </c>
      <c r="I733" s="21">
        <v>44740</v>
      </c>
      <c r="J733" s="21">
        <v>44742</v>
      </c>
      <c r="K733" s="21">
        <v>44834</v>
      </c>
      <c r="L733" s="21">
        <v>44743</v>
      </c>
      <c r="M733" s="22">
        <v>215239.72</v>
      </c>
      <c r="N733" t="s">
        <v>14</v>
      </c>
      <c r="O733">
        <v>0</v>
      </c>
      <c r="P733" t="s">
        <v>138</v>
      </c>
      <c r="R733" s="21">
        <v>44740</v>
      </c>
      <c r="S733" s="21">
        <v>44742</v>
      </c>
      <c r="T733" s="21">
        <v>44834</v>
      </c>
      <c r="U733" s="21">
        <v>44743</v>
      </c>
      <c r="V733" s="23">
        <v>0.25</v>
      </c>
      <c r="W733">
        <v>90</v>
      </c>
      <c r="X733" s="24">
        <v>0</v>
      </c>
      <c r="Y733" s="24">
        <v>0</v>
      </c>
      <c r="Z733" s="24">
        <v>0</v>
      </c>
      <c r="AA733" s="24">
        <v>0</v>
      </c>
      <c r="AB733">
        <v>0</v>
      </c>
      <c r="AC733">
        <v>0</v>
      </c>
      <c r="AD733" s="38">
        <v>215239.72</v>
      </c>
      <c r="AE733" s="52">
        <v>0</v>
      </c>
      <c r="AF733" s="5">
        <v>0</v>
      </c>
      <c r="AG733" s="24">
        <v>0</v>
      </c>
      <c r="AH733" s="24">
        <v>0</v>
      </c>
      <c r="AI733" s="27">
        <v>0</v>
      </c>
      <c r="AJ733" t="s">
        <v>14</v>
      </c>
      <c r="AK733" s="93">
        <f t="shared" si="80"/>
        <v>0</v>
      </c>
      <c r="AL733" s="27">
        <f t="shared" si="79"/>
        <v>0</v>
      </c>
      <c r="AM733" s="27">
        <f t="shared" si="81"/>
        <v>0</v>
      </c>
    </row>
    <row r="734" spans="1:39" ht="15" customHeight="1" x14ac:dyDescent="0.25">
      <c r="A734">
        <v>231973</v>
      </c>
      <c r="B734" t="s">
        <v>991</v>
      </c>
      <c r="C734" t="s">
        <v>992</v>
      </c>
      <c r="D734">
        <v>11835</v>
      </c>
      <c r="E734" t="s">
        <v>1001</v>
      </c>
      <c r="F734" t="s">
        <v>240</v>
      </c>
      <c r="G734" t="s">
        <v>19</v>
      </c>
      <c r="H734" t="s">
        <v>1985</v>
      </c>
      <c r="I734" s="21">
        <v>44740</v>
      </c>
      <c r="J734" s="21">
        <v>44742</v>
      </c>
      <c r="K734" s="21">
        <v>44834</v>
      </c>
      <c r="L734" s="21">
        <v>44774</v>
      </c>
      <c r="M734" s="22">
        <v>204556.72</v>
      </c>
      <c r="N734" t="s">
        <v>14</v>
      </c>
      <c r="O734">
        <v>0</v>
      </c>
      <c r="P734" t="s">
        <v>138</v>
      </c>
      <c r="R734" s="21">
        <v>44740</v>
      </c>
      <c r="S734" s="21">
        <v>44742</v>
      </c>
      <c r="T734" s="21">
        <v>44834</v>
      </c>
      <c r="U734" s="21">
        <v>44774</v>
      </c>
      <c r="V734" s="23">
        <v>0.25</v>
      </c>
      <c r="W734">
        <v>90</v>
      </c>
      <c r="X734" s="24">
        <v>0</v>
      </c>
      <c r="Y734" s="24">
        <v>0</v>
      </c>
      <c r="Z734" s="24">
        <v>0</v>
      </c>
      <c r="AA734" s="24">
        <v>0</v>
      </c>
      <c r="AB734">
        <v>0</v>
      </c>
      <c r="AC734">
        <v>0</v>
      </c>
      <c r="AD734" s="38">
        <v>204556.72</v>
      </c>
      <c r="AE734" s="52">
        <v>0</v>
      </c>
      <c r="AF734" s="5">
        <v>0</v>
      </c>
      <c r="AG734" s="24">
        <v>0</v>
      </c>
      <c r="AH734" s="24">
        <v>0</v>
      </c>
      <c r="AI734" s="27">
        <v>0</v>
      </c>
      <c r="AJ734" t="s">
        <v>14</v>
      </c>
      <c r="AK734" s="93">
        <f t="shared" si="80"/>
        <v>0</v>
      </c>
      <c r="AL734" s="27">
        <f t="shared" si="79"/>
        <v>0</v>
      </c>
      <c r="AM734" s="27">
        <f t="shared" si="81"/>
        <v>0</v>
      </c>
    </row>
    <row r="735" spans="1:39" ht="15" customHeight="1" x14ac:dyDescent="0.25">
      <c r="A735">
        <v>231974</v>
      </c>
      <c r="B735" t="s">
        <v>991</v>
      </c>
      <c r="C735" t="s">
        <v>992</v>
      </c>
      <c r="D735">
        <v>11835</v>
      </c>
      <c r="E735" t="s">
        <v>1001</v>
      </c>
      <c r="F735" t="s">
        <v>240</v>
      </c>
      <c r="G735" t="s">
        <v>19</v>
      </c>
      <c r="H735" t="s">
        <v>1985</v>
      </c>
      <c r="I735" s="21">
        <v>44740</v>
      </c>
      <c r="J735" s="21">
        <v>44742</v>
      </c>
      <c r="K735" s="21">
        <v>44834</v>
      </c>
      <c r="L735" s="21">
        <v>44805</v>
      </c>
      <c r="M735" s="22">
        <v>193873.72</v>
      </c>
      <c r="N735" t="s">
        <v>14</v>
      </c>
      <c r="O735">
        <v>0</v>
      </c>
      <c r="P735" t="s">
        <v>138</v>
      </c>
      <c r="R735" s="21">
        <v>44740</v>
      </c>
      <c r="S735" s="21">
        <v>44742</v>
      </c>
      <c r="T735" s="21">
        <v>44834</v>
      </c>
      <c r="U735" s="21">
        <v>44805</v>
      </c>
      <c r="V735" s="23">
        <v>0.25</v>
      </c>
      <c r="W735">
        <v>90</v>
      </c>
      <c r="X735" s="24">
        <v>0</v>
      </c>
      <c r="Y735" s="24">
        <v>0</v>
      </c>
      <c r="Z735" s="24">
        <v>0</v>
      </c>
      <c r="AA735" s="24">
        <v>0</v>
      </c>
      <c r="AB735">
        <v>0</v>
      </c>
      <c r="AC735">
        <v>0</v>
      </c>
      <c r="AD735" s="38">
        <v>193873.72</v>
      </c>
      <c r="AE735" s="52">
        <v>0</v>
      </c>
      <c r="AF735" s="5">
        <v>0</v>
      </c>
      <c r="AG735" s="24">
        <v>0</v>
      </c>
      <c r="AH735" s="24">
        <v>0</v>
      </c>
      <c r="AI735" s="27">
        <v>0</v>
      </c>
      <c r="AJ735" t="s">
        <v>14</v>
      </c>
      <c r="AK735" s="93">
        <f t="shared" si="80"/>
        <v>0</v>
      </c>
      <c r="AL735" s="27">
        <f t="shared" si="79"/>
        <v>0</v>
      </c>
      <c r="AM735" s="27">
        <f t="shared" si="81"/>
        <v>0</v>
      </c>
    </row>
    <row r="736" spans="1:39" ht="15" customHeight="1" x14ac:dyDescent="0.25">
      <c r="A736">
        <v>231975</v>
      </c>
      <c r="B736" t="s">
        <v>991</v>
      </c>
      <c r="C736" t="s">
        <v>992</v>
      </c>
      <c r="D736">
        <v>11835</v>
      </c>
      <c r="E736" t="s">
        <v>1001</v>
      </c>
      <c r="F736" t="s">
        <v>240</v>
      </c>
      <c r="G736" t="s">
        <v>19</v>
      </c>
      <c r="H736" t="s">
        <v>1985</v>
      </c>
      <c r="I736" s="21">
        <v>44740</v>
      </c>
      <c r="J736" s="21">
        <v>44742</v>
      </c>
      <c r="K736" s="21">
        <v>44834</v>
      </c>
      <c r="L736" s="21">
        <v>44834</v>
      </c>
      <c r="M736" s="22">
        <v>183190.72</v>
      </c>
      <c r="N736" t="s">
        <v>14</v>
      </c>
      <c r="O736">
        <v>0</v>
      </c>
      <c r="P736" t="s">
        <v>138</v>
      </c>
      <c r="R736" s="21">
        <v>44740</v>
      </c>
      <c r="S736" s="21">
        <v>44742</v>
      </c>
      <c r="T736" s="21">
        <v>44834</v>
      </c>
      <c r="U736" s="21">
        <v>44834</v>
      </c>
      <c r="V736" s="23">
        <v>0.25</v>
      </c>
      <c r="W736">
        <v>90</v>
      </c>
      <c r="X736" s="24">
        <v>0</v>
      </c>
      <c r="Y736" s="24">
        <v>0</v>
      </c>
      <c r="Z736" s="24">
        <v>0</v>
      </c>
      <c r="AA736" s="24">
        <v>0</v>
      </c>
      <c r="AB736">
        <v>0</v>
      </c>
      <c r="AC736">
        <v>0</v>
      </c>
      <c r="AD736" s="38">
        <v>183190.72</v>
      </c>
      <c r="AE736" s="52">
        <v>0</v>
      </c>
      <c r="AF736" s="5">
        <v>0</v>
      </c>
      <c r="AG736" s="24">
        <v>0</v>
      </c>
      <c r="AH736" s="24">
        <v>0</v>
      </c>
      <c r="AI736" s="27">
        <v>0</v>
      </c>
      <c r="AJ736" t="s">
        <v>14</v>
      </c>
      <c r="AK736" s="93">
        <f t="shared" si="80"/>
        <v>0</v>
      </c>
      <c r="AL736" s="27">
        <f t="shared" si="79"/>
        <v>0</v>
      </c>
      <c r="AM736" s="27">
        <f t="shared" si="81"/>
        <v>0</v>
      </c>
    </row>
    <row r="737" spans="1:39" ht="15" customHeight="1" x14ac:dyDescent="0.25">
      <c r="A737">
        <v>231976</v>
      </c>
      <c r="B737" t="s">
        <v>991</v>
      </c>
      <c r="C737" t="s">
        <v>992</v>
      </c>
      <c r="D737">
        <v>11835</v>
      </c>
      <c r="E737" t="s">
        <v>1001</v>
      </c>
      <c r="F737" t="s">
        <v>240</v>
      </c>
      <c r="G737" t="s">
        <v>19</v>
      </c>
      <c r="H737" t="s">
        <v>1985</v>
      </c>
      <c r="I737" s="21">
        <v>44832</v>
      </c>
      <c r="J737" s="21">
        <v>44834</v>
      </c>
      <c r="K737" s="21">
        <v>44926</v>
      </c>
      <c r="L737" s="21">
        <v>44835</v>
      </c>
      <c r="M737" s="22">
        <v>184809.31</v>
      </c>
      <c r="N737" t="s">
        <v>14</v>
      </c>
      <c r="O737">
        <v>0</v>
      </c>
      <c r="P737" t="s">
        <v>138</v>
      </c>
      <c r="R737" s="21">
        <v>44832</v>
      </c>
      <c r="S737" s="21">
        <v>44834</v>
      </c>
      <c r="T737" s="21">
        <v>44926</v>
      </c>
      <c r="U737" s="21">
        <v>44835</v>
      </c>
      <c r="V737" s="23">
        <v>0.25</v>
      </c>
      <c r="W737">
        <v>90</v>
      </c>
      <c r="X737" s="24">
        <v>0</v>
      </c>
      <c r="Y737" s="24">
        <v>0</v>
      </c>
      <c r="Z737" s="24">
        <v>0</v>
      </c>
      <c r="AA737" s="24">
        <v>0</v>
      </c>
      <c r="AB737">
        <v>0</v>
      </c>
      <c r="AC737">
        <v>0</v>
      </c>
      <c r="AD737" s="38">
        <v>184809.31</v>
      </c>
      <c r="AE737" s="52">
        <v>0</v>
      </c>
      <c r="AF737" s="5">
        <v>0</v>
      </c>
      <c r="AG737" s="24">
        <v>0</v>
      </c>
      <c r="AH737" s="24">
        <v>0</v>
      </c>
      <c r="AI737" s="27">
        <v>0</v>
      </c>
      <c r="AJ737" t="s">
        <v>14</v>
      </c>
      <c r="AK737" s="93">
        <f t="shared" si="80"/>
        <v>0</v>
      </c>
      <c r="AL737" s="27">
        <f t="shared" si="79"/>
        <v>0</v>
      </c>
      <c r="AM737" s="27">
        <f t="shared" si="81"/>
        <v>0</v>
      </c>
    </row>
    <row r="738" spans="1:39" ht="15" customHeight="1" x14ac:dyDescent="0.25">
      <c r="A738">
        <v>231977</v>
      </c>
      <c r="B738" t="s">
        <v>991</v>
      </c>
      <c r="C738" t="s">
        <v>992</v>
      </c>
      <c r="D738">
        <v>11835</v>
      </c>
      <c r="E738" t="s">
        <v>1001</v>
      </c>
      <c r="F738" t="s">
        <v>240</v>
      </c>
      <c r="G738" t="s">
        <v>19</v>
      </c>
      <c r="H738" t="s">
        <v>1985</v>
      </c>
      <c r="I738" s="21">
        <v>44832</v>
      </c>
      <c r="J738" s="21">
        <v>44834</v>
      </c>
      <c r="K738" s="21">
        <v>44926</v>
      </c>
      <c r="L738" s="21">
        <v>44866</v>
      </c>
      <c r="M738" s="22">
        <v>174126.31</v>
      </c>
      <c r="N738" t="s">
        <v>14</v>
      </c>
      <c r="O738">
        <v>0</v>
      </c>
      <c r="P738" t="s">
        <v>138</v>
      </c>
      <c r="R738" s="21">
        <v>44832</v>
      </c>
      <c r="S738" s="21">
        <v>44834</v>
      </c>
      <c r="T738" s="21">
        <v>44926</v>
      </c>
      <c r="U738" s="21">
        <v>44866</v>
      </c>
      <c r="V738" s="23">
        <v>0.25</v>
      </c>
      <c r="W738">
        <v>90</v>
      </c>
      <c r="X738" s="24">
        <v>0</v>
      </c>
      <c r="Y738" s="24">
        <v>0</v>
      </c>
      <c r="Z738" s="24">
        <v>0</v>
      </c>
      <c r="AA738" s="24">
        <v>0</v>
      </c>
      <c r="AB738">
        <v>0</v>
      </c>
      <c r="AC738">
        <v>0</v>
      </c>
      <c r="AD738" s="38">
        <v>174126.31</v>
      </c>
      <c r="AE738" s="52">
        <v>0</v>
      </c>
      <c r="AF738" s="5">
        <v>0</v>
      </c>
      <c r="AG738" s="24">
        <v>0</v>
      </c>
      <c r="AH738" s="24">
        <v>0</v>
      </c>
      <c r="AI738" s="27">
        <v>0</v>
      </c>
      <c r="AJ738" t="s">
        <v>14</v>
      </c>
      <c r="AK738" s="93">
        <f t="shared" si="80"/>
        <v>0</v>
      </c>
      <c r="AL738" s="27">
        <f t="shared" si="79"/>
        <v>0</v>
      </c>
      <c r="AM738" s="27">
        <f t="shared" si="81"/>
        <v>0</v>
      </c>
    </row>
    <row r="739" spans="1:39" ht="15" customHeight="1" x14ac:dyDescent="0.25">
      <c r="A739">
        <v>231978</v>
      </c>
      <c r="B739" t="s">
        <v>991</v>
      </c>
      <c r="C739" t="s">
        <v>992</v>
      </c>
      <c r="D739">
        <v>11835</v>
      </c>
      <c r="E739" t="s">
        <v>1001</v>
      </c>
      <c r="F739" t="s">
        <v>240</v>
      </c>
      <c r="G739" t="s">
        <v>19</v>
      </c>
      <c r="H739" t="s">
        <v>1985</v>
      </c>
      <c r="I739" s="21">
        <v>44832</v>
      </c>
      <c r="J739" s="21">
        <v>44834</v>
      </c>
      <c r="K739" s="21">
        <v>44926</v>
      </c>
      <c r="L739" s="21">
        <v>44896</v>
      </c>
      <c r="M739" s="22">
        <v>163443.31</v>
      </c>
      <c r="N739" t="s">
        <v>14</v>
      </c>
      <c r="O739">
        <v>0</v>
      </c>
      <c r="P739" t="s">
        <v>138</v>
      </c>
      <c r="R739" s="21">
        <v>44832</v>
      </c>
      <c r="S739" s="21">
        <v>44834</v>
      </c>
      <c r="T739" s="21">
        <v>44926</v>
      </c>
      <c r="U739" s="21">
        <v>44896</v>
      </c>
      <c r="V739" s="23">
        <v>0.25</v>
      </c>
      <c r="W739">
        <v>90</v>
      </c>
      <c r="X739" s="24">
        <v>0</v>
      </c>
      <c r="Y739" s="24">
        <v>0</v>
      </c>
      <c r="Z739" s="24">
        <v>0</v>
      </c>
      <c r="AA739" s="24">
        <v>0</v>
      </c>
      <c r="AB739">
        <v>0</v>
      </c>
      <c r="AC739">
        <v>0</v>
      </c>
      <c r="AD739" s="38">
        <v>163443.31</v>
      </c>
      <c r="AE739" s="52">
        <v>0</v>
      </c>
      <c r="AF739" s="5">
        <v>0</v>
      </c>
      <c r="AG739" s="24">
        <v>0</v>
      </c>
      <c r="AH739" s="24">
        <v>0</v>
      </c>
      <c r="AI739" s="27">
        <v>0</v>
      </c>
      <c r="AJ739" t="s">
        <v>14</v>
      </c>
      <c r="AK739" s="93">
        <f t="shared" si="80"/>
        <v>0</v>
      </c>
      <c r="AL739" s="27">
        <f t="shared" si="79"/>
        <v>0</v>
      </c>
      <c r="AM739" s="27">
        <f t="shared" si="81"/>
        <v>0</v>
      </c>
    </row>
    <row r="740" spans="1:39" ht="15" customHeight="1" x14ac:dyDescent="0.25">
      <c r="A740">
        <v>231979</v>
      </c>
      <c r="B740" t="s">
        <v>991</v>
      </c>
      <c r="C740" t="s">
        <v>992</v>
      </c>
      <c r="D740">
        <v>11835</v>
      </c>
      <c r="E740" t="s">
        <v>1001</v>
      </c>
      <c r="F740" t="s">
        <v>240</v>
      </c>
      <c r="G740" t="s">
        <v>19</v>
      </c>
      <c r="H740" t="s">
        <v>1985</v>
      </c>
      <c r="I740" s="21">
        <v>44832</v>
      </c>
      <c r="J740" s="21">
        <v>44834</v>
      </c>
      <c r="K740" s="21">
        <v>44926</v>
      </c>
      <c r="L740" s="21">
        <v>44926</v>
      </c>
      <c r="M740" s="22">
        <v>152760.31</v>
      </c>
      <c r="N740" t="s">
        <v>14</v>
      </c>
      <c r="O740">
        <v>0</v>
      </c>
      <c r="P740" t="s">
        <v>138</v>
      </c>
      <c r="R740" s="21">
        <v>44832</v>
      </c>
      <c r="S740" s="21">
        <v>44834</v>
      </c>
      <c r="T740" s="21">
        <v>44926</v>
      </c>
      <c r="U740" s="21">
        <v>44926</v>
      </c>
      <c r="V740" s="23">
        <v>0.25</v>
      </c>
      <c r="W740">
        <v>90</v>
      </c>
      <c r="X740" s="24">
        <v>0</v>
      </c>
      <c r="Y740" s="24">
        <v>0</v>
      </c>
      <c r="Z740" s="24">
        <v>0</v>
      </c>
      <c r="AA740" s="24">
        <v>0</v>
      </c>
      <c r="AB740">
        <v>0.99994719070973792</v>
      </c>
      <c r="AC740">
        <v>0</v>
      </c>
      <c r="AD740" s="38">
        <v>152760.31</v>
      </c>
      <c r="AE740" s="52">
        <v>0</v>
      </c>
      <c r="AF740" s="5">
        <v>0</v>
      </c>
      <c r="AG740" s="24">
        <v>0</v>
      </c>
      <c r="AH740" s="24">
        <v>0</v>
      </c>
      <c r="AI740" s="27">
        <v>0</v>
      </c>
      <c r="AJ740" t="s">
        <v>14</v>
      </c>
      <c r="AK740" s="93">
        <f t="shared" si="80"/>
        <v>0</v>
      </c>
      <c r="AL740" s="27">
        <f t="shared" si="79"/>
        <v>0</v>
      </c>
      <c r="AM740" s="27">
        <f t="shared" si="81"/>
        <v>0</v>
      </c>
    </row>
    <row r="741" spans="1:39" ht="15" customHeight="1" x14ac:dyDescent="0.25">
      <c r="A741">
        <v>267752</v>
      </c>
      <c r="B741" t="s">
        <v>993</v>
      </c>
      <c r="C741" t="s">
        <v>994</v>
      </c>
      <c r="D741">
        <v>11836</v>
      </c>
      <c r="E741" t="s">
        <v>363</v>
      </c>
      <c r="F741" t="s">
        <v>240</v>
      </c>
      <c r="G741" t="s">
        <v>19</v>
      </c>
      <c r="H741" t="s">
        <v>1950</v>
      </c>
      <c r="J741" s="21">
        <v>44743</v>
      </c>
      <c r="K741" s="21">
        <v>44774</v>
      </c>
      <c r="L741" s="21">
        <v>44743</v>
      </c>
      <c r="M741" s="22">
        <v>449063.83</v>
      </c>
      <c r="N741" t="s">
        <v>14</v>
      </c>
      <c r="O741">
        <v>5.6800000000000003E-2</v>
      </c>
      <c r="P741" t="s">
        <v>15</v>
      </c>
      <c r="R741" s="21">
        <v>44743</v>
      </c>
      <c r="S741" s="21">
        <v>44743</v>
      </c>
      <c r="T741" s="21">
        <v>44774</v>
      </c>
      <c r="U741" s="21">
        <v>44743</v>
      </c>
      <c r="V741" s="23">
        <v>8.611111111111111E-2</v>
      </c>
      <c r="W741">
        <v>31</v>
      </c>
      <c r="X741" s="24">
        <v>0</v>
      </c>
      <c r="Y741" s="24">
        <v>0</v>
      </c>
      <c r="Z741" s="24">
        <v>-2196.4210885111115</v>
      </c>
      <c r="AA741" s="24">
        <v>-2196.4210885111115</v>
      </c>
      <c r="AB741">
        <v>0</v>
      </c>
      <c r="AC741">
        <v>0</v>
      </c>
      <c r="AD741" s="38">
        <v>449063.83</v>
      </c>
      <c r="AE741" s="52">
        <v>5.6800000000000003E-2</v>
      </c>
      <c r="AF741" s="5">
        <v>0</v>
      </c>
      <c r="AG741" s="24">
        <v>0</v>
      </c>
      <c r="AH741" s="24">
        <v>0</v>
      </c>
      <c r="AI741" s="27">
        <v>-2196.4210885111115</v>
      </c>
      <c r="AJ741" t="s">
        <v>14</v>
      </c>
      <c r="AK741" s="93">
        <f t="shared" si="80"/>
        <v>-2196.4210885111115</v>
      </c>
      <c r="AL741" s="27">
        <f t="shared" si="79"/>
        <v>-2196.4210885111115</v>
      </c>
      <c r="AM741" s="27">
        <f t="shared" si="81"/>
        <v>-2196.4210885111115</v>
      </c>
    </row>
    <row r="742" spans="1:39" ht="15" customHeight="1" x14ac:dyDescent="0.25">
      <c r="A742">
        <v>267753</v>
      </c>
      <c r="B742" t="s">
        <v>993</v>
      </c>
      <c r="C742" t="s">
        <v>994</v>
      </c>
      <c r="D742">
        <v>11836</v>
      </c>
      <c r="E742" t="s">
        <v>363</v>
      </c>
      <c r="F742" t="s">
        <v>240</v>
      </c>
      <c r="G742" t="s">
        <v>19</v>
      </c>
      <c r="H742" t="s">
        <v>1950</v>
      </c>
      <c r="J742" s="21">
        <v>44774</v>
      </c>
      <c r="K742" s="21">
        <v>44805</v>
      </c>
      <c r="L742" s="21">
        <v>44774</v>
      </c>
      <c r="M742" s="22">
        <v>446503.05</v>
      </c>
      <c r="N742" t="s">
        <v>14</v>
      </c>
      <c r="O742">
        <v>5.6800000000000003E-2</v>
      </c>
      <c r="P742" t="s">
        <v>15</v>
      </c>
      <c r="R742" s="21">
        <v>44774</v>
      </c>
      <c r="S742" s="21">
        <v>44774</v>
      </c>
      <c r="T742" s="21">
        <v>44805</v>
      </c>
      <c r="U742" s="21">
        <v>44774</v>
      </c>
      <c r="V742" s="23">
        <v>8.611111111111111E-2</v>
      </c>
      <c r="W742">
        <v>31</v>
      </c>
      <c r="X742" s="24">
        <v>0</v>
      </c>
      <c r="Y742" s="24">
        <v>0</v>
      </c>
      <c r="Z742" s="24">
        <v>-2183.896029</v>
      </c>
      <c r="AA742" s="24">
        <v>-2183.896029</v>
      </c>
      <c r="AB742">
        <v>0</v>
      </c>
      <c r="AC742">
        <v>0</v>
      </c>
      <c r="AD742" s="38">
        <v>446503.05</v>
      </c>
      <c r="AE742" s="52">
        <v>5.6800000000000003E-2</v>
      </c>
      <c r="AF742" s="5">
        <v>0</v>
      </c>
      <c r="AG742" s="24">
        <v>0</v>
      </c>
      <c r="AH742" s="24">
        <v>0</v>
      </c>
      <c r="AI742" s="27">
        <v>-2183.896029</v>
      </c>
      <c r="AJ742" t="s">
        <v>14</v>
      </c>
      <c r="AK742" s="93">
        <f t="shared" si="80"/>
        <v>-2183.896029</v>
      </c>
      <c r="AL742" s="27">
        <f t="shared" si="79"/>
        <v>-2183.896029</v>
      </c>
      <c r="AM742" s="27">
        <f t="shared" si="81"/>
        <v>-2183.896029</v>
      </c>
    </row>
    <row r="743" spans="1:39" ht="15" customHeight="1" x14ac:dyDescent="0.25">
      <c r="A743">
        <v>267754</v>
      </c>
      <c r="B743" t="s">
        <v>993</v>
      </c>
      <c r="C743" t="s">
        <v>994</v>
      </c>
      <c r="D743">
        <v>11836</v>
      </c>
      <c r="E743" t="s">
        <v>363</v>
      </c>
      <c r="F743" t="s">
        <v>240</v>
      </c>
      <c r="G743" t="s">
        <v>19</v>
      </c>
      <c r="H743" t="s">
        <v>1950</v>
      </c>
      <c r="J743" s="21">
        <v>44805</v>
      </c>
      <c r="K743" s="21">
        <v>44835</v>
      </c>
      <c r="L743" s="21">
        <v>44805</v>
      </c>
      <c r="M743" s="22">
        <v>443930.16</v>
      </c>
      <c r="N743" t="s">
        <v>14</v>
      </c>
      <c r="O743">
        <v>5.6800000000000003E-2</v>
      </c>
      <c r="P743" t="s">
        <v>15</v>
      </c>
      <c r="R743" s="21">
        <v>44805</v>
      </c>
      <c r="S743" s="21">
        <v>44805</v>
      </c>
      <c r="T743" s="21">
        <v>44835</v>
      </c>
      <c r="U743" s="21">
        <v>44805</v>
      </c>
      <c r="V743" s="23">
        <v>8.3333333333333329E-2</v>
      </c>
      <c r="W743">
        <v>30</v>
      </c>
      <c r="X743" s="24">
        <v>0</v>
      </c>
      <c r="Y743" s="24">
        <v>0</v>
      </c>
      <c r="Z743" s="24">
        <v>-2101.2694240000001</v>
      </c>
      <c r="AA743" s="24">
        <v>-2101.2694240000001</v>
      </c>
      <c r="AB743">
        <v>0</v>
      </c>
      <c r="AC743">
        <v>0</v>
      </c>
      <c r="AD743" s="38">
        <v>443930.16</v>
      </c>
      <c r="AE743" s="52">
        <v>5.6800000000000003E-2</v>
      </c>
      <c r="AF743" s="5">
        <v>0</v>
      </c>
      <c r="AG743" s="24">
        <v>0</v>
      </c>
      <c r="AH743" s="24">
        <v>0</v>
      </c>
      <c r="AI743" s="27">
        <v>-2101.2694240000001</v>
      </c>
      <c r="AJ743" t="s">
        <v>14</v>
      </c>
      <c r="AK743" s="93">
        <f t="shared" si="80"/>
        <v>-2101.2694240000001</v>
      </c>
      <c r="AL743" s="27">
        <f t="shared" si="79"/>
        <v>-2101.2694240000001</v>
      </c>
      <c r="AM743" s="27">
        <f t="shared" si="81"/>
        <v>-2101.2694240000001</v>
      </c>
    </row>
    <row r="744" spans="1:39" ht="15" customHeight="1" x14ac:dyDescent="0.25">
      <c r="A744">
        <v>267755</v>
      </c>
      <c r="B744" t="s">
        <v>993</v>
      </c>
      <c r="C744" t="s">
        <v>994</v>
      </c>
      <c r="D744">
        <v>11836</v>
      </c>
      <c r="E744" t="s">
        <v>363</v>
      </c>
      <c r="F744" t="s">
        <v>240</v>
      </c>
      <c r="G744" t="s">
        <v>19</v>
      </c>
      <c r="H744" t="s">
        <v>1950</v>
      </c>
      <c r="J744" s="21">
        <v>44835</v>
      </c>
      <c r="K744" s="21">
        <v>44866</v>
      </c>
      <c r="L744" s="21">
        <v>44835</v>
      </c>
      <c r="M744" s="22">
        <v>441345.1</v>
      </c>
      <c r="N744" t="s">
        <v>14</v>
      </c>
      <c r="O744">
        <v>5.6800000000000003E-2</v>
      </c>
      <c r="P744" t="s">
        <v>15</v>
      </c>
      <c r="R744" s="21">
        <v>44835</v>
      </c>
      <c r="S744" s="21">
        <v>44835</v>
      </c>
      <c r="T744" s="21">
        <v>44866</v>
      </c>
      <c r="U744" s="21">
        <v>44835</v>
      </c>
      <c r="V744" s="23">
        <v>8.611111111111111E-2</v>
      </c>
      <c r="W744">
        <v>31</v>
      </c>
      <c r="X744" s="24">
        <v>0</v>
      </c>
      <c r="Y744" s="24">
        <v>0</v>
      </c>
      <c r="Z744" s="24">
        <v>-2158.6679224444442</v>
      </c>
      <c r="AA744" s="24">
        <v>-2158.6679224444442</v>
      </c>
      <c r="AB744">
        <v>0</v>
      </c>
      <c r="AC744">
        <v>0</v>
      </c>
      <c r="AD744" s="38">
        <v>441345.1</v>
      </c>
      <c r="AE744" s="52">
        <v>5.6800000000000003E-2</v>
      </c>
      <c r="AF744" s="5">
        <v>0</v>
      </c>
      <c r="AG744" s="24">
        <v>0</v>
      </c>
      <c r="AH744" s="24">
        <v>0</v>
      </c>
      <c r="AI744" s="27">
        <v>-2158.6679224444442</v>
      </c>
      <c r="AJ744" t="s">
        <v>14</v>
      </c>
      <c r="AK744" s="93">
        <f t="shared" si="80"/>
        <v>-2158.6679224444442</v>
      </c>
      <c r="AL744" s="27">
        <f t="shared" si="79"/>
        <v>-2158.6679224444442</v>
      </c>
      <c r="AM744" s="27">
        <f t="shared" si="81"/>
        <v>-2158.6679224444442</v>
      </c>
    </row>
    <row r="745" spans="1:39" ht="15" customHeight="1" x14ac:dyDescent="0.25">
      <c r="A745">
        <v>267756</v>
      </c>
      <c r="B745" t="s">
        <v>993</v>
      </c>
      <c r="C745" t="s">
        <v>994</v>
      </c>
      <c r="D745">
        <v>11836</v>
      </c>
      <c r="E745" t="s">
        <v>363</v>
      </c>
      <c r="F745" t="s">
        <v>240</v>
      </c>
      <c r="G745" t="s">
        <v>19</v>
      </c>
      <c r="H745" t="s">
        <v>1950</v>
      </c>
      <c r="J745" s="21">
        <v>44866</v>
      </c>
      <c r="K745" s="21">
        <v>44896</v>
      </c>
      <c r="L745" s="21">
        <v>44866</v>
      </c>
      <c r="M745" s="22">
        <v>438747.81</v>
      </c>
      <c r="N745" t="s">
        <v>14</v>
      </c>
      <c r="O745">
        <v>5.6800000000000003E-2</v>
      </c>
      <c r="P745" t="s">
        <v>15</v>
      </c>
      <c r="R745" s="21">
        <v>44866</v>
      </c>
      <c r="S745" s="21">
        <v>44866</v>
      </c>
      <c r="T745" s="21">
        <v>44896</v>
      </c>
      <c r="U745" s="21">
        <v>44866</v>
      </c>
      <c r="V745" s="23">
        <v>8.3333333333333329E-2</v>
      </c>
      <c r="W745">
        <v>30</v>
      </c>
      <c r="X745" s="24">
        <v>0</v>
      </c>
      <c r="Y745" s="24">
        <v>0</v>
      </c>
      <c r="Z745" s="24">
        <v>-2076.739634</v>
      </c>
      <c r="AA745" s="24">
        <v>-2076.739634</v>
      </c>
      <c r="AB745">
        <v>0</v>
      </c>
      <c r="AC745">
        <v>0</v>
      </c>
      <c r="AD745" s="38">
        <v>438747.81</v>
      </c>
      <c r="AE745" s="52">
        <v>5.6800000000000003E-2</v>
      </c>
      <c r="AF745" s="5">
        <v>0</v>
      </c>
      <c r="AG745" s="24">
        <v>0</v>
      </c>
      <c r="AH745" s="24">
        <v>0</v>
      </c>
      <c r="AI745" s="27">
        <v>-2076.739634</v>
      </c>
      <c r="AJ745" t="s">
        <v>14</v>
      </c>
      <c r="AK745" s="93">
        <f t="shared" si="80"/>
        <v>-2076.739634</v>
      </c>
      <c r="AL745" s="27">
        <f t="shared" si="79"/>
        <v>-2076.739634</v>
      </c>
      <c r="AM745" s="27">
        <f t="shared" si="81"/>
        <v>-2076.739634</v>
      </c>
    </row>
    <row r="746" spans="1:39" ht="15" customHeight="1" x14ac:dyDescent="0.25">
      <c r="A746">
        <v>267757</v>
      </c>
      <c r="B746" t="s">
        <v>993</v>
      </c>
      <c r="C746" t="s">
        <v>994</v>
      </c>
      <c r="D746">
        <v>11836</v>
      </c>
      <c r="E746" t="s">
        <v>363</v>
      </c>
      <c r="F746" t="s">
        <v>240</v>
      </c>
      <c r="G746" t="s">
        <v>19</v>
      </c>
      <c r="H746" t="s">
        <v>1950</v>
      </c>
      <c r="J746" s="21">
        <v>44896</v>
      </c>
      <c r="K746" s="21">
        <v>44927</v>
      </c>
      <c r="L746" s="21">
        <v>44896</v>
      </c>
      <c r="M746" s="22">
        <v>436138.23</v>
      </c>
      <c r="N746" t="s">
        <v>14</v>
      </c>
      <c r="O746">
        <v>5.6800000000000003E-2</v>
      </c>
      <c r="P746" t="s">
        <v>15</v>
      </c>
      <c r="R746" s="21">
        <v>44896</v>
      </c>
      <c r="S746" s="21">
        <v>44896</v>
      </c>
      <c r="T746" s="21">
        <v>44927</v>
      </c>
      <c r="U746" s="21">
        <v>44896</v>
      </c>
      <c r="V746" s="23">
        <v>8.611111111111111E-2</v>
      </c>
      <c r="W746">
        <v>31</v>
      </c>
      <c r="X746" s="24">
        <v>0</v>
      </c>
      <c r="Y746" s="24">
        <v>0</v>
      </c>
      <c r="Z746" s="24">
        <v>-2133.2005427333334</v>
      </c>
      <c r="AA746" s="24">
        <v>-2133.2005427333334</v>
      </c>
      <c r="AB746">
        <v>0</v>
      </c>
      <c r="AC746">
        <v>-68.812920733333328</v>
      </c>
      <c r="AD746" s="38">
        <v>436138.23</v>
      </c>
      <c r="AE746" s="52">
        <v>5.6800000000000003E-2</v>
      </c>
      <c r="AF746" s="5">
        <v>0</v>
      </c>
      <c r="AG746" s="24">
        <v>0</v>
      </c>
      <c r="AH746" s="24">
        <v>0</v>
      </c>
      <c r="AI746" s="27">
        <v>-2133.2005427333334</v>
      </c>
      <c r="AJ746" t="s">
        <v>14</v>
      </c>
      <c r="AK746" s="93">
        <f t="shared" si="80"/>
        <v>-2133.2005427333334</v>
      </c>
      <c r="AL746" s="27">
        <f t="shared" si="79"/>
        <v>-2133.2005427333334</v>
      </c>
      <c r="AM746" s="27">
        <f t="shared" si="81"/>
        <v>-2133.2005427333334</v>
      </c>
    </row>
    <row r="747" spans="1:39" ht="15" customHeight="1" x14ac:dyDescent="0.25">
      <c r="A747">
        <v>268286</v>
      </c>
      <c r="B747" t="s">
        <v>995</v>
      </c>
      <c r="C747" t="s">
        <v>996</v>
      </c>
      <c r="D747">
        <v>11837</v>
      </c>
      <c r="E747" t="s">
        <v>363</v>
      </c>
      <c r="F747" t="s">
        <v>240</v>
      </c>
      <c r="G747" t="s">
        <v>19</v>
      </c>
      <c r="H747" t="s">
        <v>1950</v>
      </c>
      <c r="J747" s="21">
        <v>44743</v>
      </c>
      <c r="K747" s="21">
        <v>44774</v>
      </c>
      <c r="L747" s="21">
        <v>44743</v>
      </c>
      <c r="M747" s="22">
        <v>441190.47</v>
      </c>
      <c r="N747" t="s">
        <v>14</v>
      </c>
      <c r="O747">
        <v>5.6000000000000001E-2</v>
      </c>
      <c r="P747" t="s">
        <v>15</v>
      </c>
      <c r="R747" s="21">
        <v>44743</v>
      </c>
      <c r="S747" s="21">
        <v>44743</v>
      </c>
      <c r="T747" s="21">
        <v>44774</v>
      </c>
      <c r="U747" s="21">
        <v>44743</v>
      </c>
      <c r="V747" s="23">
        <v>8.611111111111111E-2</v>
      </c>
      <c r="W747">
        <v>31</v>
      </c>
      <c r="X747" s="24">
        <v>0</v>
      </c>
      <c r="Y747" s="24">
        <v>0</v>
      </c>
      <c r="Z747" s="24">
        <v>-2127.5184886666666</v>
      </c>
      <c r="AA747" s="24">
        <v>-2127.5184886666666</v>
      </c>
      <c r="AB747">
        <v>0</v>
      </c>
      <c r="AC747">
        <v>0</v>
      </c>
      <c r="AD747" s="38">
        <v>441190.47</v>
      </c>
      <c r="AE747" s="52">
        <v>5.6000000000000001E-2</v>
      </c>
      <c r="AF747" s="5">
        <v>0</v>
      </c>
      <c r="AG747" s="24">
        <v>0</v>
      </c>
      <c r="AH747" s="24">
        <v>0</v>
      </c>
      <c r="AI747" s="27">
        <v>-2127.5184886666666</v>
      </c>
      <c r="AJ747" t="s">
        <v>14</v>
      </c>
      <c r="AK747" s="93">
        <f t="shared" si="80"/>
        <v>-2127.5184886666666</v>
      </c>
      <c r="AL747" s="27">
        <f t="shared" si="79"/>
        <v>-2127.5184886666666</v>
      </c>
      <c r="AM747" s="27">
        <f t="shared" si="81"/>
        <v>-2127.5184886666666</v>
      </c>
    </row>
    <row r="748" spans="1:39" ht="15" customHeight="1" x14ac:dyDescent="0.25">
      <c r="A748">
        <v>268287</v>
      </c>
      <c r="B748" t="s">
        <v>995</v>
      </c>
      <c r="C748" t="s">
        <v>996</v>
      </c>
      <c r="D748">
        <v>11837</v>
      </c>
      <c r="E748" t="s">
        <v>363</v>
      </c>
      <c r="F748" t="s">
        <v>240</v>
      </c>
      <c r="G748" t="s">
        <v>19</v>
      </c>
      <c r="H748" t="s">
        <v>1950</v>
      </c>
      <c r="J748" s="21">
        <v>44774</v>
      </c>
      <c r="K748" s="21">
        <v>44805</v>
      </c>
      <c r="L748" s="21">
        <v>44774</v>
      </c>
      <c r="M748" s="22">
        <v>438764.99</v>
      </c>
      <c r="N748" t="s">
        <v>14</v>
      </c>
      <c r="O748">
        <v>5.6000000000000001E-2</v>
      </c>
      <c r="P748" t="s">
        <v>15</v>
      </c>
      <c r="R748" s="21">
        <v>44774</v>
      </c>
      <c r="S748" s="21">
        <v>44774</v>
      </c>
      <c r="T748" s="21">
        <v>44805</v>
      </c>
      <c r="U748" s="21">
        <v>44774</v>
      </c>
      <c r="V748" s="23">
        <v>8.611111111111111E-2</v>
      </c>
      <c r="W748">
        <v>31</v>
      </c>
      <c r="X748" s="24">
        <v>0</v>
      </c>
      <c r="Y748" s="24">
        <v>0</v>
      </c>
      <c r="Z748" s="24">
        <v>-2115.8222851111109</v>
      </c>
      <c r="AA748" s="24">
        <v>-2115.8222851111109</v>
      </c>
      <c r="AB748">
        <v>0</v>
      </c>
      <c r="AC748">
        <v>0</v>
      </c>
      <c r="AD748" s="38">
        <v>438764.99</v>
      </c>
      <c r="AE748" s="52">
        <v>5.6000000000000001E-2</v>
      </c>
      <c r="AF748" s="5">
        <v>0</v>
      </c>
      <c r="AG748" s="24">
        <v>0</v>
      </c>
      <c r="AH748" s="24">
        <v>0</v>
      </c>
      <c r="AI748" s="27">
        <v>-2115.8222851111109</v>
      </c>
      <c r="AJ748" t="s">
        <v>14</v>
      </c>
      <c r="AK748" s="93">
        <f t="shared" si="80"/>
        <v>-2115.8222851111109</v>
      </c>
      <c r="AL748" s="27">
        <f t="shared" si="79"/>
        <v>-2115.8222851111109</v>
      </c>
      <c r="AM748" s="27">
        <f t="shared" si="81"/>
        <v>-2115.8222851111109</v>
      </c>
    </row>
    <row r="749" spans="1:39" ht="15" customHeight="1" x14ac:dyDescent="0.25">
      <c r="A749">
        <v>268288</v>
      </c>
      <c r="B749" t="s">
        <v>995</v>
      </c>
      <c r="C749" t="s">
        <v>996</v>
      </c>
      <c r="D749">
        <v>11837</v>
      </c>
      <c r="E749" t="s">
        <v>363</v>
      </c>
      <c r="F749" t="s">
        <v>240</v>
      </c>
      <c r="G749" t="s">
        <v>19</v>
      </c>
      <c r="H749" t="s">
        <v>1950</v>
      </c>
      <c r="J749" s="21">
        <v>44805</v>
      </c>
      <c r="K749" s="21">
        <v>44835</v>
      </c>
      <c r="L749" s="21">
        <v>44805</v>
      </c>
      <c r="M749" s="22">
        <v>436328.19</v>
      </c>
      <c r="N749" t="s">
        <v>14</v>
      </c>
      <c r="O749">
        <v>5.6000000000000001E-2</v>
      </c>
      <c r="P749" t="s">
        <v>15</v>
      </c>
      <c r="R749" s="21">
        <v>44805</v>
      </c>
      <c r="S749" s="21">
        <v>44805</v>
      </c>
      <c r="T749" s="21">
        <v>44835</v>
      </c>
      <c r="U749" s="21">
        <v>44805</v>
      </c>
      <c r="V749" s="23">
        <v>8.3333333333333329E-2</v>
      </c>
      <c r="W749">
        <v>30</v>
      </c>
      <c r="X749" s="24">
        <v>0</v>
      </c>
      <c r="Y749" s="24">
        <v>0</v>
      </c>
      <c r="Z749" s="24">
        <v>-2036.1982199999998</v>
      </c>
      <c r="AA749" s="24">
        <v>-2036.1982199999998</v>
      </c>
      <c r="AB749">
        <v>0</v>
      </c>
      <c r="AC749">
        <v>0</v>
      </c>
      <c r="AD749" s="38">
        <v>436328.19</v>
      </c>
      <c r="AE749" s="52">
        <v>5.6000000000000001E-2</v>
      </c>
      <c r="AF749" s="5">
        <v>0</v>
      </c>
      <c r="AG749" s="24">
        <v>0</v>
      </c>
      <c r="AH749" s="24">
        <v>0</v>
      </c>
      <c r="AI749" s="27">
        <v>-2036.1982199999998</v>
      </c>
      <c r="AJ749" t="s">
        <v>14</v>
      </c>
      <c r="AK749" s="93">
        <f t="shared" si="80"/>
        <v>-2036.1982199999998</v>
      </c>
      <c r="AL749" s="27">
        <f t="shared" si="79"/>
        <v>-2036.1982199999998</v>
      </c>
      <c r="AM749" s="27">
        <f t="shared" si="81"/>
        <v>-2036.1982199999998</v>
      </c>
    </row>
    <row r="750" spans="1:39" ht="15" customHeight="1" x14ac:dyDescent="0.25">
      <c r="A750">
        <v>268289</v>
      </c>
      <c r="B750" t="s">
        <v>995</v>
      </c>
      <c r="C750" t="s">
        <v>996</v>
      </c>
      <c r="D750">
        <v>11837</v>
      </c>
      <c r="E750" t="s">
        <v>363</v>
      </c>
      <c r="F750" t="s">
        <v>240</v>
      </c>
      <c r="G750" t="s">
        <v>19</v>
      </c>
      <c r="H750" t="s">
        <v>1950</v>
      </c>
      <c r="J750" s="21">
        <v>44835</v>
      </c>
      <c r="K750" s="21">
        <v>44866</v>
      </c>
      <c r="L750" s="21">
        <v>44835</v>
      </c>
      <c r="M750" s="22">
        <v>433880.02</v>
      </c>
      <c r="N750" t="s">
        <v>14</v>
      </c>
      <c r="O750">
        <v>5.6000000000000001E-2</v>
      </c>
      <c r="P750" t="s">
        <v>15</v>
      </c>
      <c r="R750" s="21">
        <v>44835</v>
      </c>
      <c r="S750" s="21">
        <v>44835</v>
      </c>
      <c r="T750" s="21">
        <v>44866</v>
      </c>
      <c r="U750" s="21">
        <v>44835</v>
      </c>
      <c r="V750" s="23">
        <v>8.611111111111111E-2</v>
      </c>
      <c r="W750">
        <v>31</v>
      </c>
      <c r="X750" s="24">
        <v>0</v>
      </c>
      <c r="Y750" s="24">
        <v>0</v>
      </c>
      <c r="Z750" s="24">
        <v>-2092.2658742222225</v>
      </c>
      <c r="AA750" s="24">
        <v>-2092.2658742222225</v>
      </c>
      <c r="AB750">
        <v>0</v>
      </c>
      <c r="AC750">
        <v>0</v>
      </c>
      <c r="AD750" s="38">
        <v>433880.02</v>
      </c>
      <c r="AE750" s="52">
        <v>5.6000000000000001E-2</v>
      </c>
      <c r="AF750" s="5">
        <v>0</v>
      </c>
      <c r="AG750" s="24">
        <v>0</v>
      </c>
      <c r="AH750" s="24">
        <v>0</v>
      </c>
      <c r="AI750" s="27">
        <v>-2092.2658742222225</v>
      </c>
      <c r="AJ750" t="s">
        <v>14</v>
      </c>
      <c r="AK750" s="93">
        <f t="shared" si="80"/>
        <v>-2092.2658742222225</v>
      </c>
      <c r="AL750" s="27">
        <f t="shared" si="79"/>
        <v>-2092.2658742222225</v>
      </c>
      <c r="AM750" s="27">
        <f t="shared" si="81"/>
        <v>-2092.2658742222225</v>
      </c>
    </row>
    <row r="751" spans="1:39" ht="15" customHeight="1" x14ac:dyDescent="0.25">
      <c r="A751">
        <v>268290</v>
      </c>
      <c r="B751" t="s">
        <v>995</v>
      </c>
      <c r="C751" t="s">
        <v>996</v>
      </c>
      <c r="D751">
        <v>11837</v>
      </c>
      <c r="E751" t="s">
        <v>363</v>
      </c>
      <c r="F751" t="s">
        <v>240</v>
      </c>
      <c r="G751" t="s">
        <v>19</v>
      </c>
      <c r="H751" t="s">
        <v>1950</v>
      </c>
      <c r="J751" s="21">
        <v>44866</v>
      </c>
      <c r="K751" s="21">
        <v>44896</v>
      </c>
      <c r="L751" s="21">
        <v>44866</v>
      </c>
      <c r="M751" s="22">
        <v>431420.42</v>
      </c>
      <c r="N751" t="s">
        <v>14</v>
      </c>
      <c r="O751">
        <v>5.6000000000000001E-2</v>
      </c>
      <c r="P751" t="s">
        <v>15</v>
      </c>
      <c r="R751" s="21">
        <v>44866</v>
      </c>
      <c r="S751" s="21">
        <v>44866</v>
      </c>
      <c r="T751" s="21">
        <v>44896</v>
      </c>
      <c r="U751" s="21">
        <v>44866</v>
      </c>
      <c r="V751" s="23">
        <v>8.3333333333333329E-2</v>
      </c>
      <c r="W751">
        <v>30</v>
      </c>
      <c r="X751" s="24">
        <v>0</v>
      </c>
      <c r="Y751" s="24">
        <v>0</v>
      </c>
      <c r="Z751" s="24">
        <v>-2013.2952933333331</v>
      </c>
      <c r="AA751" s="24">
        <v>-2013.2952933333331</v>
      </c>
      <c r="AB751">
        <v>0</v>
      </c>
      <c r="AC751">
        <v>0</v>
      </c>
      <c r="AD751" s="38">
        <v>431420.42</v>
      </c>
      <c r="AE751" s="52">
        <v>5.6000000000000001E-2</v>
      </c>
      <c r="AF751" s="5">
        <v>0</v>
      </c>
      <c r="AG751" s="24">
        <v>0</v>
      </c>
      <c r="AH751" s="24">
        <v>0</v>
      </c>
      <c r="AI751" s="27">
        <v>-2013.2952933333331</v>
      </c>
      <c r="AJ751" t="s">
        <v>14</v>
      </c>
      <c r="AK751" s="93">
        <f t="shared" si="80"/>
        <v>-2013.2952933333331</v>
      </c>
      <c r="AL751" s="27">
        <f t="shared" si="79"/>
        <v>-2013.2952933333331</v>
      </c>
      <c r="AM751" s="27">
        <f t="shared" si="81"/>
        <v>-2013.2952933333331</v>
      </c>
    </row>
    <row r="752" spans="1:39" ht="15" customHeight="1" x14ac:dyDescent="0.25">
      <c r="A752">
        <v>268291</v>
      </c>
      <c r="B752" t="s">
        <v>995</v>
      </c>
      <c r="C752" t="s">
        <v>996</v>
      </c>
      <c r="D752">
        <v>11837</v>
      </c>
      <c r="E752" t="s">
        <v>363</v>
      </c>
      <c r="F752" t="s">
        <v>240</v>
      </c>
      <c r="G752" t="s">
        <v>19</v>
      </c>
      <c r="H752" t="s">
        <v>1950</v>
      </c>
      <c r="J752" s="21">
        <v>44896</v>
      </c>
      <c r="K752" s="21">
        <v>44927</v>
      </c>
      <c r="L752" s="21">
        <v>44896</v>
      </c>
      <c r="M752" s="22">
        <v>428949.34</v>
      </c>
      <c r="N752" t="s">
        <v>14</v>
      </c>
      <c r="O752">
        <v>5.6000000000000001E-2</v>
      </c>
      <c r="P752" t="s">
        <v>15</v>
      </c>
      <c r="R752" s="21">
        <v>44896</v>
      </c>
      <c r="S752" s="21">
        <v>44896</v>
      </c>
      <c r="T752" s="21">
        <v>44927</v>
      </c>
      <c r="U752" s="21">
        <v>44896</v>
      </c>
      <c r="V752" s="23">
        <v>8.611111111111111E-2</v>
      </c>
      <c r="W752">
        <v>31</v>
      </c>
      <c r="X752" s="24">
        <v>0</v>
      </c>
      <c r="Y752" s="24">
        <v>0</v>
      </c>
      <c r="Z752" s="24">
        <v>-2068.4890395555558</v>
      </c>
      <c r="AA752" s="24">
        <v>-2068.4890395555558</v>
      </c>
      <c r="AB752">
        <v>0</v>
      </c>
      <c r="AC752">
        <v>-66.725452888888896</v>
      </c>
      <c r="AD752" s="38">
        <v>428949.34</v>
      </c>
      <c r="AE752" s="52">
        <v>5.6000000000000001E-2</v>
      </c>
      <c r="AF752" s="5">
        <v>0</v>
      </c>
      <c r="AG752" s="24">
        <v>0</v>
      </c>
      <c r="AH752" s="24">
        <v>0</v>
      </c>
      <c r="AI752" s="27">
        <v>-2068.4890395555558</v>
      </c>
      <c r="AJ752" t="s">
        <v>14</v>
      </c>
      <c r="AK752" s="93">
        <f t="shared" si="80"/>
        <v>-2068.4890395555558</v>
      </c>
      <c r="AL752" s="27">
        <f t="shared" si="79"/>
        <v>-2068.4890395555558</v>
      </c>
      <c r="AM752" s="27">
        <f t="shared" si="81"/>
        <v>-2068.4890395555558</v>
      </c>
    </row>
    <row r="753" spans="1:39" ht="15" customHeight="1" x14ac:dyDescent="0.25">
      <c r="A753">
        <v>267194</v>
      </c>
      <c r="B753" t="s">
        <v>997</v>
      </c>
      <c r="C753" t="s">
        <v>998</v>
      </c>
      <c r="D753">
        <v>11838</v>
      </c>
      <c r="E753" t="s">
        <v>16</v>
      </c>
      <c r="F753" t="s">
        <v>240</v>
      </c>
      <c r="G753" t="s">
        <v>19</v>
      </c>
      <c r="H753" t="s">
        <v>1907</v>
      </c>
      <c r="I753" s="21">
        <v>44741</v>
      </c>
      <c r="J753" s="21">
        <v>44743</v>
      </c>
      <c r="K753" s="21">
        <v>44835</v>
      </c>
      <c r="L753" s="21">
        <v>44743</v>
      </c>
      <c r="M753" s="22">
        <v>275584.92</v>
      </c>
      <c r="N753" t="s">
        <v>14</v>
      </c>
      <c r="O753" t="s">
        <v>245</v>
      </c>
      <c r="P753" t="s">
        <v>15</v>
      </c>
      <c r="Q753" s="37">
        <v>0.02</v>
      </c>
      <c r="R753" s="21">
        <v>44741</v>
      </c>
      <c r="S753" s="21">
        <v>44743</v>
      </c>
      <c r="T753" s="21">
        <v>44835</v>
      </c>
      <c r="U753" s="21">
        <v>44743</v>
      </c>
      <c r="V753" s="23">
        <v>0.25555555555555554</v>
      </c>
      <c r="W753">
        <v>92</v>
      </c>
      <c r="X753" s="24">
        <v>0</v>
      </c>
      <c r="Y753" s="24">
        <v>0</v>
      </c>
      <c r="Z753" s="24">
        <v>134.51606150666666</v>
      </c>
      <c r="AA753" s="24">
        <v>134.51606150666666</v>
      </c>
      <c r="AB753">
        <v>0</v>
      </c>
      <c r="AC753">
        <v>0</v>
      </c>
      <c r="AD753" s="38">
        <v>275584.92</v>
      </c>
      <c r="AE753" s="52">
        <v>-1.91E-3</v>
      </c>
      <c r="AF753" s="5">
        <v>0.02</v>
      </c>
      <c r="AG753" s="24">
        <v>0</v>
      </c>
      <c r="AH753" s="24">
        <v>-1408.5451466666666</v>
      </c>
      <c r="AI753" s="27">
        <v>-1274.02908516</v>
      </c>
      <c r="AJ753" t="s">
        <v>14</v>
      </c>
      <c r="AK753" s="93">
        <f t="shared" ref="AK753:AK754" si="82">-(AE753+1%+AF753)*M753*V753</f>
        <v>-1978.3016584933332</v>
      </c>
      <c r="AL753" s="27">
        <f t="shared" si="79"/>
        <v>-1274.02908516</v>
      </c>
      <c r="AM753" s="27">
        <f t="shared" ref="AM753:AM754" si="83">-(AE753-0.1%+AF753)*M753*V753</f>
        <v>-1203.6018278266665</v>
      </c>
    </row>
    <row r="754" spans="1:39" ht="15" customHeight="1" x14ac:dyDescent="0.25">
      <c r="A754">
        <v>267195</v>
      </c>
      <c r="B754" t="s">
        <v>997</v>
      </c>
      <c r="C754" t="s">
        <v>998</v>
      </c>
      <c r="D754">
        <v>11838</v>
      </c>
      <c r="E754" t="s">
        <v>16</v>
      </c>
      <c r="F754" t="s">
        <v>240</v>
      </c>
      <c r="G754" t="s">
        <v>19</v>
      </c>
      <c r="H754" t="s">
        <v>1907</v>
      </c>
      <c r="I754" s="21">
        <v>44833</v>
      </c>
      <c r="J754" s="21">
        <v>44835</v>
      </c>
      <c r="K754" s="21">
        <v>44927</v>
      </c>
      <c r="L754" s="21">
        <v>44835</v>
      </c>
      <c r="M754" s="22">
        <v>253498.84</v>
      </c>
      <c r="N754" t="s">
        <v>14</v>
      </c>
      <c r="O754" t="s">
        <v>245</v>
      </c>
      <c r="P754" t="s">
        <v>15</v>
      </c>
      <c r="Q754" s="37">
        <v>0.02</v>
      </c>
      <c r="R754" s="21">
        <v>44833</v>
      </c>
      <c r="S754" s="21">
        <v>44835</v>
      </c>
      <c r="T754" s="21">
        <v>44927</v>
      </c>
      <c r="U754" s="21">
        <v>44835</v>
      </c>
      <c r="V754" s="23">
        <v>0.25555555555555554</v>
      </c>
      <c r="W754">
        <v>92</v>
      </c>
      <c r="X754" s="24">
        <v>0</v>
      </c>
      <c r="Y754" s="24">
        <v>0</v>
      </c>
      <c r="Z754" s="24">
        <v>-751.48322791111104</v>
      </c>
      <c r="AA754" s="24">
        <v>-751.48322791111104</v>
      </c>
      <c r="AB754">
        <v>0</v>
      </c>
      <c r="AC754">
        <v>-22.251564844444442</v>
      </c>
      <c r="AD754" s="38">
        <v>253498.84</v>
      </c>
      <c r="AE754" s="52">
        <v>1.1599999999999999E-2</v>
      </c>
      <c r="AF754" s="5">
        <v>0.02</v>
      </c>
      <c r="AG754" s="24">
        <v>0</v>
      </c>
      <c r="AH754" s="24">
        <v>-1295.6607377777777</v>
      </c>
      <c r="AI754" s="27">
        <v>-2047.1439656888888</v>
      </c>
      <c r="AJ754" t="s">
        <v>14</v>
      </c>
      <c r="AK754" s="93">
        <f t="shared" si="82"/>
        <v>-2694.974334577777</v>
      </c>
      <c r="AL754" s="27">
        <f t="shared" si="79"/>
        <v>-2047.1439656888888</v>
      </c>
      <c r="AM754" s="27">
        <f t="shared" si="83"/>
        <v>-1982.3609287999998</v>
      </c>
    </row>
    <row r="755" spans="1:39" ht="15" customHeight="1" x14ac:dyDescent="0.25">
      <c r="A755">
        <v>243677</v>
      </c>
      <c r="B755" t="s">
        <v>1003</v>
      </c>
      <c r="C755" t="s">
        <v>1004</v>
      </c>
      <c r="D755">
        <v>11843</v>
      </c>
      <c r="E755" t="s">
        <v>363</v>
      </c>
      <c r="F755" t="s">
        <v>240</v>
      </c>
      <c r="G755" t="s">
        <v>19</v>
      </c>
      <c r="H755" t="s">
        <v>1991</v>
      </c>
      <c r="J755" s="21">
        <v>44742</v>
      </c>
      <c r="K755" s="21">
        <v>44773</v>
      </c>
      <c r="L755" s="21">
        <v>44773</v>
      </c>
      <c r="M755" s="22">
        <v>6280288.2999999998</v>
      </c>
      <c r="N755" t="s">
        <v>14</v>
      </c>
      <c r="O755">
        <v>3.9800000000000002E-2</v>
      </c>
      <c r="P755" t="s">
        <v>138</v>
      </c>
      <c r="R755" s="21">
        <v>44773</v>
      </c>
      <c r="S755" s="21">
        <v>44742</v>
      </c>
      <c r="T755" s="21">
        <v>44773</v>
      </c>
      <c r="U755" s="21">
        <v>44773</v>
      </c>
      <c r="V755" s="23">
        <v>8.3333333333333329E-2</v>
      </c>
      <c r="W755">
        <v>30</v>
      </c>
      <c r="X755" s="24">
        <v>0</v>
      </c>
      <c r="Y755" s="24">
        <v>0</v>
      </c>
      <c r="Z755" s="24">
        <v>-20829.622861666667</v>
      </c>
      <c r="AA755" s="24">
        <v>-20829.622861666667</v>
      </c>
      <c r="AB755">
        <v>0</v>
      </c>
      <c r="AC755">
        <v>0</v>
      </c>
      <c r="AD755" s="38">
        <v>6280288.2999999998</v>
      </c>
      <c r="AE755" s="52">
        <v>3.9800000000000002E-2</v>
      </c>
      <c r="AF755" s="5">
        <v>0</v>
      </c>
      <c r="AG755" s="24">
        <v>0</v>
      </c>
      <c r="AH755" s="24">
        <v>0</v>
      </c>
      <c r="AI755" s="27">
        <v>-20829.622861666667</v>
      </c>
      <c r="AJ755" t="s">
        <v>14</v>
      </c>
      <c r="AK755" s="93">
        <f t="shared" ref="AK755:AK770" si="84">AL755</f>
        <v>-20829.622861666667</v>
      </c>
      <c r="AL755" s="27">
        <f t="shared" si="79"/>
        <v>-20829.622861666667</v>
      </c>
      <c r="AM755" s="27">
        <f t="shared" ref="AM755:AM770" si="85">AL755</f>
        <v>-20829.622861666667</v>
      </c>
    </row>
    <row r="756" spans="1:39" ht="15" customHeight="1" x14ac:dyDescent="0.25">
      <c r="A756">
        <v>243678</v>
      </c>
      <c r="B756" t="s">
        <v>1003</v>
      </c>
      <c r="C756" t="s">
        <v>1004</v>
      </c>
      <c r="D756">
        <v>11843</v>
      </c>
      <c r="E756" t="s">
        <v>363</v>
      </c>
      <c r="F756" t="s">
        <v>240</v>
      </c>
      <c r="G756" t="s">
        <v>19</v>
      </c>
      <c r="H756" t="s">
        <v>1991</v>
      </c>
      <c r="J756" s="21">
        <v>44773</v>
      </c>
      <c r="K756" s="21">
        <v>44804</v>
      </c>
      <c r="L756" s="21">
        <v>44804</v>
      </c>
      <c r="M756" s="22">
        <v>6242273.8399999999</v>
      </c>
      <c r="N756" t="s">
        <v>14</v>
      </c>
      <c r="O756">
        <v>3.9800000000000002E-2</v>
      </c>
      <c r="P756" t="s">
        <v>138</v>
      </c>
      <c r="R756" s="21">
        <v>44804</v>
      </c>
      <c r="S756" s="21">
        <v>44773</v>
      </c>
      <c r="T756" s="21">
        <v>44804</v>
      </c>
      <c r="U756" s="21">
        <v>44804</v>
      </c>
      <c r="V756" s="23">
        <v>8.3333333333333329E-2</v>
      </c>
      <c r="W756">
        <v>30</v>
      </c>
      <c r="X756" s="24">
        <v>0</v>
      </c>
      <c r="Y756" s="24">
        <v>0</v>
      </c>
      <c r="Z756" s="24">
        <v>-20703.541569333334</v>
      </c>
      <c r="AA756" s="24">
        <v>-20703.541569333334</v>
      </c>
      <c r="AB756">
        <v>0</v>
      </c>
      <c r="AC756">
        <v>0</v>
      </c>
      <c r="AD756" s="38">
        <v>6242273.8399999999</v>
      </c>
      <c r="AE756" s="52">
        <v>3.9800000000000002E-2</v>
      </c>
      <c r="AF756" s="5">
        <v>0</v>
      </c>
      <c r="AG756" s="24">
        <v>0</v>
      </c>
      <c r="AH756" s="24">
        <v>0</v>
      </c>
      <c r="AI756" s="27">
        <v>-20703.541569333334</v>
      </c>
      <c r="AJ756" t="s">
        <v>14</v>
      </c>
      <c r="AK756" s="93">
        <f t="shared" si="84"/>
        <v>-20703.541569333334</v>
      </c>
      <c r="AL756" s="27">
        <f t="shared" si="79"/>
        <v>-20703.541569333334</v>
      </c>
      <c r="AM756" s="27">
        <f t="shared" si="85"/>
        <v>-20703.541569333334</v>
      </c>
    </row>
    <row r="757" spans="1:39" ht="15" customHeight="1" x14ac:dyDescent="0.25">
      <c r="A757">
        <v>243679</v>
      </c>
      <c r="B757" t="s">
        <v>1003</v>
      </c>
      <c r="C757" t="s">
        <v>1004</v>
      </c>
      <c r="D757">
        <v>11843</v>
      </c>
      <c r="E757" t="s">
        <v>363</v>
      </c>
      <c r="F757" t="s">
        <v>240</v>
      </c>
      <c r="G757" t="s">
        <v>19</v>
      </c>
      <c r="H757" t="s">
        <v>1991</v>
      </c>
      <c r="J757" s="21">
        <v>44804</v>
      </c>
      <c r="K757" s="21">
        <v>44834</v>
      </c>
      <c r="L757" s="21">
        <v>44834</v>
      </c>
      <c r="M757" s="22">
        <v>6204133.2999999998</v>
      </c>
      <c r="N757" t="s">
        <v>14</v>
      </c>
      <c r="O757">
        <v>3.9800000000000002E-2</v>
      </c>
      <c r="P757" t="s">
        <v>138</v>
      </c>
      <c r="R757" s="21">
        <v>44834</v>
      </c>
      <c r="S757" s="21">
        <v>44804</v>
      </c>
      <c r="T757" s="21">
        <v>44834</v>
      </c>
      <c r="U757" s="21">
        <v>44834</v>
      </c>
      <c r="V757" s="23">
        <v>8.3333333333333329E-2</v>
      </c>
      <c r="W757">
        <v>30</v>
      </c>
      <c r="X757" s="24">
        <v>0</v>
      </c>
      <c r="Y757" s="24">
        <v>0</v>
      </c>
      <c r="Z757" s="24">
        <v>-20577.042111666666</v>
      </c>
      <c r="AA757" s="24">
        <v>-20577.042111666666</v>
      </c>
      <c r="AB757">
        <v>0</v>
      </c>
      <c r="AC757">
        <v>0</v>
      </c>
      <c r="AD757" s="38">
        <v>6204133.2999999998</v>
      </c>
      <c r="AE757" s="52">
        <v>3.9800000000000002E-2</v>
      </c>
      <c r="AF757" s="5">
        <v>0</v>
      </c>
      <c r="AG757" s="24">
        <v>0</v>
      </c>
      <c r="AH757" s="24">
        <v>0</v>
      </c>
      <c r="AI757" s="27">
        <v>-20577.042111666666</v>
      </c>
      <c r="AJ757" t="s">
        <v>14</v>
      </c>
      <c r="AK757" s="93">
        <f t="shared" si="84"/>
        <v>-20577.042111666666</v>
      </c>
      <c r="AL757" s="27">
        <f t="shared" si="79"/>
        <v>-20577.042111666666</v>
      </c>
      <c r="AM757" s="27">
        <f t="shared" si="85"/>
        <v>-20577.042111666666</v>
      </c>
    </row>
    <row r="758" spans="1:39" ht="15" customHeight="1" x14ac:dyDescent="0.25">
      <c r="A758">
        <v>243680</v>
      </c>
      <c r="B758" t="s">
        <v>1003</v>
      </c>
      <c r="C758" t="s">
        <v>1004</v>
      </c>
      <c r="D758">
        <v>11843</v>
      </c>
      <c r="E758" t="s">
        <v>363</v>
      </c>
      <c r="F758" t="s">
        <v>240</v>
      </c>
      <c r="G758" t="s">
        <v>19</v>
      </c>
      <c r="H758" t="s">
        <v>1991</v>
      </c>
      <c r="J758" s="21">
        <v>44834</v>
      </c>
      <c r="K758" s="21">
        <v>44865</v>
      </c>
      <c r="L758" s="21">
        <v>44865</v>
      </c>
      <c r="M758" s="22">
        <v>6165866.2599999998</v>
      </c>
      <c r="N758" t="s">
        <v>14</v>
      </c>
      <c r="O758">
        <v>3.9800000000000002E-2</v>
      </c>
      <c r="P758" t="s">
        <v>138</v>
      </c>
      <c r="R758" s="21">
        <v>44865</v>
      </c>
      <c r="S758" s="21">
        <v>44834</v>
      </c>
      <c r="T758" s="21">
        <v>44865</v>
      </c>
      <c r="U758" s="21">
        <v>44865</v>
      </c>
      <c r="V758" s="23">
        <v>8.3333333333333329E-2</v>
      </c>
      <c r="W758">
        <v>30</v>
      </c>
      <c r="X758" s="24">
        <v>0</v>
      </c>
      <c r="Y758" s="24">
        <v>0</v>
      </c>
      <c r="Z758" s="24">
        <v>-20450.123095666666</v>
      </c>
      <c r="AA758" s="24">
        <v>-20450.123095666666</v>
      </c>
      <c r="AB758">
        <v>0</v>
      </c>
      <c r="AC758">
        <v>0</v>
      </c>
      <c r="AD758" s="38">
        <v>6165866.2599999998</v>
      </c>
      <c r="AE758" s="52">
        <v>3.9800000000000002E-2</v>
      </c>
      <c r="AF758" s="5">
        <v>0</v>
      </c>
      <c r="AG758" s="24">
        <v>0</v>
      </c>
      <c r="AH758" s="24">
        <v>0</v>
      </c>
      <c r="AI758" s="27">
        <v>-20450.123095666666</v>
      </c>
      <c r="AJ758" t="s">
        <v>14</v>
      </c>
      <c r="AK758" s="93">
        <f t="shared" si="84"/>
        <v>-20450.123095666666</v>
      </c>
      <c r="AL758" s="27">
        <f t="shared" si="79"/>
        <v>-20450.123095666666</v>
      </c>
      <c r="AM758" s="27">
        <f t="shared" si="85"/>
        <v>-20450.123095666666</v>
      </c>
    </row>
    <row r="759" spans="1:39" ht="15" customHeight="1" x14ac:dyDescent="0.25">
      <c r="A759">
        <v>243681</v>
      </c>
      <c r="B759" t="s">
        <v>1003</v>
      </c>
      <c r="C759" t="s">
        <v>1004</v>
      </c>
      <c r="D759">
        <v>11843</v>
      </c>
      <c r="E759" t="s">
        <v>363</v>
      </c>
      <c r="F759" t="s">
        <v>240</v>
      </c>
      <c r="G759" t="s">
        <v>19</v>
      </c>
      <c r="H759" t="s">
        <v>1991</v>
      </c>
      <c r="J759" s="21">
        <v>44865</v>
      </c>
      <c r="K759" s="21">
        <v>44895</v>
      </c>
      <c r="L759" s="21">
        <v>44895</v>
      </c>
      <c r="M759" s="22">
        <v>6127472.2999999998</v>
      </c>
      <c r="N759" t="s">
        <v>14</v>
      </c>
      <c r="O759">
        <v>3.9800000000000002E-2</v>
      </c>
      <c r="P759" t="s">
        <v>138</v>
      </c>
      <c r="R759" s="21">
        <v>44895</v>
      </c>
      <c r="S759" s="21">
        <v>44865</v>
      </c>
      <c r="T759" s="21">
        <v>44895</v>
      </c>
      <c r="U759" s="21">
        <v>44895</v>
      </c>
      <c r="V759" s="23">
        <v>8.3333333333333329E-2</v>
      </c>
      <c r="W759">
        <v>30</v>
      </c>
      <c r="X759" s="24">
        <v>0</v>
      </c>
      <c r="Y759" s="24">
        <v>0</v>
      </c>
      <c r="Z759" s="24">
        <v>-20322.783128333333</v>
      </c>
      <c r="AA759" s="24">
        <v>-20322.783128333333</v>
      </c>
      <c r="AB759">
        <v>0</v>
      </c>
      <c r="AC759">
        <v>0</v>
      </c>
      <c r="AD759" s="38">
        <v>6127472.2999999998</v>
      </c>
      <c r="AE759" s="52">
        <v>3.9800000000000002E-2</v>
      </c>
      <c r="AF759" s="5">
        <v>0</v>
      </c>
      <c r="AG759" s="24">
        <v>0</v>
      </c>
      <c r="AH759" s="24">
        <v>0</v>
      </c>
      <c r="AI759" s="27">
        <v>-20322.783128333333</v>
      </c>
      <c r="AJ759" t="s">
        <v>14</v>
      </c>
      <c r="AK759" s="93">
        <f t="shared" si="84"/>
        <v>-20322.783128333333</v>
      </c>
      <c r="AL759" s="27">
        <f t="shared" si="79"/>
        <v>-20322.783128333333</v>
      </c>
      <c r="AM759" s="27">
        <f t="shared" si="85"/>
        <v>-20322.783128333333</v>
      </c>
    </row>
    <row r="760" spans="1:39" ht="15" customHeight="1" x14ac:dyDescent="0.25">
      <c r="A760">
        <v>243682</v>
      </c>
      <c r="B760" t="s">
        <v>1003</v>
      </c>
      <c r="C760" t="s">
        <v>1004</v>
      </c>
      <c r="D760">
        <v>11843</v>
      </c>
      <c r="E760" t="s">
        <v>363</v>
      </c>
      <c r="F760" t="s">
        <v>240</v>
      </c>
      <c r="G760" t="s">
        <v>19</v>
      </c>
      <c r="H760" t="s">
        <v>1991</v>
      </c>
      <c r="J760" s="21">
        <v>44895</v>
      </c>
      <c r="K760" s="21">
        <v>44926</v>
      </c>
      <c r="L760" s="21">
        <v>44926</v>
      </c>
      <c r="M760" s="22">
        <v>6088951</v>
      </c>
      <c r="N760" t="s">
        <v>14</v>
      </c>
      <c r="O760">
        <v>3.9800000000000002E-2</v>
      </c>
      <c r="P760" t="s">
        <v>138</v>
      </c>
      <c r="R760" s="21">
        <v>44926</v>
      </c>
      <c r="S760" s="21">
        <v>44895</v>
      </c>
      <c r="T760" s="21">
        <v>44926</v>
      </c>
      <c r="U760" s="21">
        <v>44926</v>
      </c>
      <c r="V760" s="23">
        <v>8.3333333333333329E-2</v>
      </c>
      <c r="W760">
        <v>30</v>
      </c>
      <c r="X760" s="24">
        <v>-20193.95433195051</v>
      </c>
      <c r="Y760" s="24">
        <v>-20193.95433195051</v>
      </c>
      <c r="Z760" s="24">
        <v>-20195.020816666667</v>
      </c>
      <c r="AA760" s="24">
        <v>-20195.020816666667</v>
      </c>
      <c r="AB760">
        <v>0.99994719070973792</v>
      </c>
      <c r="AC760">
        <v>-673.16736055555555</v>
      </c>
      <c r="AD760" s="38">
        <v>6088951</v>
      </c>
      <c r="AE760" s="52">
        <v>3.9800000000000002E-2</v>
      </c>
      <c r="AF760" s="5">
        <v>0</v>
      </c>
      <c r="AG760" s="24">
        <v>0</v>
      </c>
      <c r="AH760" s="24">
        <v>0</v>
      </c>
      <c r="AI760" s="27">
        <v>-20193.95433195051</v>
      </c>
      <c r="AJ760" t="s">
        <v>14</v>
      </c>
      <c r="AK760" s="93">
        <f t="shared" si="84"/>
        <v>-20193.95433195051</v>
      </c>
      <c r="AL760" s="27">
        <f t="shared" si="79"/>
        <v>-20193.95433195051</v>
      </c>
      <c r="AM760" s="27">
        <f t="shared" si="85"/>
        <v>-20193.95433195051</v>
      </c>
    </row>
    <row r="761" spans="1:39" ht="15" customHeight="1" x14ac:dyDescent="0.25">
      <c r="A761">
        <v>245184</v>
      </c>
      <c r="B761" t="s">
        <v>1019</v>
      </c>
      <c r="C761" t="s">
        <v>1020</v>
      </c>
      <c r="D761">
        <v>11853</v>
      </c>
      <c r="E761" t="s">
        <v>363</v>
      </c>
      <c r="F761" t="s">
        <v>240</v>
      </c>
      <c r="G761" t="s">
        <v>19</v>
      </c>
      <c r="H761" t="s">
        <v>1915</v>
      </c>
      <c r="J761" s="21">
        <v>44709</v>
      </c>
      <c r="K761" s="21">
        <v>44792</v>
      </c>
      <c r="L761" s="21">
        <v>44792</v>
      </c>
      <c r="M761" s="22">
        <v>4044448.72</v>
      </c>
      <c r="N761" t="s">
        <v>14</v>
      </c>
      <c r="O761">
        <v>8.8999999999999999E-3</v>
      </c>
      <c r="P761" t="s">
        <v>138</v>
      </c>
      <c r="R761" s="21">
        <v>44792</v>
      </c>
      <c r="S761" s="21">
        <v>44709</v>
      </c>
      <c r="T761" s="21">
        <v>44792</v>
      </c>
      <c r="U761" s="21">
        <v>44792</v>
      </c>
      <c r="V761" s="23">
        <v>0.22500000000000001</v>
      </c>
      <c r="W761">
        <v>81</v>
      </c>
      <c r="X761" s="24">
        <v>0</v>
      </c>
      <c r="Y761" s="24">
        <v>0</v>
      </c>
      <c r="Z761" s="24">
        <v>-8099.0085618000012</v>
      </c>
      <c r="AA761" s="24">
        <v>-8099.0085618000012</v>
      </c>
      <c r="AB761">
        <v>0</v>
      </c>
      <c r="AC761">
        <v>0</v>
      </c>
      <c r="AD761" s="38">
        <v>4044448.72</v>
      </c>
      <c r="AE761" s="52">
        <v>8.8999999999999999E-3</v>
      </c>
      <c r="AF761" s="5">
        <v>0</v>
      </c>
      <c r="AG761" s="24">
        <v>0</v>
      </c>
      <c r="AH761" s="24">
        <v>0</v>
      </c>
      <c r="AI761" s="27">
        <v>-8099.0085618000012</v>
      </c>
      <c r="AJ761" t="s">
        <v>14</v>
      </c>
      <c r="AK761" s="93">
        <f t="shared" si="84"/>
        <v>-8099.0085618000012</v>
      </c>
      <c r="AL761" s="27">
        <f t="shared" si="79"/>
        <v>-8099.0085618000012</v>
      </c>
      <c r="AM761" s="27">
        <f t="shared" si="85"/>
        <v>-8099.0085618000012</v>
      </c>
    </row>
    <row r="762" spans="1:39" ht="15" customHeight="1" x14ac:dyDescent="0.25">
      <c r="A762">
        <v>245228</v>
      </c>
      <c r="B762" t="s">
        <v>1021</v>
      </c>
      <c r="C762" t="s">
        <v>1022</v>
      </c>
      <c r="D762">
        <v>11854</v>
      </c>
      <c r="E762" t="s">
        <v>363</v>
      </c>
      <c r="F762" t="s">
        <v>240</v>
      </c>
      <c r="G762" t="s">
        <v>19</v>
      </c>
      <c r="H762" t="s">
        <v>1921</v>
      </c>
      <c r="J762" s="21">
        <v>44730</v>
      </c>
      <c r="K762" s="21">
        <v>44760</v>
      </c>
      <c r="L762" s="21">
        <v>44760</v>
      </c>
      <c r="M762" s="22">
        <v>4519679.1399999997</v>
      </c>
      <c r="N762" t="s">
        <v>14</v>
      </c>
      <c r="O762">
        <v>0.02</v>
      </c>
      <c r="P762" t="s">
        <v>15</v>
      </c>
      <c r="R762" s="21">
        <v>44760</v>
      </c>
      <c r="S762" s="21">
        <v>44730</v>
      </c>
      <c r="T762" s="21">
        <v>44760</v>
      </c>
      <c r="U762" s="21">
        <v>44760</v>
      </c>
      <c r="V762" s="23">
        <v>8.3333333333333329E-2</v>
      </c>
      <c r="W762">
        <v>30</v>
      </c>
      <c r="X762" s="24">
        <v>0</v>
      </c>
      <c r="Y762" s="24">
        <v>0</v>
      </c>
      <c r="Z762" s="24">
        <v>-7532.7985666666655</v>
      </c>
      <c r="AA762" s="24">
        <v>-7532.7985666666655</v>
      </c>
      <c r="AB762">
        <v>0</v>
      </c>
      <c r="AC762">
        <v>0</v>
      </c>
      <c r="AD762" s="38">
        <v>4519679.1399999997</v>
      </c>
      <c r="AE762" s="52">
        <v>0.02</v>
      </c>
      <c r="AF762" s="5">
        <v>0</v>
      </c>
      <c r="AG762" s="24">
        <v>0</v>
      </c>
      <c r="AH762" s="24">
        <v>0</v>
      </c>
      <c r="AI762" s="27">
        <v>-7532.7985666666655</v>
      </c>
      <c r="AJ762" t="s">
        <v>14</v>
      </c>
      <c r="AK762" s="93">
        <f t="shared" si="84"/>
        <v>-7532.7985666666655</v>
      </c>
      <c r="AL762" s="27">
        <f t="shared" si="79"/>
        <v>-7532.7985666666655</v>
      </c>
      <c r="AM762" s="27">
        <f t="shared" si="85"/>
        <v>-7532.7985666666655</v>
      </c>
    </row>
    <row r="763" spans="1:39" ht="15" customHeight="1" x14ac:dyDescent="0.25">
      <c r="A763">
        <v>245229</v>
      </c>
      <c r="B763" t="s">
        <v>1021</v>
      </c>
      <c r="C763" t="s">
        <v>1022</v>
      </c>
      <c r="D763">
        <v>11854</v>
      </c>
      <c r="E763" t="s">
        <v>363</v>
      </c>
      <c r="F763" t="s">
        <v>240</v>
      </c>
      <c r="G763" t="s">
        <v>19</v>
      </c>
      <c r="H763" t="s">
        <v>1921</v>
      </c>
      <c r="J763" s="21">
        <v>44760</v>
      </c>
      <c r="K763" s="21">
        <v>44791</v>
      </c>
      <c r="L763" s="21">
        <v>44791</v>
      </c>
      <c r="M763" s="22">
        <v>4492931.25</v>
      </c>
      <c r="N763" t="s">
        <v>14</v>
      </c>
      <c r="O763">
        <v>0.02</v>
      </c>
      <c r="P763" t="s">
        <v>15</v>
      </c>
      <c r="R763" s="21">
        <v>44791</v>
      </c>
      <c r="S763" s="21">
        <v>44760</v>
      </c>
      <c r="T763" s="21">
        <v>44791</v>
      </c>
      <c r="U763" s="21">
        <v>44791</v>
      </c>
      <c r="V763" s="23">
        <v>8.611111111111111E-2</v>
      </c>
      <c r="W763">
        <v>31</v>
      </c>
      <c r="X763" s="24">
        <v>0</v>
      </c>
      <c r="Y763" s="24">
        <v>0</v>
      </c>
      <c r="Z763" s="24">
        <v>-7737.8260416666662</v>
      </c>
      <c r="AA763" s="24">
        <v>-7737.8260416666662</v>
      </c>
      <c r="AB763">
        <v>0</v>
      </c>
      <c r="AC763">
        <v>0</v>
      </c>
      <c r="AD763" s="38">
        <v>4492931.25</v>
      </c>
      <c r="AE763" s="52">
        <v>0.02</v>
      </c>
      <c r="AF763" s="5">
        <v>0</v>
      </c>
      <c r="AG763" s="24">
        <v>0</v>
      </c>
      <c r="AH763" s="24">
        <v>0</v>
      </c>
      <c r="AI763" s="27">
        <v>-7737.8260416666662</v>
      </c>
      <c r="AJ763" t="s">
        <v>14</v>
      </c>
      <c r="AK763" s="93">
        <f t="shared" si="84"/>
        <v>-7737.8260416666662</v>
      </c>
      <c r="AL763" s="27">
        <f t="shared" si="79"/>
        <v>-7737.8260416666662</v>
      </c>
      <c r="AM763" s="27">
        <f t="shared" si="85"/>
        <v>-7737.8260416666662</v>
      </c>
    </row>
    <row r="764" spans="1:39" ht="15" customHeight="1" x14ac:dyDescent="0.25">
      <c r="A764">
        <v>245230</v>
      </c>
      <c r="B764" t="s">
        <v>1021</v>
      </c>
      <c r="C764" t="s">
        <v>1022</v>
      </c>
      <c r="D764">
        <v>11854</v>
      </c>
      <c r="E764" t="s">
        <v>363</v>
      </c>
      <c r="F764" t="s">
        <v>240</v>
      </c>
      <c r="G764" t="s">
        <v>19</v>
      </c>
      <c r="H764" t="s">
        <v>1921</v>
      </c>
      <c r="J764" s="21">
        <v>44791</v>
      </c>
      <c r="K764" s="21">
        <v>44822</v>
      </c>
      <c r="L764" s="21">
        <v>44822</v>
      </c>
      <c r="M764" s="22">
        <v>4466138.78</v>
      </c>
      <c r="N764" t="s">
        <v>14</v>
      </c>
      <c r="O764">
        <v>0.02</v>
      </c>
      <c r="P764" t="s">
        <v>15</v>
      </c>
      <c r="R764" s="21">
        <v>44822</v>
      </c>
      <c r="S764" s="21">
        <v>44791</v>
      </c>
      <c r="T764" s="21">
        <v>44822</v>
      </c>
      <c r="U764" s="21">
        <v>44822</v>
      </c>
      <c r="V764" s="23">
        <v>8.611111111111111E-2</v>
      </c>
      <c r="W764">
        <v>31</v>
      </c>
      <c r="X764" s="24">
        <v>0</v>
      </c>
      <c r="Y764" s="24">
        <v>0</v>
      </c>
      <c r="Z764" s="24">
        <v>-7691.6834544444455</v>
      </c>
      <c r="AA764" s="24">
        <v>-7691.6834544444455</v>
      </c>
      <c r="AB764">
        <v>0</v>
      </c>
      <c r="AC764">
        <v>0</v>
      </c>
      <c r="AD764" s="38">
        <v>4466138.78</v>
      </c>
      <c r="AE764" s="52">
        <v>0.02</v>
      </c>
      <c r="AF764" s="5">
        <v>0</v>
      </c>
      <c r="AG764" s="24">
        <v>0</v>
      </c>
      <c r="AH764" s="24">
        <v>0</v>
      </c>
      <c r="AI764" s="27">
        <v>-7691.6834544444455</v>
      </c>
      <c r="AJ764" t="s">
        <v>14</v>
      </c>
      <c r="AK764" s="93">
        <f t="shared" si="84"/>
        <v>-7691.6834544444455</v>
      </c>
      <c r="AL764" s="27">
        <f t="shared" si="79"/>
        <v>-7691.6834544444455</v>
      </c>
      <c r="AM764" s="27">
        <f t="shared" si="85"/>
        <v>-7691.6834544444455</v>
      </c>
    </row>
    <row r="765" spans="1:39" ht="15" customHeight="1" x14ac:dyDescent="0.25">
      <c r="A765">
        <v>245231</v>
      </c>
      <c r="B765" t="s">
        <v>1021</v>
      </c>
      <c r="C765" t="s">
        <v>1022</v>
      </c>
      <c r="D765">
        <v>11854</v>
      </c>
      <c r="E765" t="s">
        <v>363</v>
      </c>
      <c r="F765" t="s">
        <v>240</v>
      </c>
      <c r="G765" t="s">
        <v>19</v>
      </c>
      <c r="H765" t="s">
        <v>1921</v>
      </c>
      <c r="J765" s="21">
        <v>44822</v>
      </c>
      <c r="K765" s="21">
        <v>44852</v>
      </c>
      <c r="L765" s="21">
        <v>44852</v>
      </c>
      <c r="M765" s="22">
        <v>4439301.6500000004</v>
      </c>
      <c r="N765" t="s">
        <v>14</v>
      </c>
      <c r="O765">
        <v>0.02</v>
      </c>
      <c r="P765" t="s">
        <v>15</v>
      </c>
      <c r="R765" s="21">
        <v>44852</v>
      </c>
      <c r="S765" s="21">
        <v>44822</v>
      </c>
      <c r="T765" s="21">
        <v>44852</v>
      </c>
      <c r="U765" s="21">
        <v>44852</v>
      </c>
      <c r="V765" s="23">
        <v>8.3333333333333329E-2</v>
      </c>
      <c r="W765">
        <v>30</v>
      </c>
      <c r="X765" s="24">
        <v>0</v>
      </c>
      <c r="Y765" s="24">
        <v>0</v>
      </c>
      <c r="Z765" s="24">
        <v>-7398.8360833333336</v>
      </c>
      <c r="AA765" s="24">
        <v>-7398.8360833333336</v>
      </c>
      <c r="AB765">
        <v>0</v>
      </c>
      <c r="AC765">
        <v>0</v>
      </c>
      <c r="AD765" s="38">
        <v>4439301.6500000004</v>
      </c>
      <c r="AE765" s="52">
        <v>0.02</v>
      </c>
      <c r="AF765" s="5">
        <v>0</v>
      </c>
      <c r="AG765" s="24">
        <v>0</v>
      </c>
      <c r="AH765" s="24">
        <v>0</v>
      </c>
      <c r="AI765" s="27">
        <v>-7398.8360833333336</v>
      </c>
      <c r="AJ765" t="s">
        <v>14</v>
      </c>
      <c r="AK765" s="93">
        <f t="shared" si="84"/>
        <v>-7398.8360833333336</v>
      </c>
      <c r="AL765" s="27">
        <f t="shared" si="79"/>
        <v>-7398.8360833333336</v>
      </c>
      <c r="AM765" s="27">
        <f t="shared" si="85"/>
        <v>-7398.8360833333336</v>
      </c>
    </row>
    <row r="766" spans="1:39" ht="15" customHeight="1" x14ac:dyDescent="0.25">
      <c r="A766">
        <v>245232</v>
      </c>
      <c r="B766" t="s">
        <v>1021</v>
      </c>
      <c r="C766" t="s">
        <v>1022</v>
      </c>
      <c r="D766">
        <v>11854</v>
      </c>
      <c r="E766" t="s">
        <v>363</v>
      </c>
      <c r="F766" t="s">
        <v>240</v>
      </c>
      <c r="G766" t="s">
        <v>19</v>
      </c>
      <c r="H766" t="s">
        <v>1921</v>
      </c>
      <c r="J766" s="21">
        <v>44852</v>
      </c>
      <c r="K766" s="21">
        <v>44883</v>
      </c>
      <c r="L766" s="21">
        <v>44883</v>
      </c>
      <c r="M766" s="22">
        <v>4412419.8</v>
      </c>
      <c r="N766" t="s">
        <v>14</v>
      </c>
      <c r="O766">
        <v>0.02</v>
      </c>
      <c r="P766" t="s">
        <v>15</v>
      </c>
      <c r="R766" s="21">
        <v>44883</v>
      </c>
      <c r="S766" s="21">
        <v>44852</v>
      </c>
      <c r="T766" s="21">
        <v>44883</v>
      </c>
      <c r="U766" s="21">
        <v>44883</v>
      </c>
      <c r="V766" s="23">
        <v>8.611111111111111E-2</v>
      </c>
      <c r="W766">
        <v>31</v>
      </c>
      <c r="X766" s="24">
        <v>0</v>
      </c>
      <c r="Y766" s="24">
        <v>0</v>
      </c>
      <c r="Z766" s="24">
        <v>-7599.1674333333331</v>
      </c>
      <c r="AA766" s="24">
        <v>-7599.1674333333331</v>
      </c>
      <c r="AB766">
        <v>0</v>
      </c>
      <c r="AC766">
        <v>0</v>
      </c>
      <c r="AD766" s="38">
        <v>4412419.8</v>
      </c>
      <c r="AE766" s="52">
        <v>0.02</v>
      </c>
      <c r="AF766" s="5">
        <v>0</v>
      </c>
      <c r="AG766" s="24">
        <v>0</v>
      </c>
      <c r="AH766" s="24">
        <v>0</v>
      </c>
      <c r="AI766" s="27">
        <v>-7599.1674333333331</v>
      </c>
      <c r="AJ766" t="s">
        <v>14</v>
      </c>
      <c r="AK766" s="93">
        <f t="shared" si="84"/>
        <v>-7599.1674333333331</v>
      </c>
      <c r="AL766" s="27">
        <f t="shared" si="79"/>
        <v>-7599.1674333333331</v>
      </c>
      <c r="AM766" s="27">
        <f t="shared" si="85"/>
        <v>-7599.1674333333331</v>
      </c>
    </row>
    <row r="767" spans="1:39" ht="15" customHeight="1" x14ac:dyDescent="0.25">
      <c r="A767">
        <v>245233</v>
      </c>
      <c r="B767" t="s">
        <v>1021</v>
      </c>
      <c r="C767" t="s">
        <v>1022</v>
      </c>
      <c r="D767">
        <v>11854</v>
      </c>
      <c r="E767" t="s">
        <v>363</v>
      </c>
      <c r="F767" t="s">
        <v>240</v>
      </c>
      <c r="G767" t="s">
        <v>19</v>
      </c>
      <c r="H767" t="s">
        <v>1921</v>
      </c>
      <c r="J767" s="21">
        <v>44883</v>
      </c>
      <c r="K767" s="21">
        <v>44913</v>
      </c>
      <c r="L767" s="21">
        <v>44913</v>
      </c>
      <c r="M767" s="22">
        <v>4385493.1399999997</v>
      </c>
      <c r="N767" t="s">
        <v>14</v>
      </c>
      <c r="O767">
        <v>0.02</v>
      </c>
      <c r="P767" t="s">
        <v>15</v>
      </c>
      <c r="R767" s="21">
        <v>44913</v>
      </c>
      <c r="S767" s="21">
        <v>44883</v>
      </c>
      <c r="T767" s="21">
        <v>44913</v>
      </c>
      <c r="U767" s="21">
        <v>44913</v>
      </c>
      <c r="V767" s="23">
        <v>8.3333333333333329E-2</v>
      </c>
      <c r="W767">
        <v>30</v>
      </c>
      <c r="X767" s="24">
        <v>0</v>
      </c>
      <c r="Y767" s="24">
        <v>0</v>
      </c>
      <c r="Z767" s="24">
        <v>-7309.155233333332</v>
      </c>
      <c r="AA767" s="24">
        <v>-7309.155233333332</v>
      </c>
      <c r="AB767">
        <v>0</v>
      </c>
      <c r="AC767">
        <v>0</v>
      </c>
      <c r="AD767" s="38">
        <v>4385493.1399999997</v>
      </c>
      <c r="AE767" s="52">
        <v>0.02</v>
      </c>
      <c r="AF767" s="5">
        <v>0</v>
      </c>
      <c r="AG767" s="24">
        <v>0</v>
      </c>
      <c r="AH767" s="24">
        <v>0</v>
      </c>
      <c r="AI767" s="27">
        <v>-7309.155233333332</v>
      </c>
      <c r="AJ767" t="s">
        <v>14</v>
      </c>
      <c r="AK767" s="93">
        <f t="shared" si="84"/>
        <v>-7309.155233333332</v>
      </c>
      <c r="AL767" s="27">
        <f t="shared" si="79"/>
        <v>-7309.155233333332</v>
      </c>
      <c r="AM767" s="27">
        <f t="shared" si="85"/>
        <v>-7309.155233333332</v>
      </c>
    </row>
    <row r="768" spans="1:39" ht="15" customHeight="1" x14ac:dyDescent="0.25">
      <c r="A768">
        <v>247110</v>
      </c>
      <c r="B768" t="s">
        <v>1037</v>
      </c>
      <c r="C768" t="s">
        <v>1038</v>
      </c>
      <c r="D768">
        <v>11863</v>
      </c>
      <c r="E768" t="s">
        <v>363</v>
      </c>
      <c r="F768" t="s">
        <v>240</v>
      </c>
      <c r="G768" t="s">
        <v>19</v>
      </c>
      <c r="H768" t="s">
        <v>1926</v>
      </c>
      <c r="J768" s="21">
        <v>44717</v>
      </c>
      <c r="K768" s="21">
        <v>44792</v>
      </c>
      <c r="L768" s="21">
        <v>44792</v>
      </c>
      <c r="M768" s="22">
        <v>12626129.07</v>
      </c>
      <c r="N768" t="s">
        <v>14</v>
      </c>
      <c r="O768">
        <v>8.9999999999999993E-3</v>
      </c>
      <c r="P768" t="s">
        <v>138</v>
      </c>
      <c r="R768" s="21">
        <v>44792</v>
      </c>
      <c r="S768" s="21">
        <v>44717</v>
      </c>
      <c r="T768" s="21">
        <v>44792</v>
      </c>
      <c r="U768" s="21">
        <v>44792</v>
      </c>
      <c r="V768" s="23">
        <v>0.20555555555555555</v>
      </c>
      <c r="W768">
        <v>74</v>
      </c>
      <c r="X768" s="24">
        <v>0</v>
      </c>
      <c r="Y768" s="24">
        <v>0</v>
      </c>
      <c r="Z768" s="24">
        <v>-23358.338779499998</v>
      </c>
      <c r="AA768" s="24">
        <v>-23358.338779499998</v>
      </c>
      <c r="AB768">
        <v>0</v>
      </c>
      <c r="AC768">
        <v>0</v>
      </c>
      <c r="AD768" s="38">
        <v>12626129.07</v>
      </c>
      <c r="AE768" s="52">
        <v>8.9999999999999993E-3</v>
      </c>
      <c r="AF768" s="5">
        <v>0</v>
      </c>
      <c r="AG768" s="24">
        <v>0</v>
      </c>
      <c r="AH768" s="24">
        <v>0</v>
      </c>
      <c r="AI768" s="27">
        <v>-23358.338779499998</v>
      </c>
      <c r="AJ768" t="s">
        <v>14</v>
      </c>
      <c r="AK768" s="93">
        <f t="shared" si="84"/>
        <v>-23358.338779499998</v>
      </c>
      <c r="AL768" s="27">
        <f t="shared" si="79"/>
        <v>-23358.338779499998</v>
      </c>
      <c r="AM768" s="27">
        <f t="shared" si="85"/>
        <v>-23358.338779499998</v>
      </c>
    </row>
    <row r="769" spans="1:39" ht="15" customHeight="1" x14ac:dyDescent="0.25">
      <c r="A769">
        <v>247328</v>
      </c>
      <c r="B769" t="s">
        <v>1047</v>
      </c>
      <c r="C769" t="s">
        <v>1048</v>
      </c>
      <c r="D769">
        <v>11870</v>
      </c>
      <c r="E769" t="s">
        <v>363</v>
      </c>
      <c r="F769" t="s">
        <v>240</v>
      </c>
      <c r="G769" t="s">
        <v>19</v>
      </c>
      <c r="H769" t="s">
        <v>1937</v>
      </c>
      <c r="J769" s="21">
        <v>44742</v>
      </c>
      <c r="K769" s="21">
        <v>44925</v>
      </c>
      <c r="L769" s="21">
        <v>44925</v>
      </c>
      <c r="M769" s="22">
        <v>1751850</v>
      </c>
      <c r="N769" t="s">
        <v>14</v>
      </c>
      <c r="O769">
        <v>1.12E-2</v>
      </c>
      <c r="P769" t="s">
        <v>15</v>
      </c>
      <c r="R769" s="21">
        <v>44925</v>
      </c>
      <c r="S769" s="21">
        <v>44742</v>
      </c>
      <c r="T769" s="21">
        <v>44925</v>
      </c>
      <c r="U769" s="21">
        <v>44925</v>
      </c>
      <c r="V769" s="23">
        <v>0.5083333333333333</v>
      </c>
      <c r="W769">
        <v>183</v>
      </c>
      <c r="X769" s="24">
        <v>0</v>
      </c>
      <c r="Y769" s="24">
        <v>0</v>
      </c>
      <c r="Z769" s="24">
        <v>-9973.866</v>
      </c>
      <c r="AA769" s="24">
        <v>-9973.866</v>
      </c>
      <c r="AB769">
        <v>0</v>
      </c>
      <c r="AC769">
        <v>0</v>
      </c>
      <c r="AD769" s="38">
        <v>1751850</v>
      </c>
      <c r="AE769" s="52">
        <v>1.12E-2</v>
      </c>
      <c r="AF769" s="5">
        <v>0</v>
      </c>
      <c r="AG769" s="24">
        <v>0</v>
      </c>
      <c r="AH769" s="24">
        <v>0</v>
      </c>
      <c r="AI769" s="27">
        <v>-9973.866</v>
      </c>
      <c r="AJ769" t="s">
        <v>14</v>
      </c>
      <c r="AK769" s="93">
        <f t="shared" si="84"/>
        <v>-9973.866</v>
      </c>
      <c r="AL769" s="27">
        <f t="shared" si="79"/>
        <v>-9973.866</v>
      </c>
      <c r="AM769" s="27">
        <f t="shared" si="85"/>
        <v>-9973.866</v>
      </c>
    </row>
    <row r="770" spans="1:39" ht="15" customHeight="1" x14ac:dyDescent="0.25">
      <c r="A770">
        <v>247238</v>
      </c>
      <c r="B770" t="s">
        <v>1051</v>
      </c>
      <c r="C770" t="s">
        <v>1052</v>
      </c>
      <c r="D770">
        <v>11872</v>
      </c>
      <c r="E770" t="s">
        <v>363</v>
      </c>
      <c r="F770" t="s">
        <v>240</v>
      </c>
      <c r="G770" t="s">
        <v>19</v>
      </c>
      <c r="H770" t="s">
        <v>1713</v>
      </c>
      <c r="J770" s="21">
        <v>44408</v>
      </c>
      <c r="K770" s="21">
        <v>44773</v>
      </c>
      <c r="L770" s="21">
        <v>44773</v>
      </c>
      <c r="M770" s="22">
        <v>40000000</v>
      </c>
      <c r="N770" t="s">
        <v>14</v>
      </c>
      <c r="O770">
        <v>2.8500000000000001E-2</v>
      </c>
      <c r="P770" t="s">
        <v>1901</v>
      </c>
      <c r="R770" s="21">
        <v>44773</v>
      </c>
      <c r="S770" s="21">
        <v>44408</v>
      </c>
      <c r="T770" s="21">
        <v>44773</v>
      </c>
      <c r="U770" s="21">
        <v>44773</v>
      </c>
      <c r="V770" s="23">
        <v>1</v>
      </c>
      <c r="W770">
        <v>365</v>
      </c>
      <c r="X770" s="24">
        <v>0</v>
      </c>
      <c r="Y770" s="24">
        <v>0</v>
      </c>
      <c r="Z770" s="24">
        <v>-1140000</v>
      </c>
      <c r="AA770" s="24">
        <v>-1140000</v>
      </c>
      <c r="AB770">
        <v>0</v>
      </c>
      <c r="AC770">
        <v>0</v>
      </c>
      <c r="AD770" s="38">
        <v>40000000</v>
      </c>
      <c r="AE770" s="52">
        <v>2.8500000000000001E-2</v>
      </c>
      <c r="AF770" s="5">
        <v>0</v>
      </c>
      <c r="AG770" s="24">
        <v>0</v>
      </c>
      <c r="AH770" s="24">
        <v>0</v>
      </c>
      <c r="AI770" s="27">
        <v>-1140000</v>
      </c>
      <c r="AJ770" t="s">
        <v>14</v>
      </c>
      <c r="AK770" s="93">
        <f t="shared" si="84"/>
        <v>-1140000</v>
      </c>
      <c r="AL770" s="27">
        <f t="shared" si="79"/>
        <v>-1140000</v>
      </c>
      <c r="AM770" s="27">
        <f t="shared" si="85"/>
        <v>-1140000</v>
      </c>
    </row>
    <row r="771" spans="1:39" ht="15" customHeight="1" x14ac:dyDescent="0.25">
      <c r="A771">
        <v>245511</v>
      </c>
      <c r="B771" t="s">
        <v>1061</v>
      </c>
      <c r="C771" t="s">
        <v>1062</v>
      </c>
      <c r="D771">
        <v>11879</v>
      </c>
      <c r="E771" t="s">
        <v>16</v>
      </c>
      <c r="F771" t="s">
        <v>240</v>
      </c>
      <c r="G771" t="s">
        <v>19</v>
      </c>
      <c r="H771" t="s">
        <v>1978</v>
      </c>
      <c r="I771" s="21">
        <v>44740</v>
      </c>
      <c r="J771" s="21">
        <v>44742</v>
      </c>
      <c r="K771" s="21">
        <v>44925</v>
      </c>
      <c r="L771" s="21">
        <v>44925</v>
      </c>
      <c r="M771" s="22">
        <v>8840983</v>
      </c>
      <c r="N771" t="s">
        <v>14</v>
      </c>
      <c r="O771" t="s">
        <v>372</v>
      </c>
      <c r="P771" t="s">
        <v>15</v>
      </c>
      <c r="Q771" s="37">
        <v>1.1900000000000001E-2</v>
      </c>
      <c r="R771" s="21">
        <v>44740</v>
      </c>
      <c r="S771" s="21">
        <v>44742</v>
      </c>
      <c r="T771" s="21">
        <v>44925</v>
      </c>
      <c r="U771" s="21">
        <v>44925</v>
      </c>
      <c r="V771" s="23">
        <v>0.5083333333333333</v>
      </c>
      <c r="W771">
        <v>183</v>
      </c>
      <c r="X771" s="24">
        <v>0</v>
      </c>
      <c r="Y771" s="24">
        <v>0</v>
      </c>
      <c r="Z771" s="24">
        <v>-10111.87430625</v>
      </c>
      <c r="AA771" s="24">
        <v>-10111.87430625</v>
      </c>
      <c r="AB771">
        <v>0</v>
      </c>
      <c r="AC771">
        <v>0</v>
      </c>
      <c r="AD771" s="38">
        <v>8840983</v>
      </c>
      <c r="AE771" s="52">
        <v>2.2500000000000003E-3</v>
      </c>
      <c r="AF771" s="5">
        <v>1.1900000000000001E-2</v>
      </c>
      <c r="AG771" s="24">
        <v>0</v>
      </c>
      <c r="AH771" s="24">
        <v>-53480.579664166667</v>
      </c>
      <c r="AI771" s="27">
        <v>-63592.453970416667</v>
      </c>
      <c r="AJ771" t="s">
        <v>14</v>
      </c>
      <c r="AK771" s="93">
        <f t="shared" ref="AK771:AK804" si="86">-(AE771+1%+AF771)*M771*V771</f>
        <v>-108534.11755375001</v>
      </c>
      <c r="AL771" s="27">
        <f t="shared" ref="AL771:AL834" si="87">AI771</f>
        <v>-63592.453970416667</v>
      </c>
      <c r="AM771" s="27">
        <f t="shared" ref="AM771:AM804" si="88">-(AE771-0.1%+AF771)*M771*V771</f>
        <v>-59098.287612083339</v>
      </c>
    </row>
    <row r="772" spans="1:39" ht="15" customHeight="1" x14ac:dyDescent="0.25">
      <c r="A772">
        <v>248763</v>
      </c>
      <c r="B772" t="s">
        <v>1073</v>
      </c>
      <c r="C772" t="s">
        <v>1074</v>
      </c>
      <c r="D772">
        <v>11891</v>
      </c>
      <c r="E772" t="s">
        <v>363</v>
      </c>
      <c r="F772" t="s">
        <v>240</v>
      </c>
      <c r="G772" t="s">
        <v>19</v>
      </c>
      <c r="H772" t="s">
        <v>1713</v>
      </c>
      <c r="J772" s="21">
        <v>44743</v>
      </c>
      <c r="K772" s="21">
        <v>44774</v>
      </c>
      <c r="L772" s="21">
        <v>44743</v>
      </c>
      <c r="M772" s="22">
        <v>11524639.699999999</v>
      </c>
      <c r="N772" t="s">
        <v>14</v>
      </c>
      <c r="O772">
        <v>1.2500000000000001E-2</v>
      </c>
      <c r="P772" t="s">
        <v>15</v>
      </c>
      <c r="R772" s="21">
        <v>44743</v>
      </c>
      <c r="S772" s="21">
        <v>44743</v>
      </c>
      <c r="T772" s="21">
        <v>44774</v>
      </c>
      <c r="U772" s="21">
        <v>44743</v>
      </c>
      <c r="V772" s="23">
        <v>8.611111111111111E-2</v>
      </c>
      <c r="W772">
        <v>31</v>
      </c>
      <c r="X772" s="24">
        <v>0</v>
      </c>
      <c r="Y772" s="24">
        <v>0</v>
      </c>
      <c r="Z772" s="24">
        <v>-12404.994121527778</v>
      </c>
      <c r="AA772" s="24">
        <v>-12404.994121527778</v>
      </c>
      <c r="AB772">
        <v>0</v>
      </c>
      <c r="AC772">
        <v>0</v>
      </c>
      <c r="AD772" s="38">
        <v>11524639.699999999</v>
      </c>
      <c r="AE772" s="52">
        <v>1.2500000000000001E-2</v>
      </c>
      <c r="AF772" s="5">
        <v>0</v>
      </c>
      <c r="AG772" s="24">
        <v>0</v>
      </c>
      <c r="AH772" s="24">
        <v>0</v>
      </c>
      <c r="AI772" s="27">
        <v>-12404.994121527778</v>
      </c>
      <c r="AJ772" t="s">
        <v>14</v>
      </c>
      <c r="AK772" s="93">
        <f t="shared" ref="AK772:AK777" si="89">AL772</f>
        <v>-12404.994121527778</v>
      </c>
      <c r="AL772" s="27">
        <f t="shared" si="87"/>
        <v>-12404.994121527778</v>
      </c>
      <c r="AM772" s="27">
        <f t="shared" ref="AM772:AM777" si="90">AL772</f>
        <v>-12404.994121527778</v>
      </c>
    </row>
    <row r="773" spans="1:39" ht="15" customHeight="1" x14ac:dyDescent="0.25">
      <c r="A773">
        <v>248764</v>
      </c>
      <c r="B773" t="s">
        <v>1073</v>
      </c>
      <c r="C773" t="s">
        <v>1074</v>
      </c>
      <c r="D773">
        <v>11891</v>
      </c>
      <c r="E773" t="s">
        <v>363</v>
      </c>
      <c r="F773" t="s">
        <v>240</v>
      </c>
      <c r="G773" t="s">
        <v>19</v>
      </c>
      <c r="H773" t="s">
        <v>1713</v>
      </c>
      <c r="J773" s="21">
        <v>44774</v>
      </c>
      <c r="K773" s="21">
        <v>44805</v>
      </c>
      <c r="L773" s="21">
        <v>44774</v>
      </c>
      <c r="M773" s="22">
        <v>11146275.460000001</v>
      </c>
      <c r="N773" t="s">
        <v>14</v>
      </c>
      <c r="O773">
        <v>1.2500000000000001E-2</v>
      </c>
      <c r="P773" t="s">
        <v>15</v>
      </c>
      <c r="R773" s="21">
        <v>44774</v>
      </c>
      <c r="S773" s="21">
        <v>44774</v>
      </c>
      <c r="T773" s="21">
        <v>44805</v>
      </c>
      <c r="U773" s="21">
        <v>44774</v>
      </c>
      <c r="V773" s="23">
        <v>8.611111111111111E-2</v>
      </c>
      <c r="W773">
        <v>31</v>
      </c>
      <c r="X773" s="24">
        <v>0</v>
      </c>
      <c r="Y773" s="24">
        <v>0</v>
      </c>
      <c r="Z773" s="24">
        <v>-11997.727057638889</v>
      </c>
      <c r="AA773" s="24">
        <v>-11997.727057638889</v>
      </c>
      <c r="AB773">
        <v>0</v>
      </c>
      <c r="AC773">
        <v>0</v>
      </c>
      <c r="AD773" s="38">
        <v>11146275.460000001</v>
      </c>
      <c r="AE773" s="52">
        <v>1.2500000000000001E-2</v>
      </c>
      <c r="AF773" s="5">
        <v>0</v>
      </c>
      <c r="AG773" s="24">
        <v>0</v>
      </c>
      <c r="AH773" s="24">
        <v>0</v>
      </c>
      <c r="AI773" s="27">
        <v>-11997.727057638889</v>
      </c>
      <c r="AJ773" t="s">
        <v>14</v>
      </c>
      <c r="AK773" s="93">
        <f t="shared" si="89"/>
        <v>-11997.727057638889</v>
      </c>
      <c r="AL773" s="27">
        <f t="shared" si="87"/>
        <v>-11997.727057638889</v>
      </c>
      <c r="AM773" s="27">
        <f t="shared" si="90"/>
        <v>-11997.727057638889</v>
      </c>
    </row>
    <row r="774" spans="1:39" ht="15" customHeight="1" x14ac:dyDescent="0.25">
      <c r="A774">
        <v>248765</v>
      </c>
      <c r="B774" t="s">
        <v>1073</v>
      </c>
      <c r="C774" t="s">
        <v>1074</v>
      </c>
      <c r="D774">
        <v>11891</v>
      </c>
      <c r="E774" t="s">
        <v>363</v>
      </c>
      <c r="F774" t="s">
        <v>240</v>
      </c>
      <c r="G774" t="s">
        <v>19</v>
      </c>
      <c r="H774" t="s">
        <v>1713</v>
      </c>
      <c r="J774" s="21">
        <v>44805</v>
      </c>
      <c r="K774" s="21">
        <v>44835</v>
      </c>
      <c r="L774" s="21">
        <v>44805</v>
      </c>
      <c r="M774" s="22">
        <v>10767515.789999999</v>
      </c>
      <c r="N774" t="s">
        <v>14</v>
      </c>
      <c r="O774">
        <v>1.2500000000000001E-2</v>
      </c>
      <c r="P774" t="s">
        <v>15</v>
      </c>
      <c r="R774" s="21">
        <v>44805</v>
      </c>
      <c r="S774" s="21">
        <v>44805</v>
      </c>
      <c r="T774" s="21">
        <v>44835</v>
      </c>
      <c r="U774" s="21">
        <v>44805</v>
      </c>
      <c r="V774" s="23">
        <v>8.3333333333333329E-2</v>
      </c>
      <c r="W774">
        <v>30</v>
      </c>
      <c r="X774" s="24">
        <v>0</v>
      </c>
      <c r="Y774" s="24">
        <v>0</v>
      </c>
      <c r="Z774" s="24">
        <v>-11216.162281249999</v>
      </c>
      <c r="AA774" s="24">
        <v>-11216.162281249999</v>
      </c>
      <c r="AB774">
        <v>0</v>
      </c>
      <c r="AC774">
        <v>0</v>
      </c>
      <c r="AD774" s="38">
        <v>10767515.789999999</v>
      </c>
      <c r="AE774" s="52">
        <v>1.2500000000000001E-2</v>
      </c>
      <c r="AF774" s="5">
        <v>0</v>
      </c>
      <c r="AG774" s="24">
        <v>0</v>
      </c>
      <c r="AH774" s="24">
        <v>0</v>
      </c>
      <c r="AI774" s="27">
        <v>-11216.162281249999</v>
      </c>
      <c r="AJ774" t="s">
        <v>14</v>
      </c>
      <c r="AK774" s="93">
        <f t="shared" si="89"/>
        <v>-11216.162281249999</v>
      </c>
      <c r="AL774" s="27">
        <f t="shared" si="87"/>
        <v>-11216.162281249999</v>
      </c>
      <c r="AM774" s="27">
        <f t="shared" si="90"/>
        <v>-11216.162281249999</v>
      </c>
    </row>
    <row r="775" spans="1:39" ht="15" customHeight="1" x14ac:dyDescent="0.25">
      <c r="A775">
        <v>248766</v>
      </c>
      <c r="B775" t="s">
        <v>1073</v>
      </c>
      <c r="C775" t="s">
        <v>1074</v>
      </c>
      <c r="D775">
        <v>11891</v>
      </c>
      <c r="E775" t="s">
        <v>363</v>
      </c>
      <c r="F775" t="s">
        <v>240</v>
      </c>
      <c r="G775" t="s">
        <v>19</v>
      </c>
      <c r="H775" t="s">
        <v>1713</v>
      </c>
      <c r="J775" s="21">
        <v>44835</v>
      </c>
      <c r="K775" s="21">
        <v>44866</v>
      </c>
      <c r="L775" s="21">
        <v>44835</v>
      </c>
      <c r="M775" s="22">
        <v>10388360.289999999</v>
      </c>
      <c r="N775" t="s">
        <v>14</v>
      </c>
      <c r="O775">
        <v>1.2500000000000001E-2</v>
      </c>
      <c r="P775" t="s">
        <v>15</v>
      </c>
      <c r="R775" s="21">
        <v>44835</v>
      </c>
      <c r="S775" s="21">
        <v>44835</v>
      </c>
      <c r="T775" s="21">
        <v>44866</v>
      </c>
      <c r="U775" s="21">
        <v>44835</v>
      </c>
      <c r="V775" s="23">
        <v>8.611111111111111E-2</v>
      </c>
      <c r="W775">
        <v>31</v>
      </c>
      <c r="X775" s="24">
        <v>0</v>
      </c>
      <c r="Y775" s="24">
        <v>0</v>
      </c>
      <c r="Z775" s="24">
        <v>-11181.915589930555</v>
      </c>
      <c r="AA775" s="24">
        <v>-11181.915589930555</v>
      </c>
      <c r="AB775">
        <v>0</v>
      </c>
      <c r="AC775">
        <v>0</v>
      </c>
      <c r="AD775" s="38">
        <v>10388360.289999999</v>
      </c>
      <c r="AE775" s="52">
        <v>1.2500000000000001E-2</v>
      </c>
      <c r="AF775" s="5">
        <v>0</v>
      </c>
      <c r="AG775" s="24">
        <v>0</v>
      </c>
      <c r="AH775" s="24">
        <v>0</v>
      </c>
      <c r="AI775" s="27">
        <v>-11181.915589930555</v>
      </c>
      <c r="AJ775" t="s">
        <v>14</v>
      </c>
      <c r="AK775" s="93">
        <f t="shared" si="89"/>
        <v>-11181.915589930555</v>
      </c>
      <c r="AL775" s="27">
        <f t="shared" si="87"/>
        <v>-11181.915589930555</v>
      </c>
      <c r="AM775" s="27">
        <f t="shared" si="90"/>
        <v>-11181.915589930555</v>
      </c>
    </row>
    <row r="776" spans="1:39" ht="15" customHeight="1" x14ac:dyDescent="0.25">
      <c r="A776">
        <v>248767</v>
      </c>
      <c r="B776" t="s">
        <v>1073</v>
      </c>
      <c r="C776" t="s">
        <v>1074</v>
      </c>
      <c r="D776">
        <v>11891</v>
      </c>
      <c r="E776" t="s">
        <v>363</v>
      </c>
      <c r="F776" t="s">
        <v>240</v>
      </c>
      <c r="G776" t="s">
        <v>19</v>
      </c>
      <c r="H776" t="s">
        <v>1713</v>
      </c>
      <c r="J776" s="21">
        <v>44866</v>
      </c>
      <c r="K776" s="21">
        <v>44896</v>
      </c>
      <c r="L776" s="21">
        <v>44866</v>
      </c>
      <c r="M776" s="22">
        <v>10008808.539999999</v>
      </c>
      <c r="N776" t="s">
        <v>14</v>
      </c>
      <c r="O776">
        <v>1.2500000000000001E-2</v>
      </c>
      <c r="P776" t="s">
        <v>15</v>
      </c>
      <c r="R776" s="21">
        <v>44866</v>
      </c>
      <c r="S776" s="21">
        <v>44866</v>
      </c>
      <c r="T776" s="21">
        <v>44896</v>
      </c>
      <c r="U776" s="21">
        <v>44866</v>
      </c>
      <c r="V776" s="23">
        <v>8.3333333333333329E-2</v>
      </c>
      <c r="W776">
        <v>30</v>
      </c>
      <c r="X776" s="24">
        <v>0</v>
      </c>
      <c r="Y776" s="24">
        <v>0</v>
      </c>
      <c r="Z776" s="24">
        <v>-10425.842229166665</v>
      </c>
      <c r="AA776" s="24">
        <v>-10425.842229166665</v>
      </c>
      <c r="AB776">
        <v>0</v>
      </c>
      <c r="AC776">
        <v>0</v>
      </c>
      <c r="AD776" s="38">
        <v>10008808.539999999</v>
      </c>
      <c r="AE776" s="52">
        <v>1.2500000000000001E-2</v>
      </c>
      <c r="AF776" s="5">
        <v>0</v>
      </c>
      <c r="AG776" s="24">
        <v>0</v>
      </c>
      <c r="AH776" s="24">
        <v>0</v>
      </c>
      <c r="AI776" s="27">
        <v>-10425.842229166665</v>
      </c>
      <c r="AJ776" t="s">
        <v>14</v>
      </c>
      <c r="AK776" s="93">
        <f t="shared" si="89"/>
        <v>-10425.842229166665</v>
      </c>
      <c r="AL776" s="27">
        <f t="shared" si="87"/>
        <v>-10425.842229166665</v>
      </c>
      <c r="AM776" s="27">
        <f t="shared" si="90"/>
        <v>-10425.842229166665</v>
      </c>
    </row>
    <row r="777" spans="1:39" ht="15" customHeight="1" x14ac:dyDescent="0.25">
      <c r="A777">
        <v>248768</v>
      </c>
      <c r="B777" t="s">
        <v>1073</v>
      </c>
      <c r="C777" t="s">
        <v>1074</v>
      </c>
      <c r="D777">
        <v>11891</v>
      </c>
      <c r="E777" t="s">
        <v>363</v>
      </c>
      <c r="F777" t="s">
        <v>240</v>
      </c>
      <c r="G777" t="s">
        <v>19</v>
      </c>
      <c r="H777" t="s">
        <v>1713</v>
      </c>
      <c r="J777" s="21">
        <v>44896</v>
      </c>
      <c r="K777" s="21">
        <v>44927</v>
      </c>
      <c r="L777" s="21">
        <v>44896</v>
      </c>
      <c r="M777" s="22">
        <v>9628860.1199999992</v>
      </c>
      <c r="N777" t="s">
        <v>14</v>
      </c>
      <c r="O777">
        <v>1.2500000000000001E-2</v>
      </c>
      <c r="P777" t="s">
        <v>15</v>
      </c>
      <c r="R777" s="21">
        <v>44896</v>
      </c>
      <c r="S777" s="21">
        <v>44896</v>
      </c>
      <c r="T777" s="21">
        <v>44927</v>
      </c>
      <c r="U777" s="21">
        <v>44896</v>
      </c>
      <c r="V777" s="23">
        <v>8.611111111111111E-2</v>
      </c>
      <c r="W777">
        <v>31</v>
      </c>
      <c r="X777" s="24">
        <v>0</v>
      </c>
      <c r="Y777" s="24">
        <v>0</v>
      </c>
      <c r="Z777" s="24">
        <v>-10364.398045833334</v>
      </c>
      <c r="AA777" s="24">
        <v>-10364.398045833334</v>
      </c>
      <c r="AB777">
        <v>0</v>
      </c>
      <c r="AC777">
        <v>-334.33542083333333</v>
      </c>
      <c r="AD777" s="38">
        <v>9628860.1199999992</v>
      </c>
      <c r="AE777" s="52">
        <v>1.2500000000000001E-2</v>
      </c>
      <c r="AF777" s="5">
        <v>0</v>
      </c>
      <c r="AG777" s="24">
        <v>0</v>
      </c>
      <c r="AH777" s="24">
        <v>0</v>
      </c>
      <c r="AI777" s="27">
        <v>-10364.398045833334</v>
      </c>
      <c r="AJ777" t="s">
        <v>14</v>
      </c>
      <c r="AK777" s="93">
        <f t="shared" si="89"/>
        <v>-10364.398045833334</v>
      </c>
      <c r="AL777" s="27">
        <f t="shared" si="87"/>
        <v>-10364.398045833334</v>
      </c>
      <c r="AM777" s="27">
        <f t="shared" si="90"/>
        <v>-10364.398045833334</v>
      </c>
    </row>
    <row r="778" spans="1:39" ht="15" customHeight="1" x14ac:dyDescent="0.25">
      <c r="A778">
        <v>247724</v>
      </c>
      <c r="B778" t="s">
        <v>1075</v>
      </c>
      <c r="C778" t="s">
        <v>1076</v>
      </c>
      <c r="D778">
        <v>11892</v>
      </c>
      <c r="E778" t="s">
        <v>16</v>
      </c>
      <c r="F778" t="s">
        <v>240</v>
      </c>
      <c r="G778" t="s">
        <v>19</v>
      </c>
      <c r="H778" t="s">
        <v>1997</v>
      </c>
      <c r="I778" s="21">
        <v>44740</v>
      </c>
      <c r="J778" s="21">
        <v>44742</v>
      </c>
      <c r="K778" s="21">
        <v>44834</v>
      </c>
      <c r="L778" s="21">
        <v>44834</v>
      </c>
      <c r="M778" s="22">
        <v>677500</v>
      </c>
      <c r="N778" t="s">
        <v>14</v>
      </c>
      <c r="O778" t="s">
        <v>245</v>
      </c>
      <c r="P778" t="s">
        <v>15</v>
      </c>
      <c r="Q778" s="37">
        <v>2.75E-2</v>
      </c>
      <c r="R778" s="21">
        <v>44740</v>
      </c>
      <c r="S778" s="21">
        <v>44742</v>
      </c>
      <c r="T778" s="21">
        <v>44834</v>
      </c>
      <c r="U778" s="21">
        <v>44834</v>
      </c>
      <c r="V778" s="23">
        <v>0.25555555555555554</v>
      </c>
      <c r="W778">
        <v>92</v>
      </c>
      <c r="X778" s="24">
        <v>0</v>
      </c>
      <c r="Y778" s="24">
        <v>0</v>
      </c>
      <c r="Z778" s="24">
        <v>365.32305555555547</v>
      </c>
      <c r="AA778" s="24">
        <v>365.32305555555547</v>
      </c>
      <c r="AB778">
        <v>0</v>
      </c>
      <c r="AC778">
        <v>0</v>
      </c>
      <c r="AD778" s="38">
        <v>677500</v>
      </c>
      <c r="AE778" s="52">
        <v>-2.1099999999999999E-3</v>
      </c>
      <c r="AF778" s="5">
        <v>2.75E-2</v>
      </c>
      <c r="AG778" s="24">
        <v>0</v>
      </c>
      <c r="AH778" s="24">
        <v>-4761.3194444444443</v>
      </c>
      <c r="AI778" s="27">
        <v>-4395.9963888888888</v>
      </c>
      <c r="AJ778" t="s">
        <v>14</v>
      </c>
      <c r="AK778" s="93">
        <f t="shared" si="86"/>
        <v>-6127.3852777777774</v>
      </c>
      <c r="AL778" s="27">
        <f t="shared" si="87"/>
        <v>-4395.9963888888888</v>
      </c>
      <c r="AM778" s="27">
        <f t="shared" si="88"/>
        <v>-4222.8575000000001</v>
      </c>
    </row>
    <row r="779" spans="1:39" ht="15" customHeight="1" x14ac:dyDescent="0.25">
      <c r="A779">
        <v>247725</v>
      </c>
      <c r="B779" t="s">
        <v>1075</v>
      </c>
      <c r="C779" t="s">
        <v>1076</v>
      </c>
      <c r="D779">
        <v>11892</v>
      </c>
      <c r="E779" t="s">
        <v>16</v>
      </c>
      <c r="F779" t="s">
        <v>240</v>
      </c>
      <c r="G779" t="s">
        <v>19</v>
      </c>
      <c r="H779" t="s">
        <v>1997</v>
      </c>
      <c r="I779" s="21">
        <v>44832</v>
      </c>
      <c r="J779" s="21">
        <v>44834</v>
      </c>
      <c r="K779" s="21">
        <v>44925</v>
      </c>
      <c r="L779" s="21">
        <v>44925</v>
      </c>
      <c r="M779" s="22">
        <v>640000</v>
      </c>
      <c r="N779" t="s">
        <v>14</v>
      </c>
      <c r="O779" t="s">
        <v>245</v>
      </c>
      <c r="P779" t="s">
        <v>15</v>
      </c>
      <c r="Q779" s="37">
        <v>2.75E-2</v>
      </c>
      <c r="R779" s="21">
        <v>44832</v>
      </c>
      <c r="S779" s="21">
        <v>44834</v>
      </c>
      <c r="T779" s="21">
        <v>44925</v>
      </c>
      <c r="U779" s="21">
        <v>44925</v>
      </c>
      <c r="V779" s="23">
        <v>0.25277777777777777</v>
      </c>
      <c r="W779">
        <v>91</v>
      </c>
      <c r="X779" s="24">
        <v>0</v>
      </c>
      <c r="Y779" s="24">
        <v>0</v>
      </c>
      <c r="Z779" s="24">
        <v>-1930.008888888889</v>
      </c>
      <c r="AA779" s="24">
        <v>-1930.008888888889</v>
      </c>
      <c r="AB779">
        <v>0</v>
      </c>
      <c r="AC779">
        <v>0</v>
      </c>
      <c r="AD779" s="38">
        <v>640000</v>
      </c>
      <c r="AE779" s="52">
        <v>1.1930000000000001E-2</v>
      </c>
      <c r="AF779" s="5">
        <v>2.75E-2</v>
      </c>
      <c r="AG779" s="24">
        <v>0</v>
      </c>
      <c r="AH779" s="24">
        <v>-4448.8888888888887</v>
      </c>
      <c r="AI779" s="27">
        <v>-6378.8977777777782</v>
      </c>
      <c r="AJ779" t="s">
        <v>14</v>
      </c>
      <c r="AK779" s="93">
        <f t="shared" si="86"/>
        <v>-7996.6755555555555</v>
      </c>
      <c r="AL779" s="27">
        <f t="shared" si="87"/>
        <v>-6378.8977777777782</v>
      </c>
      <c r="AM779" s="27">
        <f t="shared" si="88"/>
        <v>-6217.1200000000008</v>
      </c>
    </row>
    <row r="780" spans="1:39" ht="15" customHeight="1" x14ac:dyDescent="0.25">
      <c r="A780">
        <v>247741</v>
      </c>
      <c r="B780" t="s">
        <v>1077</v>
      </c>
      <c r="C780" t="s">
        <v>1078</v>
      </c>
      <c r="D780">
        <v>11893</v>
      </c>
      <c r="E780" t="s">
        <v>16</v>
      </c>
      <c r="F780" t="s">
        <v>240</v>
      </c>
      <c r="G780" t="s">
        <v>19</v>
      </c>
      <c r="H780" t="s">
        <v>1997</v>
      </c>
      <c r="I780" s="21">
        <v>44740</v>
      </c>
      <c r="J780" s="21">
        <v>44742</v>
      </c>
      <c r="K780" s="21">
        <v>44834</v>
      </c>
      <c r="L780" s="21">
        <v>44834</v>
      </c>
      <c r="M780" s="22">
        <v>1450000</v>
      </c>
      <c r="N780" t="s">
        <v>14</v>
      </c>
      <c r="O780" t="s">
        <v>245</v>
      </c>
      <c r="P780" t="s">
        <v>15</v>
      </c>
      <c r="Q780" s="37">
        <v>2.75E-2</v>
      </c>
      <c r="R780" s="21">
        <v>44740</v>
      </c>
      <c r="S780" s="21">
        <v>44742</v>
      </c>
      <c r="T780" s="21">
        <v>44834</v>
      </c>
      <c r="U780" s="21">
        <v>44834</v>
      </c>
      <c r="V780" s="23">
        <v>0.25555555555555554</v>
      </c>
      <c r="W780">
        <v>92</v>
      </c>
      <c r="X780" s="24">
        <v>0</v>
      </c>
      <c r="Y780" s="24">
        <v>0</v>
      </c>
      <c r="Z780" s="24">
        <v>781.87222222222215</v>
      </c>
      <c r="AA780" s="24">
        <v>781.87222222222215</v>
      </c>
      <c r="AB780">
        <v>0</v>
      </c>
      <c r="AC780">
        <v>0</v>
      </c>
      <c r="AD780" s="38">
        <v>1450000</v>
      </c>
      <c r="AE780" s="52">
        <v>-2.1099999999999999E-3</v>
      </c>
      <c r="AF780" s="5">
        <v>2.75E-2</v>
      </c>
      <c r="AG780" s="24">
        <v>0</v>
      </c>
      <c r="AH780" s="24">
        <v>-10190.277777777777</v>
      </c>
      <c r="AI780" s="27">
        <v>-9408.4055555555551</v>
      </c>
      <c r="AJ780" t="s">
        <v>14</v>
      </c>
      <c r="AK780" s="93">
        <f t="shared" si="86"/>
        <v>-13113.961111111112</v>
      </c>
      <c r="AL780" s="27">
        <f t="shared" si="87"/>
        <v>-9408.4055555555551</v>
      </c>
      <c r="AM780" s="27">
        <f t="shared" si="88"/>
        <v>-9037.8499999999985</v>
      </c>
    </row>
    <row r="781" spans="1:39" ht="15" customHeight="1" x14ac:dyDescent="0.25">
      <c r="A781">
        <v>247742</v>
      </c>
      <c r="B781" t="s">
        <v>1077</v>
      </c>
      <c r="C781" t="s">
        <v>1078</v>
      </c>
      <c r="D781">
        <v>11893</v>
      </c>
      <c r="E781" t="s">
        <v>16</v>
      </c>
      <c r="F781" t="s">
        <v>240</v>
      </c>
      <c r="G781" t="s">
        <v>19</v>
      </c>
      <c r="H781" t="s">
        <v>1997</v>
      </c>
      <c r="I781" s="21">
        <v>44832</v>
      </c>
      <c r="J781" s="21">
        <v>44834</v>
      </c>
      <c r="K781" s="21">
        <v>44925</v>
      </c>
      <c r="L781" s="21">
        <v>44925</v>
      </c>
      <c r="M781" s="22">
        <v>1375000</v>
      </c>
      <c r="N781" t="s">
        <v>14</v>
      </c>
      <c r="O781" t="s">
        <v>245</v>
      </c>
      <c r="P781" t="s">
        <v>15</v>
      </c>
      <c r="Q781" s="37">
        <v>2.75E-2</v>
      </c>
      <c r="R781" s="21">
        <v>44832</v>
      </c>
      <c r="S781" s="21">
        <v>44834</v>
      </c>
      <c r="T781" s="21">
        <v>44925</v>
      </c>
      <c r="U781" s="21">
        <v>44925</v>
      </c>
      <c r="V781" s="23">
        <v>0.25277777777777777</v>
      </c>
      <c r="W781">
        <v>91</v>
      </c>
      <c r="X781" s="24">
        <v>0</v>
      </c>
      <c r="Y781" s="24">
        <v>0</v>
      </c>
      <c r="Z781" s="24">
        <v>-4146.5034722222226</v>
      </c>
      <c r="AA781" s="24">
        <v>-4146.5034722222226</v>
      </c>
      <c r="AB781">
        <v>0</v>
      </c>
      <c r="AC781">
        <v>0</v>
      </c>
      <c r="AD781" s="38">
        <v>1375000</v>
      </c>
      <c r="AE781" s="52">
        <v>1.1930000000000001E-2</v>
      </c>
      <c r="AF781" s="5">
        <v>2.75E-2</v>
      </c>
      <c r="AG781" s="24">
        <v>0</v>
      </c>
      <c r="AH781" s="24">
        <v>-9558.1597222222226</v>
      </c>
      <c r="AI781" s="27">
        <v>-13704.663194444445</v>
      </c>
      <c r="AJ781" t="s">
        <v>14</v>
      </c>
      <c r="AK781" s="93">
        <f t="shared" si="86"/>
        <v>-17180.357638888887</v>
      </c>
      <c r="AL781" s="27">
        <f t="shared" si="87"/>
        <v>-13704.663194444445</v>
      </c>
      <c r="AM781" s="27">
        <f t="shared" si="88"/>
        <v>-13357.093750000002</v>
      </c>
    </row>
    <row r="782" spans="1:39" ht="15" customHeight="1" x14ac:dyDescent="0.25">
      <c r="A782">
        <v>247758</v>
      </c>
      <c r="B782" t="s">
        <v>1079</v>
      </c>
      <c r="C782" t="s">
        <v>1080</v>
      </c>
      <c r="D782">
        <v>11894</v>
      </c>
      <c r="E782" t="s">
        <v>16</v>
      </c>
      <c r="F782" t="s">
        <v>240</v>
      </c>
      <c r="G782" t="s">
        <v>19</v>
      </c>
      <c r="H782" t="s">
        <v>1997</v>
      </c>
      <c r="I782" s="21">
        <v>44740</v>
      </c>
      <c r="J782" s="21">
        <v>44742</v>
      </c>
      <c r="K782" s="21">
        <v>44834</v>
      </c>
      <c r="L782" s="21">
        <v>44834</v>
      </c>
      <c r="M782" s="22">
        <v>704000</v>
      </c>
      <c r="N782" t="s">
        <v>14</v>
      </c>
      <c r="O782" t="s">
        <v>245</v>
      </c>
      <c r="P782" t="s">
        <v>15</v>
      </c>
      <c r="Q782" s="37">
        <v>2.2499999999999999E-2</v>
      </c>
      <c r="R782" s="21">
        <v>44740</v>
      </c>
      <c r="S782" s="21">
        <v>44742</v>
      </c>
      <c r="T782" s="21">
        <v>44834</v>
      </c>
      <c r="U782" s="21">
        <v>44834</v>
      </c>
      <c r="V782" s="23">
        <v>0.25555555555555554</v>
      </c>
      <c r="W782">
        <v>92</v>
      </c>
      <c r="X782" s="24">
        <v>0</v>
      </c>
      <c r="Y782" s="24">
        <v>0</v>
      </c>
      <c r="Z782" s="24">
        <v>379.61244444444435</v>
      </c>
      <c r="AA782" s="24">
        <v>379.61244444444435</v>
      </c>
      <c r="AB782">
        <v>0</v>
      </c>
      <c r="AC782">
        <v>0</v>
      </c>
      <c r="AD782" s="38">
        <v>704000</v>
      </c>
      <c r="AE782" s="52">
        <v>-2.1099999999999999E-3</v>
      </c>
      <c r="AF782" s="5">
        <v>2.2499999999999999E-2</v>
      </c>
      <c r="AG782" s="24">
        <v>0</v>
      </c>
      <c r="AH782" s="24">
        <v>-4047.9999999999995</v>
      </c>
      <c r="AI782" s="27">
        <v>-3668.3875555555551</v>
      </c>
      <c r="AJ782" t="s">
        <v>14</v>
      </c>
      <c r="AK782" s="93">
        <f t="shared" si="86"/>
        <v>-5467.4986666666664</v>
      </c>
      <c r="AL782" s="27">
        <f t="shared" si="87"/>
        <v>-3668.3875555555551</v>
      </c>
      <c r="AM782" s="27">
        <f t="shared" si="88"/>
        <v>-3488.4764444444436</v>
      </c>
    </row>
    <row r="783" spans="1:39" ht="15" customHeight="1" x14ac:dyDescent="0.25">
      <c r="A783">
        <v>247759</v>
      </c>
      <c r="B783" t="s">
        <v>1079</v>
      </c>
      <c r="C783" t="s">
        <v>1080</v>
      </c>
      <c r="D783">
        <v>11894</v>
      </c>
      <c r="E783" t="s">
        <v>16</v>
      </c>
      <c r="F783" t="s">
        <v>240</v>
      </c>
      <c r="G783" t="s">
        <v>19</v>
      </c>
      <c r="H783" t="s">
        <v>1997</v>
      </c>
      <c r="I783" s="21">
        <v>44832</v>
      </c>
      <c r="J783" s="21">
        <v>44834</v>
      </c>
      <c r="K783" s="21">
        <v>44925</v>
      </c>
      <c r="L783" s="21">
        <v>44925</v>
      </c>
      <c r="M783" s="22">
        <v>704000</v>
      </c>
      <c r="N783" t="s">
        <v>14</v>
      </c>
      <c r="O783" t="s">
        <v>245</v>
      </c>
      <c r="P783" t="s">
        <v>15</v>
      </c>
      <c r="Q783" s="37">
        <v>2.2499999999999999E-2</v>
      </c>
      <c r="R783" s="21">
        <v>44832</v>
      </c>
      <c r="S783" s="21">
        <v>44834</v>
      </c>
      <c r="T783" s="21">
        <v>44925</v>
      </c>
      <c r="U783" s="21">
        <v>44925</v>
      </c>
      <c r="V783" s="23">
        <v>0.25277777777777777</v>
      </c>
      <c r="W783">
        <v>91</v>
      </c>
      <c r="X783" s="24">
        <v>0</v>
      </c>
      <c r="Y783" s="24">
        <v>0</v>
      </c>
      <c r="Z783" s="24">
        <v>-2123.0097777777778</v>
      </c>
      <c r="AA783" s="24">
        <v>-2123.0097777777778</v>
      </c>
      <c r="AB783">
        <v>0</v>
      </c>
      <c r="AC783">
        <v>0</v>
      </c>
      <c r="AD783" s="38">
        <v>704000</v>
      </c>
      <c r="AE783" s="52">
        <v>1.1930000000000001E-2</v>
      </c>
      <c r="AF783" s="5">
        <v>2.2499999999999999E-2</v>
      </c>
      <c r="AG783" s="24">
        <v>0</v>
      </c>
      <c r="AH783" s="24">
        <v>-4004</v>
      </c>
      <c r="AI783" s="27">
        <v>-6127.0097777777773</v>
      </c>
      <c r="AJ783" t="s">
        <v>14</v>
      </c>
      <c r="AK783" s="93">
        <f t="shared" si="86"/>
        <v>-7906.5653333333321</v>
      </c>
      <c r="AL783" s="27">
        <f t="shared" si="87"/>
        <v>-6127.0097777777773</v>
      </c>
      <c r="AM783" s="27">
        <f t="shared" si="88"/>
        <v>-5949.0542222222221</v>
      </c>
    </row>
    <row r="784" spans="1:39" ht="15" customHeight="1" x14ac:dyDescent="0.25">
      <c r="A784">
        <v>247774</v>
      </c>
      <c r="B784" t="s">
        <v>1081</v>
      </c>
      <c r="C784" t="s">
        <v>1082</v>
      </c>
      <c r="D784">
        <v>11895</v>
      </c>
      <c r="E784" t="s">
        <v>16</v>
      </c>
      <c r="F784" t="s">
        <v>240</v>
      </c>
      <c r="G784" t="s">
        <v>19</v>
      </c>
      <c r="H784" t="s">
        <v>1997</v>
      </c>
      <c r="I784" s="21">
        <v>44687</v>
      </c>
      <c r="J784" s="21">
        <v>44691</v>
      </c>
      <c r="K784" s="21">
        <v>44783</v>
      </c>
      <c r="L784" s="21">
        <v>44783</v>
      </c>
      <c r="M784" s="22">
        <v>3867000</v>
      </c>
      <c r="N784" t="s">
        <v>14</v>
      </c>
      <c r="O784" t="s">
        <v>245</v>
      </c>
      <c r="P784" t="s">
        <v>15</v>
      </c>
      <c r="Q784" s="37">
        <v>2.75E-2</v>
      </c>
      <c r="R784" s="21">
        <v>44687</v>
      </c>
      <c r="S784" s="21">
        <v>44691</v>
      </c>
      <c r="T784" s="21">
        <v>44783</v>
      </c>
      <c r="U784" s="21">
        <v>44783</v>
      </c>
      <c r="V784" s="23">
        <v>0.25555555555555554</v>
      </c>
      <c r="W784">
        <v>92</v>
      </c>
      <c r="X784" s="24">
        <v>0</v>
      </c>
      <c r="Y784" s="24">
        <v>0</v>
      </c>
      <c r="Z784" s="24">
        <v>4209.8739999999989</v>
      </c>
      <c r="AA784" s="24">
        <v>4209.8739999999989</v>
      </c>
      <c r="AB784">
        <v>0</v>
      </c>
      <c r="AC784">
        <v>0</v>
      </c>
      <c r="AD784" s="38">
        <v>3867000</v>
      </c>
      <c r="AE784" s="52">
        <v>-4.2599999999999999E-3</v>
      </c>
      <c r="AF784" s="5">
        <v>2.75E-2</v>
      </c>
      <c r="AG784" s="24">
        <v>0</v>
      </c>
      <c r="AH784" s="24">
        <v>-27176.416666666664</v>
      </c>
      <c r="AI784" s="27">
        <v>-22966.542666666664</v>
      </c>
      <c r="AJ784" t="s">
        <v>14</v>
      </c>
      <c r="AK784" s="93">
        <f t="shared" si="86"/>
        <v>-32848.875999999997</v>
      </c>
      <c r="AL784" s="27">
        <f t="shared" si="87"/>
        <v>-22966.542666666664</v>
      </c>
      <c r="AM784" s="27">
        <f t="shared" si="88"/>
        <v>-21978.309333333331</v>
      </c>
    </row>
    <row r="785" spans="1:39" ht="15" customHeight="1" x14ac:dyDescent="0.25">
      <c r="A785">
        <v>247775</v>
      </c>
      <c r="B785" t="s">
        <v>1081</v>
      </c>
      <c r="C785" t="s">
        <v>1082</v>
      </c>
      <c r="D785">
        <v>11895</v>
      </c>
      <c r="E785" t="s">
        <v>16</v>
      </c>
      <c r="F785" t="s">
        <v>240</v>
      </c>
      <c r="G785" t="s">
        <v>19</v>
      </c>
      <c r="H785" t="s">
        <v>1997</v>
      </c>
      <c r="I785" s="21">
        <v>44781</v>
      </c>
      <c r="J785" s="21">
        <v>44783</v>
      </c>
      <c r="K785" s="21">
        <v>44875</v>
      </c>
      <c r="L785" s="21">
        <v>44875</v>
      </c>
      <c r="M785" s="22">
        <v>3662000</v>
      </c>
      <c r="N785" t="s">
        <v>14</v>
      </c>
      <c r="O785" t="s">
        <v>245</v>
      </c>
      <c r="P785" t="s">
        <v>15</v>
      </c>
      <c r="Q785" s="37">
        <v>2.75E-2</v>
      </c>
      <c r="R785" s="21">
        <v>44781</v>
      </c>
      <c r="S785" s="21">
        <v>44783</v>
      </c>
      <c r="T785" s="21">
        <v>44875</v>
      </c>
      <c r="U785" s="21">
        <v>44875</v>
      </c>
      <c r="V785" s="23">
        <v>0.25555555555555554</v>
      </c>
      <c r="W785">
        <v>92</v>
      </c>
      <c r="X785" s="24">
        <v>0</v>
      </c>
      <c r="Y785" s="24">
        <v>0</v>
      </c>
      <c r="Z785" s="24">
        <v>-2816.8917777777779</v>
      </c>
      <c r="AA785" s="24">
        <v>-2816.8917777777779</v>
      </c>
      <c r="AB785">
        <v>0</v>
      </c>
      <c r="AC785">
        <v>0</v>
      </c>
      <c r="AD785" s="38">
        <v>3662000</v>
      </c>
      <c r="AE785" s="52">
        <v>3.0100000000000001E-3</v>
      </c>
      <c r="AF785" s="5">
        <v>2.75E-2</v>
      </c>
      <c r="AG785" s="24">
        <v>0</v>
      </c>
      <c r="AH785" s="24">
        <v>-25735.722222222219</v>
      </c>
      <c r="AI785" s="27">
        <v>-28552.613999999998</v>
      </c>
      <c r="AJ785" t="s">
        <v>14</v>
      </c>
      <c r="AK785" s="93">
        <f t="shared" si="86"/>
        <v>-37911.058444444447</v>
      </c>
      <c r="AL785" s="27">
        <f t="shared" si="87"/>
        <v>-28552.613999999998</v>
      </c>
      <c r="AM785" s="27">
        <f t="shared" si="88"/>
        <v>-27616.769555555555</v>
      </c>
    </row>
    <row r="786" spans="1:39" ht="15" customHeight="1" x14ac:dyDescent="0.25">
      <c r="A786">
        <v>248822</v>
      </c>
      <c r="B786" t="s">
        <v>1089</v>
      </c>
      <c r="C786" t="s">
        <v>1090</v>
      </c>
      <c r="D786">
        <v>11902</v>
      </c>
      <c r="E786" t="s">
        <v>363</v>
      </c>
      <c r="F786" t="s">
        <v>240</v>
      </c>
      <c r="G786" t="s">
        <v>19</v>
      </c>
      <c r="H786" t="s">
        <v>1998</v>
      </c>
      <c r="J786" s="21">
        <v>44747</v>
      </c>
      <c r="K786" s="21">
        <v>44778</v>
      </c>
      <c r="L786" s="21">
        <v>44747</v>
      </c>
      <c r="M786" s="22">
        <v>1424514.87</v>
      </c>
      <c r="N786" t="s">
        <v>14</v>
      </c>
      <c r="O786">
        <v>6.8999999999999999E-3</v>
      </c>
      <c r="P786" t="s">
        <v>15</v>
      </c>
      <c r="R786" s="21">
        <v>44747</v>
      </c>
      <c r="S786" s="21">
        <v>44747</v>
      </c>
      <c r="T786" s="21">
        <v>44778</v>
      </c>
      <c r="U786" s="21">
        <v>44747</v>
      </c>
      <c r="V786" s="23">
        <v>8.611111111111111E-2</v>
      </c>
      <c r="W786">
        <v>31</v>
      </c>
      <c r="X786" s="24">
        <v>0</v>
      </c>
      <c r="Y786" s="24">
        <v>0</v>
      </c>
      <c r="Z786" s="24">
        <v>-846.39925192500004</v>
      </c>
      <c r="AA786" s="24">
        <v>-846.39925192500004</v>
      </c>
      <c r="AB786">
        <v>0</v>
      </c>
      <c r="AC786">
        <v>0</v>
      </c>
      <c r="AD786" s="38">
        <v>1424514.87</v>
      </c>
      <c r="AE786" s="52">
        <v>6.8999999999999999E-3</v>
      </c>
      <c r="AF786" s="5">
        <v>0</v>
      </c>
      <c r="AG786" s="24">
        <v>0</v>
      </c>
      <c r="AH786" s="24">
        <v>0</v>
      </c>
      <c r="AI786" s="27">
        <v>-846.39925192500004</v>
      </c>
      <c r="AJ786" t="s">
        <v>14</v>
      </c>
      <c r="AK786" s="93">
        <f t="shared" ref="AK786:AK791" si="91">AL786</f>
        <v>-846.39925192500004</v>
      </c>
      <c r="AL786" s="27">
        <f t="shared" si="87"/>
        <v>-846.39925192500004</v>
      </c>
      <c r="AM786" s="27">
        <f t="shared" ref="AM786:AM791" si="92">AL786</f>
        <v>-846.39925192500004</v>
      </c>
    </row>
    <row r="787" spans="1:39" ht="15" customHeight="1" x14ac:dyDescent="0.25">
      <c r="A787">
        <v>248823</v>
      </c>
      <c r="B787" t="s">
        <v>1089</v>
      </c>
      <c r="C787" t="s">
        <v>1090</v>
      </c>
      <c r="D787">
        <v>11902</v>
      </c>
      <c r="E787" t="s">
        <v>363</v>
      </c>
      <c r="F787" t="s">
        <v>240</v>
      </c>
      <c r="G787" t="s">
        <v>19</v>
      </c>
      <c r="H787" t="s">
        <v>1998</v>
      </c>
      <c r="J787" s="21">
        <v>44778</v>
      </c>
      <c r="K787" s="21">
        <v>44809</v>
      </c>
      <c r="L787" s="21">
        <v>44778</v>
      </c>
      <c r="M787" s="22">
        <v>1391554.44</v>
      </c>
      <c r="N787" t="s">
        <v>14</v>
      </c>
      <c r="O787">
        <v>6.8999999999999999E-3</v>
      </c>
      <c r="P787" t="s">
        <v>15</v>
      </c>
      <c r="R787" s="21">
        <v>44778</v>
      </c>
      <c r="S787" s="21">
        <v>44778</v>
      </c>
      <c r="T787" s="21">
        <v>44809</v>
      </c>
      <c r="U787" s="21">
        <v>44778</v>
      </c>
      <c r="V787" s="23">
        <v>8.611111111111111E-2</v>
      </c>
      <c r="W787">
        <v>31</v>
      </c>
      <c r="X787" s="24">
        <v>0</v>
      </c>
      <c r="Y787" s="24">
        <v>0</v>
      </c>
      <c r="Z787" s="24">
        <v>-826.81526309999992</v>
      </c>
      <c r="AA787" s="24">
        <v>-826.81526309999992</v>
      </c>
      <c r="AB787">
        <v>0</v>
      </c>
      <c r="AC787">
        <v>0</v>
      </c>
      <c r="AD787" s="38">
        <v>1391554.44</v>
      </c>
      <c r="AE787" s="52">
        <v>6.8999999999999999E-3</v>
      </c>
      <c r="AF787" s="5">
        <v>0</v>
      </c>
      <c r="AG787" s="24">
        <v>0</v>
      </c>
      <c r="AH787" s="24">
        <v>0</v>
      </c>
      <c r="AI787" s="27">
        <v>-826.81526309999992</v>
      </c>
      <c r="AJ787" t="s">
        <v>14</v>
      </c>
      <c r="AK787" s="93">
        <f t="shared" si="91"/>
        <v>-826.81526309999992</v>
      </c>
      <c r="AL787" s="27">
        <f t="shared" si="87"/>
        <v>-826.81526309999992</v>
      </c>
      <c r="AM787" s="27">
        <f t="shared" si="92"/>
        <v>-826.81526309999992</v>
      </c>
    </row>
    <row r="788" spans="1:39" ht="15" customHeight="1" x14ac:dyDescent="0.25">
      <c r="A788">
        <v>248824</v>
      </c>
      <c r="B788" t="s">
        <v>1089</v>
      </c>
      <c r="C788" t="s">
        <v>1090</v>
      </c>
      <c r="D788">
        <v>11902</v>
      </c>
      <c r="E788" t="s">
        <v>363</v>
      </c>
      <c r="F788" t="s">
        <v>240</v>
      </c>
      <c r="G788" t="s">
        <v>19</v>
      </c>
      <c r="H788" t="s">
        <v>1998</v>
      </c>
      <c r="J788" s="21">
        <v>44809</v>
      </c>
      <c r="K788" s="21">
        <v>44839</v>
      </c>
      <c r="L788" s="21">
        <v>44809</v>
      </c>
      <c r="M788" s="22">
        <v>1358575.05</v>
      </c>
      <c r="N788" t="s">
        <v>14</v>
      </c>
      <c r="O788">
        <v>6.8999999999999999E-3</v>
      </c>
      <c r="P788" t="s">
        <v>15</v>
      </c>
      <c r="R788" s="21">
        <v>44809</v>
      </c>
      <c r="S788" s="21">
        <v>44809</v>
      </c>
      <c r="T788" s="21">
        <v>44839</v>
      </c>
      <c r="U788" s="21">
        <v>44809</v>
      </c>
      <c r="V788" s="23">
        <v>8.3333333333333329E-2</v>
      </c>
      <c r="W788">
        <v>30</v>
      </c>
      <c r="X788" s="24">
        <v>0</v>
      </c>
      <c r="Y788" s="24">
        <v>0</v>
      </c>
      <c r="Z788" s="24">
        <v>-781.18065374999992</v>
      </c>
      <c r="AA788" s="24">
        <v>-781.18065374999992</v>
      </c>
      <c r="AB788">
        <v>0</v>
      </c>
      <c r="AC788">
        <v>0</v>
      </c>
      <c r="AD788" s="38">
        <v>1358575.05</v>
      </c>
      <c r="AE788" s="52">
        <v>6.8999999999999999E-3</v>
      </c>
      <c r="AF788" s="5">
        <v>0</v>
      </c>
      <c r="AG788" s="24">
        <v>0</v>
      </c>
      <c r="AH788" s="24">
        <v>0</v>
      </c>
      <c r="AI788" s="27">
        <v>-781.18065374999992</v>
      </c>
      <c r="AJ788" t="s">
        <v>14</v>
      </c>
      <c r="AK788" s="93">
        <f t="shared" si="91"/>
        <v>-781.18065374999992</v>
      </c>
      <c r="AL788" s="27">
        <f t="shared" si="87"/>
        <v>-781.18065374999992</v>
      </c>
      <c r="AM788" s="27">
        <f t="shared" si="92"/>
        <v>-781.18065374999992</v>
      </c>
    </row>
    <row r="789" spans="1:39" ht="15" customHeight="1" x14ac:dyDescent="0.25">
      <c r="A789">
        <v>248825</v>
      </c>
      <c r="B789" t="s">
        <v>1089</v>
      </c>
      <c r="C789" t="s">
        <v>1090</v>
      </c>
      <c r="D789">
        <v>11902</v>
      </c>
      <c r="E789" t="s">
        <v>363</v>
      </c>
      <c r="F789" t="s">
        <v>240</v>
      </c>
      <c r="G789" t="s">
        <v>19</v>
      </c>
      <c r="H789" t="s">
        <v>1998</v>
      </c>
      <c r="J789" s="21">
        <v>44839</v>
      </c>
      <c r="K789" s="21">
        <v>44870</v>
      </c>
      <c r="L789" s="21">
        <v>44839</v>
      </c>
      <c r="M789" s="22">
        <v>1325576.68</v>
      </c>
      <c r="N789" t="s">
        <v>14</v>
      </c>
      <c r="O789">
        <v>6.8999999999999999E-3</v>
      </c>
      <c r="P789" t="s">
        <v>15</v>
      </c>
      <c r="R789" s="21">
        <v>44839</v>
      </c>
      <c r="S789" s="21">
        <v>44839</v>
      </c>
      <c r="T789" s="21">
        <v>44870</v>
      </c>
      <c r="U789" s="21">
        <v>44839</v>
      </c>
      <c r="V789" s="23">
        <v>8.611111111111111E-2</v>
      </c>
      <c r="W789">
        <v>31</v>
      </c>
      <c r="X789" s="24">
        <v>0</v>
      </c>
      <c r="Y789" s="24">
        <v>0</v>
      </c>
      <c r="Z789" s="24">
        <v>-787.61347736666664</v>
      </c>
      <c r="AA789" s="24">
        <v>-787.61347736666664</v>
      </c>
      <c r="AB789">
        <v>0</v>
      </c>
      <c r="AC789">
        <v>0</v>
      </c>
      <c r="AD789" s="38">
        <v>1325576.68</v>
      </c>
      <c r="AE789" s="52">
        <v>6.8999999999999999E-3</v>
      </c>
      <c r="AF789" s="5">
        <v>0</v>
      </c>
      <c r="AG789" s="24">
        <v>0</v>
      </c>
      <c r="AH789" s="24">
        <v>0</v>
      </c>
      <c r="AI789" s="27">
        <v>-787.61347736666664</v>
      </c>
      <c r="AJ789" t="s">
        <v>14</v>
      </c>
      <c r="AK789" s="93">
        <f t="shared" si="91"/>
        <v>-787.61347736666664</v>
      </c>
      <c r="AL789" s="27">
        <f t="shared" si="87"/>
        <v>-787.61347736666664</v>
      </c>
      <c r="AM789" s="27">
        <f t="shared" si="92"/>
        <v>-787.61347736666664</v>
      </c>
    </row>
    <row r="790" spans="1:39" ht="15" customHeight="1" x14ac:dyDescent="0.25">
      <c r="A790">
        <v>248826</v>
      </c>
      <c r="B790" t="s">
        <v>1089</v>
      </c>
      <c r="C790" t="s">
        <v>1090</v>
      </c>
      <c r="D790">
        <v>11902</v>
      </c>
      <c r="E790" t="s">
        <v>363</v>
      </c>
      <c r="F790" t="s">
        <v>240</v>
      </c>
      <c r="G790" t="s">
        <v>19</v>
      </c>
      <c r="H790" t="s">
        <v>1998</v>
      </c>
      <c r="J790" s="21">
        <v>44870</v>
      </c>
      <c r="K790" s="21">
        <v>44900</v>
      </c>
      <c r="L790" s="21">
        <v>44870</v>
      </c>
      <c r="M790" s="22">
        <v>1292559.32</v>
      </c>
      <c r="N790" t="s">
        <v>14</v>
      </c>
      <c r="O790">
        <v>6.8999999999999999E-3</v>
      </c>
      <c r="P790" t="s">
        <v>15</v>
      </c>
      <c r="R790" s="21">
        <v>44870</v>
      </c>
      <c r="S790" s="21">
        <v>44870</v>
      </c>
      <c r="T790" s="21">
        <v>44900</v>
      </c>
      <c r="U790" s="21">
        <v>44870</v>
      </c>
      <c r="V790" s="23">
        <v>8.3333333333333329E-2</v>
      </c>
      <c r="W790">
        <v>30</v>
      </c>
      <c r="X790" s="24">
        <v>0</v>
      </c>
      <c r="Y790" s="24">
        <v>0</v>
      </c>
      <c r="Z790" s="24">
        <v>-743.22160899999994</v>
      </c>
      <c r="AA790" s="24">
        <v>-743.22160899999994</v>
      </c>
      <c r="AB790">
        <v>0</v>
      </c>
      <c r="AC790">
        <v>0</v>
      </c>
      <c r="AD790" s="38">
        <v>1292559.32</v>
      </c>
      <c r="AE790" s="52">
        <v>6.8999999999999999E-3</v>
      </c>
      <c r="AF790" s="5">
        <v>0</v>
      </c>
      <c r="AG790" s="24">
        <v>0</v>
      </c>
      <c r="AH790" s="24">
        <v>0</v>
      </c>
      <c r="AI790" s="27">
        <v>-743.22160899999994</v>
      </c>
      <c r="AJ790" t="s">
        <v>14</v>
      </c>
      <c r="AK790" s="93">
        <f t="shared" si="91"/>
        <v>-743.22160899999994</v>
      </c>
      <c r="AL790" s="27">
        <f t="shared" si="87"/>
        <v>-743.22160899999994</v>
      </c>
      <c r="AM790" s="27">
        <f t="shared" si="92"/>
        <v>-743.22160899999994</v>
      </c>
    </row>
    <row r="791" spans="1:39" ht="15" customHeight="1" x14ac:dyDescent="0.25">
      <c r="A791">
        <v>248827</v>
      </c>
      <c r="B791" t="s">
        <v>1089</v>
      </c>
      <c r="C791" t="s">
        <v>1090</v>
      </c>
      <c r="D791">
        <v>11902</v>
      </c>
      <c r="E791" t="s">
        <v>363</v>
      </c>
      <c r="F791" t="s">
        <v>240</v>
      </c>
      <c r="G791" t="s">
        <v>19</v>
      </c>
      <c r="H791" t="s">
        <v>1998</v>
      </c>
      <c r="J791" s="21">
        <v>44900</v>
      </c>
      <c r="K791" s="21">
        <v>44931</v>
      </c>
      <c r="L791" s="21">
        <v>44900</v>
      </c>
      <c r="M791" s="22">
        <v>1259522.97</v>
      </c>
      <c r="N791" t="s">
        <v>14</v>
      </c>
      <c r="O791">
        <v>6.8999999999999999E-3</v>
      </c>
      <c r="P791" t="s">
        <v>15</v>
      </c>
      <c r="R791" s="21">
        <v>44900</v>
      </c>
      <c r="S791" s="21">
        <v>44900</v>
      </c>
      <c r="T791" s="21">
        <v>44931</v>
      </c>
      <c r="U791" s="21">
        <v>44900</v>
      </c>
      <c r="V791" s="23">
        <v>8.611111111111111E-2</v>
      </c>
      <c r="W791">
        <v>31</v>
      </c>
      <c r="X791" s="24">
        <v>0</v>
      </c>
      <c r="Y791" s="24">
        <v>0</v>
      </c>
      <c r="Z791" s="24">
        <v>-748.36656467499995</v>
      </c>
      <c r="AA791" s="24">
        <v>-748.36656467499995</v>
      </c>
      <c r="AB791">
        <v>0</v>
      </c>
      <c r="AC791">
        <v>-24.140856924999998</v>
      </c>
      <c r="AD791" s="38">
        <v>1259522.97</v>
      </c>
      <c r="AE791" s="52">
        <v>6.8999999999999999E-3</v>
      </c>
      <c r="AF791" s="5">
        <v>0</v>
      </c>
      <c r="AG791" s="24">
        <v>0</v>
      </c>
      <c r="AH791" s="24">
        <v>0</v>
      </c>
      <c r="AI791" s="27">
        <v>-748.36656467499995</v>
      </c>
      <c r="AJ791" t="s">
        <v>14</v>
      </c>
      <c r="AK791" s="93">
        <f t="shared" si="91"/>
        <v>-748.36656467499995</v>
      </c>
      <c r="AL791" s="27">
        <f t="shared" si="87"/>
        <v>-748.36656467499995</v>
      </c>
      <c r="AM791" s="27">
        <f t="shared" si="92"/>
        <v>-748.36656467499995</v>
      </c>
    </row>
    <row r="792" spans="1:39" ht="15" customHeight="1" x14ac:dyDescent="0.25">
      <c r="A792">
        <v>244211</v>
      </c>
      <c r="B792" t="s">
        <v>1093</v>
      </c>
      <c r="C792" t="s">
        <v>1094</v>
      </c>
      <c r="D792">
        <v>11904</v>
      </c>
      <c r="E792" t="s">
        <v>16</v>
      </c>
      <c r="F792" t="s">
        <v>240</v>
      </c>
      <c r="G792" t="s">
        <v>19</v>
      </c>
      <c r="H792" t="s">
        <v>1999</v>
      </c>
      <c r="I792" s="21">
        <v>44720</v>
      </c>
      <c r="J792" s="21">
        <v>44722</v>
      </c>
      <c r="K792" s="21">
        <v>44752</v>
      </c>
      <c r="L792" s="21">
        <v>44752</v>
      </c>
      <c r="M792" s="22">
        <v>2559516.58</v>
      </c>
      <c r="N792" t="s">
        <v>14</v>
      </c>
      <c r="O792" t="s">
        <v>372</v>
      </c>
      <c r="P792" t="s">
        <v>15</v>
      </c>
      <c r="Q792" s="37">
        <v>7.4999999999999997E-3</v>
      </c>
      <c r="R792" s="21">
        <v>44720</v>
      </c>
      <c r="S792" s="21">
        <v>44722</v>
      </c>
      <c r="T792" s="21">
        <v>44752</v>
      </c>
      <c r="U792" s="21">
        <v>44752</v>
      </c>
      <c r="V792" s="23">
        <v>8.3333333333333329E-2</v>
      </c>
      <c r="W792">
        <v>30</v>
      </c>
      <c r="X792" s="24">
        <v>0</v>
      </c>
      <c r="Y792" s="24">
        <v>0</v>
      </c>
      <c r="Z792" s="24">
        <v>-72.519636433333332</v>
      </c>
      <c r="AA792" s="24">
        <v>-72.519636433333332</v>
      </c>
      <c r="AB792">
        <v>0</v>
      </c>
      <c r="AC792">
        <v>0</v>
      </c>
      <c r="AD792" s="38">
        <v>2559516.58</v>
      </c>
      <c r="AE792" s="52">
        <v>3.4000000000000002E-4</v>
      </c>
      <c r="AF792" s="5">
        <v>7.4999999999999997E-3</v>
      </c>
      <c r="AG792" s="24">
        <v>0</v>
      </c>
      <c r="AH792" s="24">
        <v>-1599.6978624999997</v>
      </c>
      <c r="AI792" s="27">
        <v>-1672.217498933333</v>
      </c>
      <c r="AJ792" t="s">
        <v>14</v>
      </c>
      <c r="AK792" s="93">
        <f t="shared" si="86"/>
        <v>-3805.147982266667</v>
      </c>
      <c r="AL792" s="27">
        <f t="shared" si="87"/>
        <v>-1672.217498933333</v>
      </c>
      <c r="AM792" s="27">
        <f t="shared" si="88"/>
        <v>-1458.9244505999998</v>
      </c>
    </row>
    <row r="793" spans="1:39" ht="15" customHeight="1" x14ac:dyDescent="0.25">
      <c r="A793">
        <v>244212</v>
      </c>
      <c r="B793" t="s">
        <v>1093</v>
      </c>
      <c r="C793" t="s">
        <v>1094</v>
      </c>
      <c r="D793">
        <v>11904</v>
      </c>
      <c r="E793" t="s">
        <v>16</v>
      </c>
      <c r="F793" t="s">
        <v>240</v>
      </c>
      <c r="G793" t="s">
        <v>19</v>
      </c>
      <c r="H793" t="s">
        <v>1999</v>
      </c>
      <c r="I793" s="21">
        <v>44749</v>
      </c>
      <c r="J793" s="21">
        <v>44752</v>
      </c>
      <c r="K793" s="21">
        <v>44783</v>
      </c>
      <c r="L793" s="21">
        <v>44783</v>
      </c>
      <c r="M793" s="22">
        <v>2539413.67</v>
      </c>
      <c r="N793" t="s">
        <v>14</v>
      </c>
      <c r="O793" t="s">
        <v>372</v>
      </c>
      <c r="P793" t="s">
        <v>15</v>
      </c>
      <c r="Q793" s="37">
        <v>7.4999999999999997E-3</v>
      </c>
      <c r="R793" s="21">
        <v>44749</v>
      </c>
      <c r="S793" s="21">
        <v>44752</v>
      </c>
      <c r="T793" s="21">
        <v>44783</v>
      </c>
      <c r="U793" s="21">
        <v>44783</v>
      </c>
      <c r="V793" s="23">
        <v>8.611111111111111E-2</v>
      </c>
      <c r="W793">
        <v>31</v>
      </c>
      <c r="X793" s="24">
        <v>0</v>
      </c>
      <c r="Y793" s="24">
        <v>0</v>
      </c>
      <c r="Z793" s="24">
        <v>-520.43872381277765</v>
      </c>
      <c r="AA793" s="24">
        <v>-520.43872381277765</v>
      </c>
      <c r="AB793">
        <v>0</v>
      </c>
      <c r="AC793">
        <v>0</v>
      </c>
      <c r="AD793" s="38">
        <v>2539413.67</v>
      </c>
      <c r="AE793" s="52">
        <v>2.3799999999999997E-3</v>
      </c>
      <c r="AF793" s="5">
        <v>7.4999999999999997E-3</v>
      </c>
      <c r="AG793" s="24">
        <v>0</v>
      </c>
      <c r="AH793" s="24">
        <v>-1640.0379952083331</v>
      </c>
      <c r="AI793" s="27">
        <v>-2160.4767190211105</v>
      </c>
      <c r="AJ793" t="s">
        <v>14</v>
      </c>
      <c r="AK793" s="93">
        <f t="shared" si="86"/>
        <v>-4347.1940459655561</v>
      </c>
      <c r="AL793" s="27">
        <f t="shared" si="87"/>
        <v>-2160.4767190211105</v>
      </c>
      <c r="AM793" s="27">
        <f t="shared" si="88"/>
        <v>-1941.8049863266663</v>
      </c>
    </row>
    <row r="794" spans="1:39" ht="15" customHeight="1" x14ac:dyDescent="0.25">
      <c r="A794">
        <v>244213</v>
      </c>
      <c r="B794" t="s">
        <v>1093</v>
      </c>
      <c r="C794" t="s">
        <v>1094</v>
      </c>
      <c r="D794">
        <v>11904</v>
      </c>
      <c r="E794" t="s">
        <v>16</v>
      </c>
      <c r="F794" t="s">
        <v>240</v>
      </c>
      <c r="G794" t="s">
        <v>19</v>
      </c>
      <c r="H794" t="s">
        <v>1999</v>
      </c>
      <c r="I794" s="21">
        <v>44781</v>
      </c>
      <c r="J794" s="21">
        <v>44783</v>
      </c>
      <c r="K794" s="21">
        <v>44814</v>
      </c>
      <c r="L794" s="21">
        <v>44814</v>
      </c>
      <c r="M794" s="22">
        <v>2519261.6800000002</v>
      </c>
      <c r="N794" t="s">
        <v>14</v>
      </c>
      <c r="O794" t="s">
        <v>372</v>
      </c>
      <c r="P794" t="s">
        <v>15</v>
      </c>
      <c r="Q794" s="37">
        <v>7.4999999999999997E-3</v>
      </c>
      <c r="R794" s="21">
        <v>44781</v>
      </c>
      <c r="S794" s="21">
        <v>44783</v>
      </c>
      <c r="T794" s="21">
        <v>44814</v>
      </c>
      <c r="U794" s="21">
        <v>44814</v>
      </c>
      <c r="V794" s="23">
        <v>8.611111111111111E-2</v>
      </c>
      <c r="W794">
        <v>31</v>
      </c>
      <c r="X794" s="24">
        <v>0</v>
      </c>
      <c r="Y794" s="24">
        <v>0</v>
      </c>
      <c r="Z794" s="24">
        <v>-1581.4665196199999</v>
      </c>
      <c r="AA794" s="24">
        <v>-1581.4665196199999</v>
      </c>
      <c r="AB794">
        <v>0</v>
      </c>
      <c r="AC794">
        <v>0</v>
      </c>
      <c r="AD794" s="38">
        <v>2519261.6800000002</v>
      </c>
      <c r="AE794" s="52">
        <v>7.2899999999999996E-3</v>
      </c>
      <c r="AF794" s="5">
        <v>7.4999999999999997E-3</v>
      </c>
      <c r="AG794" s="24">
        <v>0</v>
      </c>
      <c r="AH794" s="24">
        <v>-1627.0231683333332</v>
      </c>
      <c r="AI794" s="27">
        <v>-3208.489687953333</v>
      </c>
      <c r="AJ794" t="s">
        <v>14</v>
      </c>
      <c r="AK794" s="93">
        <f t="shared" si="86"/>
        <v>-5377.853912397778</v>
      </c>
      <c r="AL794" s="27">
        <f t="shared" si="87"/>
        <v>-3208.489687953333</v>
      </c>
      <c r="AM794" s="27">
        <f t="shared" si="88"/>
        <v>-2991.5532655088887</v>
      </c>
    </row>
    <row r="795" spans="1:39" ht="15" customHeight="1" x14ac:dyDescent="0.25">
      <c r="A795">
        <v>244214</v>
      </c>
      <c r="B795" t="s">
        <v>1093</v>
      </c>
      <c r="C795" t="s">
        <v>1094</v>
      </c>
      <c r="D795">
        <v>11904</v>
      </c>
      <c r="E795" t="s">
        <v>16</v>
      </c>
      <c r="F795" t="s">
        <v>240</v>
      </c>
      <c r="G795" t="s">
        <v>19</v>
      </c>
      <c r="H795" t="s">
        <v>1999</v>
      </c>
      <c r="I795" s="21">
        <v>44812</v>
      </c>
      <c r="J795" s="21">
        <v>44814</v>
      </c>
      <c r="K795" s="21">
        <v>44844</v>
      </c>
      <c r="L795" s="21">
        <v>44844</v>
      </c>
      <c r="M795" s="22">
        <v>2499060.4900000002</v>
      </c>
      <c r="N795" t="s">
        <v>14</v>
      </c>
      <c r="O795" t="s">
        <v>372</v>
      </c>
      <c r="P795" t="s">
        <v>15</v>
      </c>
      <c r="Q795" s="37">
        <v>7.4999999999999997E-3</v>
      </c>
      <c r="R795" s="21">
        <v>44812</v>
      </c>
      <c r="S795" s="21">
        <v>44814</v>
      </c>
      <c r="T795" s="21">
        <v>44844</v>
      </c>
      <c r="U795" s="21">
        <v>44844</v>
      </c>
      <c r="V795" s="23">
        <v>8.3333333333333329E-2</v>
      </c>
      <c r="W795">
        <v>30</v>
      </c>
      <c r="X795" s="24">
        <v>0</v>
      </c>
      <c r="Y795" s="24">
        <v>0</v>
      </c>
      <c r="Z795" s="24">
        <v>-2819.7732528833335</v>
      </c>
      <c r="AA795" s="24">
        <v>-2819.7732528833335</v>
      </c>
      <c r="AB795">
        <v>0</v>
      </c>
      <c r="AC795">
        <v>0</v>
      </c>
      <c r="AD795" s="38">
        <v>2499060.4900000002</v>
      </c>
      <c r="AE795" s="52">
        <v>1.3540000000000002E-2</v>
      </c>
      <c r="AF795" s="5">
        <v>7.4999999999999997E-3</v>
      </c>
      <c r="AG795" s="24">
        <v>0</v>
      </c>
      <c r="AH795" s="24">
        <v>-1561.9128062499999</v>
      </c>
      <c r="AI795" s="27">
        <v>-4381.6860591333334</v>
      </c>
      <c r="AJ795" t="s">
        <v>14</v>
      </c>
      <c r="AK795" s="93">
        <f t="shared" si="86"/>
        <v>-6464.2364674666678</v>
      </c>
      <c r="AL795" s="27">
        <f t="shared" si="87"/>
        <v>-4381.6860591333334</v>
      </c>
      <c r="AM795" s="27">
        <f t="shared" si="88"/>
        <v>-4173.4310183000007</v>
      </c>
    </row>
    <row r="796" spans="1:39" ht="15" customHeight="1" x14ac:dyDescent="0.25">
      <c r="A796">
        <v>244215</v>
      </c>
      <c r="B796" t="s">
        <v>1093</v>
      </c>
      <c r="C796" t="s">
        <v>1094</v>
      </c>
      <c r="D796">
        <v>11904</v>
      </c>
      <c r="E796" t="s">
        <v>16</v>
      </c>
      <c r="F796" t="s">
        <v>240</v>
      </c>
      <c r="G796" t="s">
        <v>19</v>
      </c>
      <c r="H796" t="s">
        <v>1999</v>
      </c>
      <c r="I796" s="21">
        <v>44840</v>
      </c>
      <c r="J796" s="21">
        <v>44844</v>
      </c>
      <c r="K796" s="21">
        <v>44875</v>
      </c>
      <c r="L796" s="21">
        <v>44875</v>
      </c>
      <c r="M796" s="22">
        <v>2478809.9700000002</v>
      </c>
      <c r="N796" t="s">
        <v>14</v>
      </c>
      <c r="O796" t="s">
        <v>372</v>
      </c>
      <c r="P796" t="s">
        <v>15</v>
      </c>
      <c r="Q796" s="37">
        <v>7.4999999999999997E-3</v>
      </c>
      <c r="R796" s="21">
        <v>44840</v>
      </c>
      <c r="S796" s="21">
        <v>44844</v>
      </c>
      <c r="T796" s="21">
        <v>44875</v>
      </c>
      <c r="U796" s="21">
        <v>44875</v>
      </c>
      <c r="V796" s="23">
        <v>8.611111111111111E-2</v>
      </c>
      <c r="W796">
        <v>31</v>
      </c>
      <c r="X796" s="24">
        <v>0</v>
      </c>
      <c r="Y796" s="24">
        <v>0</v>
      </c>
      <c r="Z796" s="24">
        <v>-3923.2676241850004</v>
      </c>
      <c r="AA796" s="24">
        <v>-3923.2676241850004</v>
      </c>
      <c r="AB796">
        <v>0</v>
      </c>
      <c r="AC796">
        <v>0</v>
      </c>
      <c r="AD796" s="38">
        <v>2478809.9700000002</v>
      </c>
      <c r="AE796" s="52">
        <v>1.8380000000000001E-2</v>
      </c>
      <c r="AF796" s="5">
        <v>7.4999999999999997E-3</v>
      </c>
      <c r="AG796" s="24">
        <v>0</v>
      </c>
      <c r="AH796" s="24">
        <v>-1600.898105625</v>
      </c>
      <c r="AI796" s="27">
        <v>-5524.1657298099999</v>
      </c>
      <c r="AJ796" t="s">
        <v>14</v>
      </c>
      <c r="AK796" s="93">
        <f t="shared" si="86"/>
        <v>-7658.6965373100011</v>
      </c>
      <c r="AL796" s="27">
        <f t="shared" si="87"/>
        <v>-5524.1657298099999</v>
      </c>
      <c r="AM796" s="27">
        <f t="shared" si="88"/>
        <v>-5310.7126490600003</v>
      </c>
    </row>
    <row r="797" spans="1:39" ht="15" customHeight="1" x14ac:dyDescent="0.25">
      <c r="A797">
        <v>244216</v>
      </c>
      <c r="B797" t="s">
        <v>1093</v>
      </c>
      <c r="C797" t="s">
        <v>1094</v>
      </c>
      <c r="D797">
        <v>11904</v>
      </c>
      <c r="E797" t="s">
        <v>16</v>
      </c>
      <c r="F797" t="s">
        <v>240</v>
      </c>
      <c r="G797" t="s">
        <v>19</v>
      </c>
      <c r="H797" t="s">
        <v>1999</v>
      </c>
      <c r="I797" s="21">
        <v>44873</v>
      </c>
      <c r="J797" s="21">
        <v>44875</v>
      </c>
      <c r="K797" s="21">
        <v>44905</v>
      </c>
      <c r="L797" s="21">
        <v>44905</v>
      </c>
      <c r="M797" s="22">
        <v>2458510.0099999998</v>
      </c>
      <c r="N797" t="s">
        <v>14</v>
      </c>
      <c r="O797" t="s">
        <v>372</v>
      </c>
      <c r="P797" t="s">
        <v>15</v>
      </c>
      <c r="Q797" s="37">
        <v>7.4999999999999997E-3</v>
      </c>
      <c r="R797" s="21">
        <v>44873</v>
      </c>
      <c r="S797" s="21">
        <v>44875</v>
      </c>
      <c r="T797" s="21">
        <v>44905</v>
      </c>
      <c r="U797" s="21">
        <v>44905</v>
      </c>
      <c r="V797" s="23">
        <v>8.3333333333333329E-2</v>
      </c>
      <c r="W797">
        <v>30</v>
      </c>
      <c r="X797" s="24">
        <v>0</v>
      </c>
      <c r="Y797" s="24">
        <v>0</v>
      </c>
      <c r="Z797" s="24">
        <v>-4744.9243192999993</v>
      </c>
      <c r="AA797" s="24">
        <v>-4744.9243192999993</v>
      </c>
      <c r="AB797">
        <v>0</v>
      </c>
      <c r="AC797">
        <v>0</v>
      </c>
      <c r="AD797" s="38">
        <v>2458510.0099999998</v>
      </c>
      <c r="AE797" s="52">
        <v>2.316E-2</v>
      </c>
      <c r="AF797" s="5">
        <v>7.4999999999999997E-3</v>
      </c>
      <c r="AG797" s="24">
        <v>0</v>
      </c>
      <c r="AH797" s="24">
        <v>-1536.5687562499998</v>
      </c>
      <c r="AI797" s="27">
        <v>-6281.493075549999</v>
      </c>
      <c r="AJ797" t="s">
        <v>14</v>
      </c>
      <c r="AK797" s="93">
        <f t="shared" si="86"/>
        <v>-8330.2514172166666</v>
      </c>
      <c r="AL797" s="27">
        <f t="shared" si="87"/>
        <v>-6281.493075549999</v>
      </c>
      <c r="AM797" s="27">
        <f t="shared" si="88"/>
        <v>-6076.6172413833319</v>
      </c>
    </row>
    <row r="798" spans="1:39" ht="15" customHeight="1" x14ac:dyDescent="0.25">
      <c r="A798">
        <v>247685</v>
      </c>
      <c r="B798" t="s">
        <v>1099</v>
      </c>
      <c r="C798" t="s">
        <v>1100</v>
      </c>
      <c r="D798">
        <v>11907</v>
      </c>
      <c r="E798" t="s">
        <v>16</v>
      </c>
      <c r="F798" t="s">
        <v>240</v>
      </c>
      <c r="G798" t="s">
        <v>19</v>
      </c>
      <c r="H798" t="s">
        <v>2000</v>
      </c>
      <c r="I798" s="21">
        <v>44740</v>
      </c>
      <c r="J798" s="21">
        <v>44742</v>
      </c>
      <c r="K798" s="21">
        <v>44925</v>
      </c>
      <c r="L798" s="21">
        <v>44925</v>
      </c>
      <c r="M798" s="22">
        <v>1959414.26</v>
      </c>
      <c r="N798" t="s">
        <v>14</v>
      </c>
      <c r="O798" t="s">
        <v>372</v>
      </c>
      <c r="P798" t="s">
        <v>1901</v>
      </c>
      <c r="Q798" s="37">
        <v>2.5000000000000001E-2</v>
      </c>
      <c r="R798" s="21">
        <v>44740</v>
      </c>
      <c r="S798" s="21">
        <v>44742</v>
      </c>
      <c r="T798" s="21">
        <v>44925</v>
      </c>
      <c r="U798" s="21">
        <v>44925</v>
      </c>
      <c r="V798" s="23">
        <v>0.50136986301369868</v>
      </c>
      <c r="W798">
        <v>183</v>
      </c>
      <c r="X798" s="24">
        <v>0</v>
      </c>
      <c r="Y798" s="24">
        <v>0</v>
      </c>
      <c r="Z798" s="24">
        <v>-2210.3803330273977</v>
      </c>
      <c r="AA798" s="24">
        <v>-2210.3803330273977</v>
      </c>
      <c r="AB798">
        <v>0</v>
      </c>
      <c r="AC798">
        <v>0</v>
      </c>
      <c r="AD798" s="38">
        <v>1959414.26</v>
      </c>
      <c r="AE798" s="52">
        <v>2.2500000000000003E-3</v>
      </c>
      <c r="AF798" s="5">
        <v>2.5000000000000001E-2</v>
      </c>
      <c r="AG798" s="24">
        <v>0</v>
      </c>
      <c r="AH798" s="24">
        <v>-24559.781478082194</v>
      </c>
      <c r="AI798" s="27">
        <v>-26770.161811109592</v>
      </c>
      <c r="AJ798" t="s">
        <v>14</v>
      </c>
      <c r="AK798" s="93">
        <f t="shared" si="86"/>
        <v>-36594.07440234247</v>
      </c>
      <c r="AL798" s="27">
        <f t="shared" si="87"/>
        <v>-26770.161811109592</v>
      </c>
      <c r="AM798" s="27">
        <f t="shared" si="88"/>
        <v>-25787.770551986305</v>
      </c>
    </row>
    <row r="799" spans="1:39" ht="15" customHeight="1" x14ac:dyDescent="0.25">
      <c r="A799">
        <v>249208</v>
      </c>
      <c r="B799" t="s">
        <v>1101</v>
      </c>
      <c r="C799" t="s">
        <v>1102</v>
      </c>
      <c r="D799">
        <v>11908</v>
      </c>
      <c r="E799" t="s">
        <v>363</v>
      </c>
      <c r="F799" t="s">
        <v>240</v>
      </c>
      <c r="G799" t="s">
        <v>19</v>
      </c>
      <c r="H799" t="s">
        <v>1944</v>
      </c>
      <c r="J799" s="21">
        <v>44742</v>
      </c>
      <c r="K799" s="21">
        <v>44834</v>
      </c>
      <c r="L799" s="21">
        <v>44743</v>
      </c>
      <c r="M799" s="22">
        <v>1296296.2</v>
      </c>
      <c r="N799" t="s">
        <v>14</v>
      </c>
      <c r="O799">
        <v>2.4899999999999999E-2</v>
      </c>
      <c r="P799" t="s">
        <v>138</v>
      </c>
      <c r="R799" s="21">
        <v>44743</v>
      </c>
      <c r="S799" s="21">
        <v>44742</v>
      </c>
      <c r="T799" s="21">
        <v>44834</v>
      </c>
      <c r="U799" s="21">
        <v>44743</v>
      </c>
      <c r="V799" s="23">
        <v>0.25</v>
      </c>
      <c r="W799">
        <v>90</v>
      </c>
      <c r="X799" s="24">
        <v>0</v>
      </c>
      <c r="Y799" s="24">
        <v>0</v>
      </c>
      <c r="Z799" s="24">
        <v>-8069.4438449999989</v>
      </c>
      <c r="AA799" s="24">
        <v>-8069.4438449999989</v>
      </c>
      <c r="AB799">
        <v>0</v>
      </c>
      <c r="AC799">
        <v>0</v>
      </c>
      <c r="AD799" s="38">
        <v>1296296.2</v>
      </c>
      <c r="AE799" s="52">
        <v>2.4899999999999999E-2</v>
      </c>
      <c r="AF799" s="5">
        <v>0</v>
      </c>
      <c r="AG799" s="24">
        <v>0</v>
      </c>
      <c r="AH799" s="24">
        <v>0</v>
      </c>
      <c r="AI799" s="27">
        <v>-8069.4438449999989</v>
      </c>
      <c r="AJ799" t="s">
        <v>14</v>
      </c>
      <c r="AK799" s="93">
        <f t="shared" ref="AK799:AK802" si="93">AL799</f>
        <v>-8069.4438449999989</v>
      </c>
      <c r="AL799" s="27">
        <f t="shared" si="87"/>
        <v>-8069.4438449999989</v>
      </c>
      <c r="AM799" s="27">
        <f t="shared" ref="AM799:AM802" si="94">AL799</f>
        <v>-8069.4438449999989</v>
      </c>
    </row>
    <row r="800" spans="1:39" ht="15" customHeight="1" x14ac:dyDescent="0.25">
      <c r="A800">
        <v>249209</v>
      </c>
      <c r="B800" t="s">
        <v>1101</v>
      </c>
      <c r="C800" t="s">
        <v>1102</v>
      </c>
      <c r="D800">
        <v>11908</v>
      </c>
      <c r="E800" t="s">
        <v>363</v>
      </c>
      <c r="F800" t="s">
        <v>240</v>
      </c>
      <c r="G800" t="s">
        <v>19</v>
      </c>
      <c r="H800" t="s">
        <v>1944</v>
      </c>
      <c r="J800" s="21">
        <v>44742</v>
      </c>
      <c r="K800" s="21">
        <v>44834</v>
      </c>
      <c r="L800" s="21">
        <v>44834</v>
      </c>
      <c r="M800" s="22">
        <v>1111111.01</v>
      </c>
      <c r="N800" t="s">
        <v>14</v>
      </c>
      <c r="O800">
        <v>2.4899999999999999E-2</v>
      </c>
      <c r="P800" t="s">
        <v>138</v>
      </c>
      <c r="R800" s="21">
        <v>44834</v>
      </c>
      <c r="S800" s="21">
        <v>44742</v>
      </c>
      <c r="T800" s="21">
        <v>44834</v>
      </c>
      <c r="U800" s="21">
        <v>44834</v>
      </c>
      <c r="V800" s="23">
        <v>0.25</v>
      </c>
      <c r="W800">
        <v>90</v>
      </c>
      <c r="X800" s="24">
        <v>0</v>
      </c>
      <c r="Y800" s="24">
        <v>0</v>
      </c>
      <c r="Z800" s="24">
        <v>-6916.66603725</v>
      </c>
      <c r="AA800" s="24">
        <v>-6916.66603725</v>
      </c>
      <c r="AB800">
        <v>0</v>
      </c>
      <c r="AC800">
        <v>0</v>
      </c>
      <c r="AD800" s="38">
        <v>1111111.01</v>
      </c>
      <c r="AE800" s="52">
        <v>2.4899999999999999E-2</v>
      </c>
      <c r="AF800" s="5">
        <v>0</v>
      </c>
      <c r="AG800" s="24">
        <v>0</v>
      </c>
      <c r="AH800" s="24">
        <v>0</v>
      </c>
      <c r="AI800" s="27">
        <v>-6916.66603725</v>
      </c>
      <c r="AJ800" t="s">
        <v>14</v>
      </c>
      <c r="AK800" s="93">
        <f t="shared" si="93"/>
        <v>-6916.66603725</v>
      </c>
      <c r="AL800" s="27">
        <f t="shared" si="87"/>
        <v>-6916.66603725</v>
      </c>
      <c r="AM800" s="27">
        <f t="shared" si="94"/>
        <v>-6916.66603725</v>
      </c>
    </row>
    <row r="801" spans="1:39" ht="15" customHeight="1" x14ac:dyDescent="0.25">
      <c r="A801">
        <v>249210</v>
      </c>
      <c r="B801" t="s">
        <v>1101</v>
      </c>
      <c r="C801" t="s">
        <v>1102</v>
      </c>
      <c r="D801">
        <v>11908</v>
      </c>
      <c r="E801" t="s">
        <v>363</v>
      </c>
      <c r="F801" t="s">
        <v>240</v>
      </c>
      <c r="G801" t="s">
        <v>19</v>
      </c>
      <c r="H801" t="s">
        <v>1944</v>
      </c>
      <c r="J801" s="21">
        <v>44834</v>
      </c>
      <c r="K801" s="21">
        <v>44926</v>
      </c>
      <c r="L801" s="21">
        <v>44926</v>
      </c>
      <c r="M801" s="22">
        <v>925925.82</v>
      </c>
      <c r="N801" t="s">
        <v>14</v>
      </c>
      <c r="O801">
        <v>2.4899999999999999E-2</v>
      </c>
      <c r="P801" t="s">
        <v>138</v>
      </c>
      <c r="R801" s="21">
        <v>44926</v>
      </c>
      <c r="S801" s="21">
        <v>44834</v>
      </c>
      <c r="T801" s="21">
        <v>44926</v>
      </c>
      <c r="U801" s="21">
        <v>44926</v>
      </c>
      <c r="V801" s="23">
        <v>0.25</v>
      </c>
      <c r="W801">
        <v>90</v>
      </c>
      <c r="X801" s="24">
        <v>-5763.5838426534492</v>
      </c>
      <c r="Y801" s="24">
        <v>-5763.5838426534492</v>
      </c>
      <c r="Z801" s="24">
        <v>-5763.8882294999994</v>
      </c>
      <c r="AA801" s="24">
        <v>-5763.8882294999994</v>
      </c>
      <c r="AB801">
        <v>0.99994719070973792</v>
      </c>
      <c r="AC801">
        <v>-64.04320254999999</v>
      </c>
      <c r="AD801" s="38">
        <v>925925.82</v>
      </c>
      <c r="AE801" s="52">
        <v>2.4899999999999999E-2</v>
      </c>
      <c r="AF801" s="5">
        <v>0</v>
      </c>
      <c r="AG801" s="24">
        <v>0</v>
      </c>
      <c r="AH801" s="24">
        <v>0</v>
      </c>
      <c r="AI801" s="27">
        <v>-5763.5838426534492</v>
      </c>
      <c r="AJ801" t="s">
        <v>14</v>
      </c>
      <c r="AK801" s="93">
        <f t="shared" si="93"/>
        <v>-5763.5838426534492</v>
      </c>
      <c r="AL801" s="27">
        <f t="shared" si="87"/>
        <v>-5763.5838426534492</v>
      </c>
      <c r="AM801" s="27">
        <f t="shared" si="94"/>
        <v>-5763.5838426534492</v>
      </c>
    </row>
    <row r="802" spans="1:39" ht="15" customHeight="1" x14ac:dyDescent="0.25">
      <c r="A802">
        <v>249346</v>
      </c>
      <c r="B802" t="s">
        <v>1105</v>
      </c>
      <c r="C802" t="s">
        <v>1106</v>
      </c>
      <c r="D802">
        <v>11910</v>
      </c>
      <c r="E802" t="s">
        <v>363</v>
      </c>
      <c r="F802" t="s">
        <v>240</v>
      </c>
      <c r="G802" t="s">
        <v>19</v>
      </c>
      <c r="H802" t="s">
        <v>2001</v>
      </c>
      <c r="J802" s="21">
        <v>44407</v>
      </c>
      <c r="K802" s="21">
        <v>44772</v>
      </c>
      <c r="L802" s="21">
        <v>44772</v>
      </c>
      <c r="M802" s="22">
        <v>10000000</v>
      </c>
      <c r="N802" t="s">
        <v>14</v>
      </c>
      <c r="O802">
        <v>2.1999999999999999E-2</v>
      </c>
      <c r="P802" t="s">
        <v>15</v>
      </c>
      <c r="R802" s="21">
        <v>44772</v>
      </c>
      <c r="S802" s="21">
        <v>44407</v>
      </c>
      <c r="T802" s="21">
        <v>44772</v>
      </c>
      <c r="U802" s="21">
        <v>44772</v>
      </c>
      <c r="V802" s="23">
        <v>1.0138888888888888</v>
      </c>
      <c r="W802">
        <v>365</v>
      </c>
      <c r="X802" s="24">
        <v>0</v>
      </c>
      <c r="Y802" s="24">
        <v>0</v>
      </c>
      <c r="Z802" s="24">
        <v>-223055.55555555553</v>
      </c>
      <c r="AA802" s="24">
        <v>-223055.55555555553</v>
      </c>
      <c r="AB802">
        <v>0</v>
      </c>
      <c r="AC802">
        <v>0</v>
      </c>
      <c r="AD802" s="38">
        <v>10000000</v>
      </c>
      <c r="AE802" s="52">
        <v>2.1999999999999999E-2</v>
      </c>
      <c r="AF802" s="5">
        <v>0</v>
      </c>
      <c r="AG802" s="24">
        <v>0</v>
      </c>
      <c r="AH802" s="24">
        <v>0</v>
      </c>
      <c r="AI802" s="27">
        <v>-223055.55555555553</v>
      </c>
      <c r="AJ802" t="s">
        <v>14</v>
      </c>
      <c r="AK802" s="93">
        <f t="shared" si="93"/>
        <v>-223055.55555555553</v>
      </c>
      <c r="AL802" s="27">
        <f t="shared" si="87"/>
        <v>-223055.55555555553</v>
      </c>
      <c r="AM802" s="27">
        <f t="shared" si="94"/>
        <v>-223055.55555555553</v>
      </c>
    </row>
    <row r="803" spans="1:39" ht="15" customHeight="1" x14ac:dyDescent="0.25">
      <c r="A803">
        <v>249496</v>
      </c>
      <c r="B803" t="s">
        <v>1117</v>
      </c>
      <c r="C803" t="s">
        <v>1118</v>
      </c>
      <c r="D803">
        <v>11916</v>
      </c>
      <c r="E803" t="s">
        <v>16</v>
      </c>
      <c r="F803" t="s">
        <v>240</v>
      </c>
      <c r="G803" t="s">
        <v>19</v>
      </c>
      <c r="H803" t="s">
        <v>2003</v>
      </c>
      <c r="I803" s="21">
        <v>44690</v>
      </c>
      <c r="J803" s="21">
        <v>44692</v>
      </c>
      <c r="K803" s="21">
        <v>44784</v>
      </c>
      <c r="L803" s="21">
        <v>44784</v>
      </c>
      <c r="M803" s="22">
        <v>40000000</v>
      </c>
      <c r="N803" t="s">
        <v>14</v>
      </c>
      <c r="O803" t="s">
        <v>245</v>
      </c>
      <c r="P803" t="s">
        <v>15</v>
      </c>
      <c r="Q803" s="37">
        <v>0.03</v>
      </c>
      <c r="R803" s="21">
        <v>44690</v>
      </c>
      <c r="S803" s="21">
        <v>44692</v>
      </c>
      <c r="T803" s="21">
        <v>44784</v>
      </c>
      <c r="U803" s="21">
        <v>44784</v>
      </c>
      <c r="V803" s="23">
        <v>0.25555555555555554</v>
      </c>
      <c r="W803">
        <v>92</v>
      </c>
      <c r="X803" s="24">
        <v>0</v>
      </c>
      <c r="Y803" s="24">
        <v>0</v>
      </c>
      <c r="Z803" s="24">
        <v>41093.333333333328</v>
      </c>
      <c r="AA803" s="24">
        <v>41093.333333333328</v>
      </c>
      <c r="AB803">
        <v>0</v>
      </c>
      <c r="AC803">
        <v>0</v>
      </c>
      <c r="AD803" s="38">
        <v>40000000</v>
      </c>
      <c r="AE803" s="52">
        <v>-4.0200000000000001E-3</v>
      </c>
      <c r="AF803" s="5">
        <v>0.03</v>
      </c>
      <c r="AG803" s="24">
        <v>0</v>
      </c>
      <c r="AH803" s="24">
        <v>-306666.66666666663</v>
      </c>
      <c r="AI803" s="27">
        <v>-265573.33333333331</v>
      </c>
      <c r="AJ803" t="s">
        <v>14</v>
      </c>
      <c r="AK803" s="93">
        <f t="shared" si="86"/>
        <v>-367795.5555555555</v>
      </c>
      <c r="AL803" s="27">
        <f t="shared" si="87"/>
        <v>-265573.33333333331</v>
      </c>
      <c r="AM803" s="27">
        <f t="shared" si="88"/>
        <v>-255351.11111111109</v>
      </c>
    </row>
    <row r="804" spans="1:39" ht="15" customHeight="1" x14ac:dyDescent="0.25">
      <c r="A804">
        <v>249497</v>
      </c>
      <c r="B804" t="s">
        <v>1117</v>
      </c>
      <c r="C804" t="s">
        <v>1118</v>
      </c>
      <c r="D804">
        <v>11916</v>
      </c>
      <c r="E804" t="s">
        <v>16</v>
      </c>
      <c r="F804" t="s">
        <v>240</v>
      </c>
      <c r="G804" t="s">
        <v>19</v>
      </c>
      <c r="H804" t="s">
        <v>2003</v>
      </c>
      <c r="I804" s="21">
        <v>44782</v>
      </c>
      <c r="J804" s="21">
        <v>44784</v>
      </c>
      <c r="K804" s="21">
        <v>44876</v>
      </c>
      <c r="L804" s="21">
        <v>44876</v>
      </c>
      <c r="M804" s="22">
        <v>40000000</v>
      </c>
      <c r="N804" t="s">
        <v>14</v>
      </c>
      <c r="O804" t="s">
        <v>245</v>
      </c>
      <c r="P804" t="s">
        <v>15</v>
      </c>
      <c r="Q804" s="37">
        <v>0.03</v>
      </c>
      <c r="R804" s="21">
        <v>44782</v>
      </c>
      <c r="S804" s="21">
        <v>44784</v>
      </c>
      <c r="T804" s="21">
        <v>44876</v>
      </c>
      <c r="U804" s="21">
        <v>44876</v>
      </c>
      <c r="V804" s="23">
        <v>0.25555555555555554</v>
      </c>
      <c r="W804">
        <v>92</v>
      </c>
      <c r="X804" s="24">
        <v>0</v>
      </c>
      <c r="Y804" s="24">
        <v>0</v>
      </c>
      <c r="Z804" s="24">
        <v>-32813.333333333328</v>
      </c>
      <c r="AA804" s="24">
        <v>-32813.333333333328</v>
      </c>
      <c r="AB804">
        <v>0</v>
      </c>
      <c r="AC804">
        <v>0</v>
      </c>
      <c r="AD804" s="38">
        <v>40000000</v>
      </c>
      <c r="AE804" s="52">
        <v>3.2100000000000002E-3</v>
      </c>
      <c r="AF804" s="5">
        <v>0.03</v>
      </c>
      <c r="AG804" s="24">
        <v>0</v>
      </c>
      <c r="AH804" s="24">
        <v>-306666.66666666663</v>
      </c>
      <c r="AI804" s="27">
        <v>-339479.99999999994</v>
      </c>
      <c r="AJ804" t="s">
        <v>14</v>
      </c>
      <c r="AK804" s="93">
        <f t="shared" si="86"/>
        <v>-441702.22222222219</v>
      </c>
      <c r="AL804" s="27">
        <f t="shared" si="87"/>
        <v>-339479.99999999994</v>
      </c>
      <c r="AM804" s="27">
        <f t="shared" si="88"/>
        <v>-329257.77777777775</v>
      </c>
    </row>
    <row r="805" spans="1:39" ht="15" customHeight="1" x14ac:dyDescent="0.25">
      <c r="A805">
        <v>250025</v>
      </c>
      <c r="B805" t="s">
        <v>1121</v>
      </c>
      <c r="C805" t="s">
        <v>1122</v>
      </c>
      <c r="D805">
        <v>11920</v>
      </c>
      <c r="E805" t="s">
        <v>363</v>
      </c>
      <c r="F805" t="s">
        <v>240</v>
      </c>
      <c r="G805" t="s">
        <v>19</v>
      </c>
      <c r="H805" t="s">
        <v>1915</v>
      </c>
      <c r="J805" s="21">
        <v>44722</v>
      </c>
      <c r="K805" s="21">
        <v>44792</v>
      </c>
      <c r="L805" s="21">
        <v>44792</v>
      </c>
      <c r="M805" s="22">
        <v>5719900.3300000001</v>
      </c>
      <c r="N805" t="s">
        <v>14</v>
      </c>
      <c r="O805">
        <v>1.0800000000000001E-2</v>
      </c>
      <c r="P805" t="s">
        <v>138</v>
      </c>
      <c r="R805" s="21">
        <v>44792</v>
      </c>
      <c r="S805" s="21">
        <v>44722</v>
      </c>
      <c r="T805" s="21">
        <v>44792</v>
      </c>
      <c r="U805" s="21">
        <v>44792</v>
      </c>
      <c r="V805" s="23">
        <v>0.19166666666666668</v>
      </c>
      <c r="W805">
        <v>69</v>
      </c>
      <c r="X805" s="24">
        <v>0</v>
      </c>
      <c r="Y805" s="24">
        <v>0</v>
      </c>
      <c r="Z805" s="24">
        <v>-11840.193683100002</v>
      </c>
      <c r="AA805" s="24">
        <v>-11840.193683100002</v>
      </c>
      <c r="AB805">
        <v>0</v>
      </c>
      <c r="AC805">
        <v>0</v>
      </c>
      <c r="AD805" s="38">
        <v>5719900.3300000001</v>
      </c>
      <c r="AE805" s="52">
        <v>1.0800000000000001E-2</v>
      </c>
      <c r="AF805" s="5">
        <v>0</v>
      </c>
      <c r="AG805" s="24">
        <v>0</v>
      </c>
      <c r="AH805" s="24">
        <v>0</v>
      </c>
      <c r="AI805" s="27">
        <v>-11840.193683100002</v>
      </c>
      <c r="AJ805" t="s">
        <v>14</v>
      </c>
      <c r="AK805" s="93">
        <f t="shared" ref="AK805:AK856" si="95">AL805</f>
        <v>-11840.193683100002</v>
      </c>
      <c r="AL805" s="27">
        <f t="shared" si="87"/>
        <v>-11840.193683100002</v>
      </c>
      <c r="AM805" s="27">
        <f t="shared" ref="AM805:AM856" si="96">AL805</f>
        <v>-11840.193683100002</v>
      </c>
    </row>
    <row r="806" spans="1:39" ht="15" customHeight="1" x14ac:dyDescent="0.25">
      <c r="A806">
        <v>250149</v>
      </c>
      <c r="B806" t="s">
        <v>1131</v>
      </c>
      <c r="C806" t="s">
        <v>1132</v>
      </c>
      <c r="D806">
        <v>11925</v>
      </c>
      <c r="E806" t="s">
        <v>363</v>
      </c>
      <c r="F806" t="s">
        <v>240</v>
      </c>
      <c r="G806" t="s">
        <v>19</v>
      </c>
      <c r="H806" t="s">
        <v>1935</v>
      </c>
      <c r="J806" s="21">
        <v>44742</v>
      </c>
      <c r="K806" s="21">
        <v>44772</v>
      </c>
      <c r="L806" s="21">
        <v>44772</v>
      </c>
      <c r="M806" s="22">
        <v>1259351.28</v>
      </c>
      <c r="N806" t="s">
        <v>14</v>
      </c>
      <c r="O806">
        <v>0.02</v>
      </c>
      <c r="P806" t="s">
        <v>138</v>
      </c>
      <c r="R806" s="21">
        <v>44772</v>
      </c>
      <c r="S806" s="21">
        <v>44742</v>
      </c>
      <c r="T806" s="21">
        <v>44772</v>
      </c>
      <c r="U806" s="21">
        <v>44772</v>
      </c>
      <c r="V806" s="23">
        <v>8.3333333333333329E-2</v>
      </c>
      <c r="W806">
        <v>30</v>
      </c>
      <c r="X806" s="24">
        <v>0</v>
      </c>
      <c r="Y806" s="24">
        <v>0</v>
      </c>
      <c r="Z806" s="24">
        <v>-2098.9187999999999</v>
      </c>
      <c r="AA806" s="24">
        <v>-2098.9187999999999</v>
      </c>
      <c r="AB806">
        <v>0</v>
      </c>
      <c r="AC806">
        <v>0</v>
      </c>
      <c r="AD806" s="38">
        <v>1259351.28</v>
      </c>
      <c r="AE806" s="52">
        <v>0.02</v>
      </c>
      <c r="AF806" s="5">
        <v>0</v>
      </c>
      <c r="AG806" s="24">
        <v>0</v>
      </c>
      <c r="AH806" s="24">
        <v>0</v>
      </c>
      <c r="AI806" s="27">
        <v>-2098.9187999999999</v>
      </c>
      <c r="AJ806" t="s">
        <v>14</v>
      </c>
      <c r="AK806" s="93">
        <f t="shared" si="95"/>
        <v>-2098.9187999999999</v>
      </c>
      <c r="AL806" s="27">
        <f t="shared" si="87"/>
        <v>-2098.9187999999999</v>
      </c>
      <c r="AM806" s="27">
        <f t="shared" si="96"/>
        <v>-2098.9187999999999</v>
      </c>
    </row>
    <row r="807" spans="1:39" ht="15" customHeight="1" x14ac:dyDescent="0.25">
      <c r="A807">
        <v>250150</v>
      </c>
      <c r="B807" t="s">
        <v>1131</v>
      </c>
      <c r="C807" t="s">
        <v>1132</v>
      </c>
      <c r="D807">
        <v>11925</v>
      </c>
      <c r="E807" t="s">
        <v>363</v>
      </c>
      <c r="F807" t="s">
        <v>240</v>
      </c>
      <c r="G807" t="s">
        <v>19</v>
      </c>
      <c r="H807" t="s">
        <v>1935</v>
      </c>
      <c r="J807" s="21">
        <v>44772</v>
      </c>
      <c r="K807" s="21">
        <v>44803</v>
      </c>
      <c r="L807" s="21">
        <v>44803</v>
      </c>
      <c r="M807" s="22">
        <v>1176369.67</v>
      </c>
      <c r="N807" t="s">
        <v>14</v>
      </c>
      <c r="O807">
        <v>0.02</v>
      </c>
      <c r="P807" t="s">
        <v>138</v>
      </c>
      <c r="R807" s="21">
        <v>44803</v>
      </c>
      <c r="S807" s="21">
        <v>44772</v>
      </c>
      <c r="T807" s="21">
        <v>44803</v>
      </c>
      <c r="U807" s="21">
        <v>44803</v>
      </c>
      <c r="V807" s="23">
        <v>8.3333333333333329E-2</v>
      </c>
      <c r="W807">
        <v>30</v>
      </c>
      <c r="X807" s="24">
        <v>0</v>
      </c>
      <c r="Y807" s="24">
        <v>0</v>
      </c>
      <c r="Z807" s="24">
        <v>-1960.6161166666664</v>
      </c>
      <c r="AA807" s="24">
        <v>-1960.6161166666664</v>
      </c>
      <c r="AB807">
        <v>0</v>
      </c>
      <c r="AC807">
        <v>0</v>
      </c>
      <c r="AD807" s="38">
        <v>1176369.67</v>
      </c>
      <c r="AE807" s="52">
        <v>0.02</v>
      </c>
      <c r="AF807" s="5">
        <v>0</v>
      </c>
      <c r="AG807" s="24">
        <v>0</v>
      </c>
      <c r="AH807" s="24">
        <v>0</v>
      </c>
      <c r="AI807" s="27">
        <v>-1960.6161166666664</v>
      </c>
      <c r="AJ807" t="s">
        <v>14</v>
      </c>
      <c r="AK807" s="93">
        <f t="shared" si="95"/>
        <v>-1960.6161166666664</v>
      </c>
      <c r="AL807" s="27">
        <f t="shared" si="87"/>
        <v>-1960.6161166666664</v>
      </c>
      <c r="AM807" s="27">
        <f t="shared" si="96"/>
        <v>-1960.6161166666664</v>
      </c>
    </row>
    <row r="808" spans="1:39" ht="15" customHeight="1" x14ac:dyDescent="0.25">
      <c r="A808">
        <v>250151</v>
      </c>
      <c r="B808" t="s">
        <v>1131</v>
      </c>
      <c r="C808" t="s">
        <v>1132</v>
      </c>
      <c r="D808">
        <v>11925</v>
      </c>
      <c r="E808" t="s">
        <v>363</v>
      </c>
      <c r="F808" t="s">
        <v>240</v>
      </c>
      <c r="G808" t="s">
        <v>19</v>
      </c>
      <c r="H808" t="s">
        <v>1935</v>
      </c>
      <c r="J808" s="21">
        <v>44803</v>
      </c>
      <c r="K808" s="21">
        <v>44834</v>
      </c>
      <c r="L808" s="21">
        <v>44834</v>
      </c>
      <c r="M808" s="22">
        <v>1093249.76</v>
      </c>
      <c r="N808" t="s">
        <v>14</v>
      </c>
      <c r="O808">
        <v>0.02</v>
      </c>
      <c r="P808" t="s">
        <v>138</v>
      </c>
      <c r="R808" s="21">
        <v>44834</v>
      </c>
      <c r="S808" s="21">
        <v>44803</v>
      </c>
      <c r="T808" s="21">
        <v>44834</v>
      </c>
      <c r="U808" s="21">
        <v>44834</v>
      </c>
      <c r="V808" s="23">
        <v>8.3333333333333329E-2</v>
      </c>
      <c r="W808">
        <v>30</v>
      </c>
      <c r="X808" s="24">
        <v>0</v>
      </c>
      <c r="Y808" s="24">
        <v>0</v>
      </c>
      <c r="Z808" s="24">
        <v>-1822.0829333333334</v>
      </c>
      <c r="AA808" s="24">
        <v>-1822.0829333333334</v>
      </c>
      <c r="AB808">
        <v>0</v>
      </c>
      <c r="AC808">
        <v>0</v>
      </c>
      <c r="AD808" s="38">
        <v>1093249.76</v>
      </c>
      <c r="AE808" s="52">
        <v>0.02</v>
      </c>
      <c r="AF808" s="5">
        <v>0</v>
      </c>
      <c r="AG808" s="24">
        <v>0</v>
      </c>
      <c r="AH808" s="24">
        <v>0</v>
      </c>
      <c r="AI808" s="27">
        <v>-1822.0829333333334</v>
      </c>
      <c r="AJ808" t="s">
        <v>14</v>
      </c>
      <c r="AK808" s="93">
        <f t="shared" si="95"/>
        <v>-1822.0829333333334</v>
      </c>
      <c r="AL808" s="27">
        <f t="shared" si="87"/>
        <v>-1822.0829333333334</v>
      </c>
      <c r="AM808" s="27">
        <f t="shared" si="96"/>
        <v>-1822.0829333333334</v>
      </c>
    </row>
    <row r="809" spans="1:39" ht="15" customHeight="1" x14ac:dyDescent="0.25">
      <c r="A809">
        <v>250152</v>
      </c>
      <c r="B809" t="s">
        <v>1131</v>
      </c>
      <c r="C809" t="s">
        <v>1132</v>
      </c>
      <c r="D809">
        <v>11925</v>
      </c>
      <c r="E809" t="s">
        <v>363</v>
      </c>
      <c r="F809" t="s">
        <v>240</v>
      </c>
      <c r="G809" t="s">
        <v>19</v>
      </c>
      <c r="H809" t="s">
        <v>1935</v>
      </c>
      <c r="J809" s="21">
        <v>44834</v>
      </c>
      <c r="K809" s="21">
        <v>44864</v>
      </c>
      <c r="L809" s="21">
        <v>44864</v>
      </c>
      <c r="M809" s="22">
        <v>1009991.31</v>
      </c>
      <c r="N809" t="s">
        <v>14</v>
      </c>
      <c r="O809">
        <v>0.02</v>
      </c>
      <c r="P809" t="s">
        <v>138</v>
      </c>
      <c r="R809" s="21">
        <v>44864</v>
      </c>
      <c r="S809" s="21">
        <v>44834</v>
      </c>
      <c r="T809" s="21">
        <v>44864</v>
      </c>
      <c r="U809" s="21">
        <v>44864</v>
      </c>
      <c r="V809" s="23">
        <v>8.3333333333333329E-2</v>
      </c>
      <c r="W809">
        <v>30</v>
      </c>
      <c r="X809" s="24">
        <v>0</v>
      </c>
      <c r="Y809" s="24">
        <v>0</v>
      </c>
      <c r="Z809" s="24">
        <v>-1683.3188500000001</v>
      </c>
      <c r="AA809" s="24">
        <v>-1683.3188500000001</v>
      </c>
      <c r="AB809">
        <v>0</v>
      </c>
      <c r="AC809">
        <v>0</v>
      </c>
      <c r="AD809" s="38">
        <v>1009991.31</v>
      </c>
      <c r="AE809" s="52">
        <v>0.02</v>
      </c>
      <c r="AF809" s="5">
        <v>0</v>
      </c>
      <c r="AG809" s="24">
        <v>0</v>
      </c>
      <c r="AH809" s="24">
        <v>0</v>
      </c>
      <c r="AI809" s="27">
        <v>-1683.3188500000001</v>
      </c>
      <c r="AJ809" t="s">
        <v>14</v>
      </c>
      <c r="AK809" s="93">
        <f t="shared" si="95"/>
        <v>-1683.3188500000001</v>
      </c>
      <c r="AL809" s="27">
        <f t="shared" si="87"/>
        <v>-1683.3188500000001</v>
      </c>
      <c r="AM809" s="27">
        <f t="shared" si="96"/>
        <v>-1683.3188500000001</v>
      </c>
    </row>
    <row r="810" spans="1:39" ht="15" customHeight="1" x14ac:dyDescent="0.25">
      <c r="A810">
        <v>250153</v>
      </c>
      <c r="B810" t="s">
        <v>1131</v>
      </c>
      <c r="C810" t="s">
        <v>1132</v>
      </c>
      <c r="D810">
        <v>11925</v>
      </c>
      <c r="E810" t="s">
        <v>363</v>
      </c>
      <c r="F810" t="s">
        <v>240</v>
      </c>
      <c r="G810" t="s">
        <v>19</v>
      </c>
      <c r="H810" t="s">
        <v>1935</v>
      </c>
      <c r="J810" s="21">
        <v>44864</v>
      </c>
      <c r="K810" s="21">
        <v>44895</v>
      </c>
      <c r="L810" s="21">
        <v>44895</v>
      </c>
      <c r="M810" s="22">
        <v>926594.1</v>
      </c>
      <c r="N810" t="s">
        <v>14</v>
      </c>
      <c r="O810">
        <v>0.02</v>
      </c>
      <c r="P810" t="s">
        <v>138</v>
      </c>
      <c r="R810" s="21">
        <v>44895</v>
      </c>
      <c r="S810" s="21">
        <v>44864</v>
      </c>
      <c r="T810" s="21">
        <v>44895</v>
      </c>
      <c r="U810" s="21">
        <v>44895</v>
      </c>
      <c r="V810" s="23">
        <v>8.3333333333333329E-2</v>
      </c>
      <c r="W810">
        <v>30</v>
      </c>
      <c r="X810" s="24">
        <v>0</v>
      </c>
      <c r="Y810" s="24">
        <v>0</v>
      </c>
      <c r="Z810" s="24">
        <v>-1544.3235</v>
      </c>
      <c r="AA810" s="24">
        <v>-1544.3235</v>
      </c>
      <c r="AB810">
        <v>0</v>
      </c>
      <c r="AC810">
        <v>0</v>
      </c>
      <c r="AD810" s="38">
        <v>926594.1</v>
      </c>
      <c r="AE810" s="52">
        <v>0.02</v>
      </c>
      <c r="AF810" s="5">
        <v>0</v>
      </c>
      <c r="AG810" s="24">
        <v>0</v>
      </c>
      <c r="AH810" s="24">
        <v>0</v>
      </c>
      <c r="AI810" s="27">
        <v>-1544.3235</v>
      </c>
      <c r="AJ810" t="s">
        <v>14</v>
      </c>
      <c r="AK810" s="93">
        <f t="shared" si="95"/>
        <v>-1544.3235</v>
      </c>
      <c r="AL810" s="27">
        <f t="shared" si="87"/>
        <v>-1544.3235</v>
      </c>
      <c r="AM810" s="27">
        <f t="shared" si="96"/>
        <v>-1544.3235</v>
      </c>
    </row>
    <row r="811" spans="1:39" ht="15" customHeight="1" x14ac:dyDescent="0.25">
      <c r="A811">
        <v>250154</v>
      </c>
      <c r="B811" t="s">
        <v>1131</v>
      </c>
      <c r="C811" t="s">
        <v>1132</v>
      </c>
      <c r="D811">
        <v>11925</v>
      </c>
      <c r="E811" t="s">
        <v>363</v>
      </c>
      <c r="F811" t="s">
        <v>240</v>
      </c>
      <c r="G811" t="s">
        <v>19</v>
      </c>
      <c r="H811" t="s">
        <v>1935</v>
      </c>
      <c r="J811" s="21">
        <v>44895</v>
      </c>
      <c r="K811" s="21">
        <v>44925</v>
      </c>
      <c r="L811" s="21">
        <v>44925</v>
      </c>
      <c r="M811" s="22">
        <v>843057.89</v>
      </c>
      <c r="N811" t="s">
        <v>14</v>
      </c>
      <c r="O811">
        <v>0.02</v>
      </c>
      <c r="P811" t="s">
        <v>138</v>
      </c>
      <c r="R811" s="21">
        <v>44925</v>
      </c>
      <c r="S811" s="21">
        <v>44895</v>
      </c>
      <c r="T811" s="21">
        <v>44925</v>
      </c>
      <c r="U811" s="21">
        <v>44925</v>
      </c>
      <c r="V811" s="23">
        <v>8.3333333333333329E-2</v>
      </c>
      <c r="W811">
        <v>30</v>
      </c>
      <c r="X811" s="24">
        <v>0</v>
      </c>
      <c r="Y811" s="24">
        <v>0</v>
      </c>
      <c r="Z811" s="24">
        <v>-1405.0964833333333</v>
      </c>
      <c r="AA811" s="24">
        <v>-1405.0964833333333</v>
      </c>
      <c r="AB811">
        <v>0</v>
      </c>
      <c r="AC811">
        <v>0</v>
      </c>
      <c r="AD811" s="38">
        <v>843057.89</v>
      </c>
      <c r="AE811" s="52">
        <v>0.02</v>
      </c>
      <c r="AF811" s="5">
        <v>0</v>
      </c>
      <c r="AG811" s="24">
        <v>0</v>
      </c>
      <c r="AH811" s="24">
        <v>0</v>
      </c>
      <c r="AI811" s="27">
        <v>-1405.0964833333333</v>
      </c>
      <c r="AJ811" t="s">
        <v>14</v>
      </c>
      <c r="AK811" s="93">
        <f t="shared" si="95"/>
        <v>-1405.0964833333333</v>
      </c>
      <c r="AL811" s="27">
        <f t="shared" si="87"/>
        <v>-1405.0964833333333</v>
      </c>
      <c r="AM811" s="27">
        <f t="shared" si="96"/>
        <v>-1405.0964833333333</v>
      </c>
    </row>
    <row r="812" spans="1:39" ht="15" customHeight="1" x14ac:dyDescent="0.25">
      <c r="A812">
        <v>250255</v>
      </c>
      <c r="B812" t="s">
        <v>1133</v>
      </c>
      <c r="C812" t="s">
        <v>1134</v>
      </c>
      <c r="D812">
        <v>11926</v>
      </c>
      <c r="E812" t="s">
        <v>363</v>
      </c>
      <c r="F812" t="s">
        <v>240</v>
      </c>
      <c r="G812" t="s">
        <v>19</v>
      </c>
      <c r="H812" t="s">
        <v>1713</v>
      </c>
      <c r="J812" s="21">
        <v>44530</v>
      </c>
      <c r="K812" s="21">
        <v>44895</v>
      </c>
      <c r="L812" s="21">
        <v>44895</v>
      </c>
      <c r="M812" s="22">
        <v>77000000</v>
      </c>
      <c r="N812" t="s">
        <v>14</v>
      </c>
      <c r="O812">
        <v>2.5600000000000001E-2</v>
      </c>
      <c r="P812" t="s">
        <v>15</v>
      </c>
      <c r="R812" s="21">
        <v>44895</v>
      </c>
      <c r="S812" s="21">
        <v>44530</v>
      </c>
      <c r="T812" s="21">
        <v>44895</v>
      </c>
      <c r="U812" s="21">
        <v>44895</v>
      </c>
      <c r="V812" s="23">
        <v>1.0138888888888888</v>
      </c>
      <c r="W812">
        <v>365</v>
      </c>
      <c r="X812" s="24">
        <v>0</v>
      </c>
      <c r="Y812" s="24">
        <v>0</v>
      </c>
      <c r="Z812" s="24">
        <v>-1998577.7777777778</v>
      </c>
      <c r="AA812" s="24">
        <v>-1998577.7777777778</v>
      </c>
      <c r="AB812">
        <v>0</v>
      </c>
      <c r="AC812">
        <v>0</v>
      </c>
      <c r="AD812" s="38">
        <v>77000000</v>
      </c>
      <c r="AE812" s="52">
        <v>2.5600000000000001E-2</v>
      </c>
      <c r="AF812" s="5">
        <v>0</v>
      </c>
      <c r="AG812" s="24">
        <v>0</v>
      </c>
      <c r="AH812" s="24">
        <v>0</v>
      </c>
      <c r="AI812" s="27">
        <v>-1998577.7777777778</v>
      </c>
      <c r="AJ812" t="s">
        <v>14</v>
      </c>
      <c r="AK812" s="93">
        <f t="shared" si="95"/>
        <v>-1998577.7777777778</v>
      </c>
      <c r="AL812" s="27">
        <f t="shared" si="87"/>
        <v>-1998577.7777777778</v>
      </c>
      <c r="AM812" s="27">
        <f t="shared" si="96"/>
        <v>-1998577.7777777778</v>
      </c>
    </row>
    <row r="813" spans="1:39" ht="15" customHeight="1" x14ac:dyDescent="0.25">
      <c r="A813">
        <v>250784</v>
      </c>
      <c r="B813" t="s">
        <v>1147</v>
      </c>
      <c r="C813" t="s">
        <v>1148</v>
      </c>
      <c r="D813">
        <v>11933</v>
      </c>
      <c r="E813" t="s">
        <v>363</v>
      </c>
      <c r="F813" t="s">
        <v>240</v>
      </c>
      <c r="G813" t="s">
        <v>19</v>
      </c>
      <c r="H813" t="s">
        <v>1713</v>
      </c>
      <c r="J813" s="21">
        <v>44548</v>
      </c>
      <c r="K813" s="21">
        <v>44913</v>
      </c>
      <c r="L813" s="21">
        <v>44913</v>
      </c>
      <c r="M813" s="22">
        <v>60000000</v>
      </c>
      <c r="N813" t="s">
        <v>14</v>
      </c>
      <c r="O813">
        <v>2.7699999999999999E-2</v>
      </c>
      <c r="P813" t="s">
        <v>1901</v>
      </c>
      <c r="R813" s="21">
        <v>44913</v>
      </c>
      <c r="S813" s="21">
        <v>44548</v>
      </c>
      <c r="T813" s="21">
        <v>44913</v>
      </c>
      <c r="U813" s="21">
        <v>44913</v>
      </c>
      <c r="V813" s="23">
        <v>1</v>
      </c>
      <c r="W813">
        <v>365</v>
      </c>
      <c r="X813" s="24">
        <v>0</v>
      </c>
      <c r="Y813" s="24">
        <v>0</v>
      </c>
      <c r="Z813" s="24">
        <v>-1662000</v>
      </c>
      <c r="AA813" s="24">
        <v>-1662000</v>
      </c>
      <c r="AB813">
        <v>0</v>
      </c>
      <c r="AC813">
        <v>0</v>
      </c>
      <c r="AD813" s="38">
        <v>60000000</v>
      </c>
      <c r="AE813" s="52">
        <v>2.7699999999999999E-2</v>
      </c>
      <c r="AF813" s="5">
        <v>0</v>
      </c>
      <c r="AG813" s="24">
        <v>0</v>
      </c>
      <c r="AH813" s="24">
        <v>0</v>
      </c>
      <c r="AI813" s="27">
        <v>-1662000</v>
      </c>
      <c r="AJ813" t="s">
        <v>14</v>
      </c>
      <c r="AK813" s="93">
        <f t="shared" si="95"/>
        <v>-1662000</v>
      </c>
      <c r="AL813" s="27">
        <f t="shared" si="87"/>
        <v>-1662000</v>
      </c>
      <c r="AM813" s="27">
        <f t="shared" si="96"/>
        <v>-1662000</v>
      </c>
    </row>
    <row r="814" spans="1:39" ht="15" customHeight="1" x14ac:dyDescent="0.25">
      <c r="A814">
        <v>250798</v>
      </c>
      <c r="B814" t="s">
        <v>1149</v>
      </c>
      <c r="C814" t="s">
        <v>1150</v>
      </c>
      <c r="D814">
        <v>11934</v>
      </c>
      <c r="E814" t="s">
        <v>363</v>
      </c>
      <c r="F814" t="s">
        <v>240</v>
      </c>
      <c r="G814" t="s">
        <v>19</v>
      </c>
      <c r="H814" t="s">
        <v>2006</v>
      </c>
      <c r="J814" s="21">
        <v>44548</v>
      </c>
      <c r="K814" s="21">
        <v>44913</v>
      </c>
      <c r="L814" s="21">
        <v>44913</v>
      </c>
      <c r="M814" s="22">
        <v>15000000</v>
      </c>
      <c r="N814" t="s">
        <v>14</v>
      </c>
      <c r="O814">
        <v>3.0700000000000002E-2</v>
      </c>
      <c r="P814" t="s">
        <v>1901</v>
      </c>
      <c r="R814" s="21">
        <v>44913</v>
      </c>
      <c r="S814" s="21">
        <v>44548</v>
      </c>
      <c r="T814" s="21">
        <v>44913</v>
      </c>
      <c r="U814" s="21">
        <v>44913</v>
      </c>
      <c r="V814" s="23">
        <v>1</v>
      </c>
      <c r="W814">
        <v>365</v>
      </c>
      <c r="X814" s="24">
        <v>0</v>
      </c>
      <c r="Y814" s="24">
        <v>0</v>
      </c>
      <c r="Z814" s="24">
        <v>-460500</v>
      </c>
      <c r="AA814" s="24">
        <v>-460500</v>
      </c>
      <c r="AB814">
        <v>0</v>
      </c>
      <c r="AC814">
        <v>0</v>
      </c>
      <c r="AD814" s="38">
        <v>15000000</v>
      </c>
      <c r="AE814" s="52">
        <v>3.0700000000000002E-2</v>
      </c>
      <c r="AF814" s="5">
        <v>0</v>
      </c>
      <c r="AG814" s="24">
        <v>0</v>
      </c>
      <c r="AH814" s="24">
        <v>0</v>
      </c>
      <c r="AI814" s="27">
        <v>-460500</v>
      </c>
      <c r="AJ814" t="s">
        <v>14</v>
      </c>
      <c r="AK814" s="93">
        <f t="shared" si="95"/>
        <v>-460500</v>
      </c>
      <c r="AL814" s="27">
        <f t="shared" si="87"/>
        <v>-460500</v>
      </c>
      <c r="AM814" s="27">
        <f t="shared" si="96"/>
        <v>-460500</v>
      </c>
    </row>
    <row r="815" spans="1:39" ht="15" customHeight="1" x14ac:dyDescent="0.25">
      <c r="A815">
        <v>251940</v>
      </c>
      <c r="B815" t="s">
        <v>1183</v>
      </c>
      <c r="C815" t="s">
        <v>1184</v>
      </c>
      <c r="D815">
        <v>11954</v>
      </c>
      <c r="E815" t="s">
        <v>363</v>
      </c>
      <c r="F815" t="s">
        <v>240</v>
      </c>
      <c r="G815" t="s">
        <v>19</v>
      </c>
      <c r="H815" t="s">
        <v>2010</v>
      </c>
      <c r="J815" s="21">
        <v>44742</v>
      </c>
      <c r="K815" s="21">
        <v>44834</v>
      </c>
      <c r="L815" s="21">
        <v>44834</v>
      </c>
      <c r="M815" s="22">
        <v>20000000</v>
      </c>
      <c r="N815" t="s">
        <v>14</v>
      </c>
      <c r="O815">
        <v>2.1999999999999999E-2</v>
      </c>
      <c r="P815" t="s">
        <v>15</v>
      </c>
      <c r="R815" s="21">
        <v>44834</v>
      </c>
      <c r="S815" s="21">
        <v>44742</v>
      </c>
      <c r="T815" s="21">
        <v>44834</v>
      </c>
      <c r="U815" s="21">
        <v>44834</v>
      </c>
      <c r="V815" s="23">
        <v>0.25555555555555554</v>
      </c>
      <c r="W815">
        <v>92</v>
      </c>
      <c r="X815" s="24">
        <v>0</v>
      </c>
      <c r="Y815" s="24">
        <v>0</v>
      </c>
      <c r="Z815" s="24">
        <v>-112444.44444444444</v>
      </c>
      <c r="AA815" s="24">
        <v>-112444.44444444444</v>
      </c>
      <c r="AB815">
        <v>0</v>
      </c>
      <c r="AC815">
        <v>0</v>
      </c>
      <c r="AD815" s="38">
        <v>20000000</v>
      </c>
      <c r="AE815" s="52">
        <v>2.1999999999999999E-2</v>
      </c>
      <c r="AF815" s="5">
        <v>0</v>
      </c>
      <c r="AG815" s="24">
        <v>0</v>
      </c>
      <c r="AH815" s="24">
        <v>0</v>
      </c>
      <c r="AI815" s="27">
        <v>-112444.44444444444</v>
      </c>
      <c r="AJ815" t="s">
        <v>14</v>
      </c>
      <c r="AK815" s="93">
        <f t="shared" si="95"/>
        <v>-112444.44444444444</v>
      </c>
      <c r="AL815" s="27">
        <f t="shared" si="87"/>
        <v>-112444.44444444444</v>
      </c>
      <c r="AM815" s="27">
        <f t="shared" si="96"/>
        <v>-112444.44444444444</v>
      </c>
    </row>
    <row r="816" spans="1:39" ht="15" customHeight="1" x14ac:dyDescent="0.25">
      <c r="A816">
        <v>251941</v>
      </c>
      <c r="B816" t="s">
        <v>1183</v>
      </c>
      <c r="C816" t="s">
        <v>1184</v>
      </c>
      <c r="D816">
        <v>11954</v>
      </c>
      <c r="E816" t="s">
        <v>363</v>
      </c>
      <c r="F816" t="s">
        <v>240</v>
      </c>
      <c r="G816" t="s">
        <v>19</v>
      </c>
      <c r="H816" t="s">
        <v>2010</v>
      </c>
      <c r="J816" s="21">
        <v>44834</v>
      </c>
      <c r="K816" s="21">
        <v>44925</v>
      </c>
      <c r="L816" s="21">
        <v>44925</v>
      </c>
      <c r="M816" s="22">
        <v>20000000</v>
      </c>
      <c r="N816" t="s">
        <v>14</v>
      </c>
      <c r="O816">
        <v>2.1999999999999999E-2</v>
      </c>
      <c r="P816" t="s">
        <v>15</v>
      </c>
      <c r="R816" s="21">
        <v>44925</v>
      </c>
      <c r="S816" s="21">
        <v>44834</v>
      </c>
      <c r="T816" s="21">
        <v>44925</v>
      </c>
      <c r="U816" s="21">
        <v>44925</v>
      </c>
      <c r="V816" s="23">
        <v>0.25277777777777777</v>
      </c>
      <c r="W816">
        <v>91</v>
      </c>
      <c r="X816" s="24">
        <v>0</v>
      </c>
      <c r="Y816" s="24">
        <v>0</v>
      </c>
      <c r="Z816" s="24">
        <v>-111222.22222222222</v>
      </c>
      <c r="AA816" s="24">
        <v>-111222.22222222222</v>
      </c>
      <c r="AB816">
        <v>0</v>
      </c>
      <c r="AC816">
        <v>0</v>
      </c>
      <c r="AD816" s="38">
        <v>20000000</v>
      </c>
      <c r="AE816" s="52">
        <v>2.1999999999999999E-2</v>
      </c>
      <c r="AF816" s="5">
        <v>0</v>
      </c>
      <c r="AG816" s="24">
        <v>0</v>
      </c>
      <c r="AH816" s="24">
        <v>0</v>
      </c>
      <c r="AI816" s="27">
        <v>-111222.22222222222</v>
      </c>
      <c r="AJ816" t="s">
        <v>14</v>
      </c>
      <c r="AK816" s="93">
        <f t="shared" si="95"/>
        <v>-111222.22222222222</v>
      </c>
      <c r="AL816" s="27">
        <f t="shared" si="87"/>
        <v>-111222.22222222222</v>
      </c>
      <c r="AM816" s="27">
        <f t="shared" si="96"/>
        <v>-111222.22222222222</v>
      </c>
    </row>
    <row r="817" spans="1:39" ht="15" customHeight="1" x14ac:dyDescent="0.25">
      <c r="A817">
        <v>225813</v>
      </c>
      <c r="B817" t="s">
        <v>1189</v>
      </c>
      <c r="C817" t="s">
        <v>1190</v>
      </c>
      <c r="D817">
        <v>30025</v>
      </c>
      <c r="E817" t="s">
        <v>1001</v>
      </c>
      <c r="F817" t="s">
        <v>240</v>
      </c>
      <c r="G817" t="s">
        <v>19</v>
      </c>
      <c r="H817" t="s">
        <v>1851</v>
      </c>
      <c r="I817" s="21">
        <v>44740</v>
      </c>
      <c r="J817" s="21">
        <v>44742</v>
      </c>
      <c r="K817" s="21">
        <v>44834</v>
      </c>
      <c r="L817" s="21">
        <v>44834</v>
      </c>
      <c r="M817" s="22">
        <v>366176.64</v>
      </c>
      <c r="N817" t="s">
        <v>14</v>
      </c>
      <c r="O817">
        <v>0</v>
      </c>
      <c r="P817" t="s">
        <v>138</v>
      </c>
      <c r="R817" s="21">
        <v>44740</v>
      </c>
      <c r="S817" s="21">
        <v>44742</v>
      </c>
      <c r="T817" s="21">
        <v>44834</v>
      </c>
      <c r="U817" s="21">
        <v>44834</v>
      </c>
      <c r="V817" s="23">
        <v>0.25</v>
      </c>
      <c r="W817">
        <v>90</v>
      </c>
      <c r="X817" s="24">
        <v>0</v>
      </c>
      <c r="Y817" s="24">
        <v>0</v>
      </c>
      <c r="Z817" s="24">
        <v>0</v>
      </c>
      <c r="AA817" s="24">
        <v>0</v>
      </c>
      <c r="AB817">
        <v>0</v>
      </c>
      <c r="AC817">
        <v>0</v>
      </c>
      <c r="AD817" s="38">
        <v>366176.64</v>
      </c>
      <c r="AE817" s="52">
        <v>0</v>
      </c>
      <c r="AF817" s="5">
        <v>0</v>
      </c>
      <c r="AG817" s="24">
        <v>0</v>
      </c>
      <c r="AH817" s="24">
        <v>0</v>
      </c>
      <c r="AI817" s="27">
        <v>0</v>
      </c>
      <c r="AJ817" t="s">
        <v>14</v>
      </c>
      <c r="AK817" s="93">
        <f t="shared" si="95"/>
        <v>0</v>
      </c>
      <c r="AL817" s="27">
        <f t="shared" si="87"/>
        <v>0</v>
      </c>
      <c r="AM817" s="27">
        <f t="shared" si="96"/>
        <v>0</v>
      </c>
    </row>
    <row r="818" spans="1:39" ht="15" customHeight="1" x14ac:dyDescent="0.25">
      <c r="A818">
        <v>225814</v>
      </c>
      <c r="B818" t="s">
        <v>1189</v>
      </c>
      <c r="C818" t="s">
        <v>1190</v>
      </c>
      <c r="D818">
        <v>30025</v>
      </c>
      <c r="E818" t="s">
        <v>1001</v>
      </c>
      <c r="F818" t="s">
        <v>240</v>
      </c>
      <c r="G818" t="s">
        <v>19</v>
      </c>
      <c r="H818" t="s">
        <v>1851</v>
      </c>
      <c r="I818" s="21">
        <v>44834</v>
      </c>
      <c r="J818" s="21">
        <v>44834</v>
      </c>
      <c r="K818" s="21">
        <v>44925</v>
      </c>
      <c r="L818" s="21">
        <v>44925</v>
      </c>
      <c r="M818" s="22">
        <v>361791.45</v>
      </c>
      <c r="N818" t="s">
        <v>14</v>
      </c>
      <c r="O818">
        <v>0</v>
      </c>
      <c r="P818" t="s">
        <v>138</v>
      </c>
      <c r="Q818" s="37">
        <v>1.49E-2</v>
      </c>
      <c r="R818" s="21">
        <v>44834</v>
      </c>
      <c r="S818" s="21">
        <v>44834</v>
      </c>
      <c r="T818" s="21">
        <v>44925</v>
      </c>
      <c r="U818" s="21">
        <v>44925</v>
      </c>
      <c r="V818" s="23">
        <v>0.25</v>
      </c>
      <c r="W818">
        <v>90</v>
      </c>
      <c r="X818" s="24">
        <v>0</v>
      </c>
      <c r="Y818" s="24">
        <v>0</v>
      </c>
      <c r="Z818" s="24">
        <v>0</v>
      </c>
      <c r="AA818" s="24">
        <v>0</v>
      </c>
      <c r="AB818">
        <v>0</v>
      </c>
      <c r="AC818">
        <v>0</v>
      </c>
      <c r="AD818" s="38">
        <v>361791.45</v>
      </c>
      <c r="AE818" s="52">
        <v>0</v>
      </c>
      <c r="AF818" s="5">
        <v>1.49E-2</v>
      </c>
      <c r="AG818" s="24">
        <v>0</v>
      </c>
      <c r="AH818" s="24">
        <v>-1347.67315125</v>
      </c>
      <c r="AI818" s="27">
        <v>-1347.67315125</v>
      </c>
      <c r="AJ818" t="s">
        <v>14</v>
      </c>
      <c r="AK818" s="93">
        <f t="shared" si="95"/>
        <v>-1347.67315125</v>
      </c>
      <c r="AL818" s="27">
        <f t="shared" si="87"/>
        <v>-1347.67315125</v>
      </c>
      <c r="AM818" s="27">
        <f t="shared" si="96"/>
        <v>-1347.67315125</v>
      </c>
    </row>
    <row r="819" spans="1:39" ht="15" customHeight="1" x14ac:dyDescent="0.25">
      <c r="A819">
        <v>232180</v>
      </c>
      <c r="B819" t="s">
        <v>1271</v>
      </c>
      <c r="C819" t="s">
        <v>1272</v>
      </c>
      <c r="D819">
        <v>30322</v>
      </c>
      <c r="E819" t="s">
        <v>363</v>
      </c>
      <c r="F819" t="s">
        <v>240</v>
      </c>
      <c r="G819" t="s">
        <v>19</v>
      </c>
      <c r="H819" t="s">
        <v>1952</v>
      </c>
      <c r="J819" s="21">
        <v>44713</v>
      </c>
      <c r="K819" s="21">
        <v>44743</v>
      </c>
      <c r="L819" s="21">
        <v>44743</v>
      </c>
      <c r="M819" s="22">
        <v>556121.59</v>
      </c>
      <c r="N819" t="s">
        <v>14</v>
      </c>
      <c r="O819">
        <v>2.35E-2</v>
      </c>
      <c r="P819" t="s">
        <v>138</v>
      </c>
      <c r="R819" s="21">
        <v>44743</v>
      </c>
      <c r="S819" s="21">
        <v>44713</v>
      </c>
      <c r="T819" s="21">
        <v>44743</v>
      </c>
      <c r="U819" s="21">
        <v>44743</v>
      </c>
      <c r="V819" s="23">
        <v>8.3333333333333329E-2</v>
      </c>
      <c r="W819">
        <v>30</v>
      </c>
      <c r="X819" s="24">
        <v>0</v>
      </c>
      <c r="Y819" s="24">
        <v>0</v>
      </c>
      <c r="Z819" s="24">
        <v>-1089.0714470833332</v>
      </c>
      <c r="AA819" s="24">
        <v>-1089.0714470833332</v>
      </c>
      <c r="AB819">
        <v>0</v>
      </c>
      <c r="AC819">
        <v>0</v>
      </c>
      <c r="AD819" s="38">
        <v>556121.59</v>
      </c>
      <c r="AE819" s="52">
        <v>2.35E-2</v>
      </c>
      <c r="AF819" s="5">
        <v>0</v>
      </c>
      <c r="AG819" s="24">
        <v>0</v>
      </c>
      <c r="AH819" s="24">
        <v>0</v>
      </c>
      <c r="AI819" s="27">
        <v>-1089.0714470833332</v>
      </c>
      <c r="AJ819" t="s">
        <v>14</v>
      </c>
      <c r="AK819" s="93">
        <f t="shared" si="95"/>
        <v>-1089.0714470833332</v>
      </c>
      <c r="AL819" s="27">
        <f t="shared" si="87"/>
        <v>-1089.0714470833332</v>
      </c>
      <c r="AM819" s="27">
        <f t="shared" si="96"/>
        <v>-1089.0714470833332</v>
      </c>
    </row>
    <row r="820" spans="1:39" ht="15" customHeight="1" x14ac:dyDescent="0.25">
      <c r="A820">
        <v>232181</v>
      </c>
      <c r="B820" t="s">
        <v>1271</v>
      </c>
      <c r="C820" t="s">
        <v>1272</v>
      </c>
      <c r="D820">
        <v>30322</v>
      </c>
      <c r="E820" t="s">
        <v>363</v>
      </c>
      <c r="F820" t="s">
        <v>240</v>
      </c>
      <c r="G820" t="s">
        <v>19</v>
      </c>
      <c r="H820" t="s">
        <v>1952</v>
      </c>
      <c r="J820" s="21">
        <v>44743</v>
      </c>
      <c r="K820" s="21">
        <v>44774</v>
      </c>
      <c r="L820" s="21">
        <v>44774</v>
      </c>
      <c r="M820" s="22">
        <v>549605.69999999995</v>
      </c>
      <c r="N820" t="s">
        <v>14</v>
      </c>
      <c r="O820">
        <v>2.35E-2</v>
      </c>
      <c r="P820" t="s">
        <v>138</v>
      </c>
      <c r="R820" s="21">
        <v>44774</v>
      </c>
      <c r="S820" s="21">
        <v>44743</v>
      </c>
      <c r="T820" s="21">
        <v>44774</v>
      </c>
      <c r="U820" s="21">
        <v>44774</v>
      </c>
      <c r="V820" s="23">
        <v>8.3333333333333329E-2</v>
      </c>
      <c r="W820">
        <v>30</v>
      </c>
      <c r="X820" s="24">
        <v>0</v>
      </c>
      <c r="Y820" s="24">
        <v>0</v>
      </c>
      <c r="Z820" s="24">
        <v>-1076.3111624999999</v>
      </c>
      <c r="AA820" s="24">
        <v>-1076.3111624999999</v>
      </c>
      <c r="AB820">
        <v>0</v>
      </c>
      <c r="AC820">
        <v>0</v>
      </c>
      <c r="AD820" s="38">
        <v>549605.69999999995</v>
      </c>
      <c r="AE820" s="52">
        <v>2.35E-2</v>
      </c>
      <c r="AF820" s="5">
        <v>0</v>
      </c>
      <c r="AG820" s="24">
        <v>0</v>
      </c>
      <c r="AH820" s="24">
        <v>0</v>
      </c>
      <c r="AI820" s="27">
        <v>-1076.3111624999999</v>
      </c>
      <c r="AJ820" t="s">
        <v>14</v>
      </c>
      <c r="AK820" s="93">
        <f t="shared" si="95"/>
        <v>-1076.3111624999999</v>
      </c>
      <c r="AL820" s="27">
        <f t="shared" si="87"/>
        <v>-1076.3111624999999</v>
      </c>
      <c r="AM820" s="27">
        <f t="shared" si="96"/>
        <v>-1076.3111624999999</v>
      </c>
    </row>
    <row r="821" spans="1:39" ht="15" customHeight="1" x14ac:dyDescent="0.25">
      <c r="A821">
        <v>232182</v>
      </c>
      <c r="B821" t="s">
        <v>1271</v>
      </c>
      <c r="C821" t="s">
        <v>1272</v>
      </c>
      <c r="D821">
        <v>30322</v>
      </c>
      <c r="E821" t="s">
        <v>363</v>
      </c>
      <c r="F821" t="s">
        <v>240</v>
      </c>
      <c r="G821" t="s">
        <v>19</v>
      </c>
      <c r="H821" t="s">
        <v>1952</v>
      </c>
      <c r="J821" s="21">
        <v>44774</v>
      </c>
      <c r="K821" s="21">
        <v>44805</v>
      </c>
      <c r="L821" s="21">
        <v>44805</v>
      </c>
      <c r="M821" s="22">
        <v>543077.05000000005</v>
      </c>
      <c r="N821" t="s">
        <v>14</v>
      </c>
      <c r="O821">
        <v>2.35E-2</v>
      </c>
      <c r="P821" t="s">
        <v>138</v>
      </c>
      <c r="R821" s="21">
        <v>44805</v>
      </c>
      <c r="S821" s="21">
        <v>44774</v>
      </c>
      <c r="T821" s="21">
        <v>44805</v>
      </c>
      <c r="U821" s="21">
        <v>44805</v>
      </c>
      <c r="V821" s="23">
        <v>8.3333333333333329E-2</v>
      </c>
      <c r="W821">
        <v>30</v>
      </c>
      <c r="X821" s="24">
        <v>0</v>
      </c>
      <c r="Y821" s="24">
        <v>0</v>
      </c>
      <c r="Z821" s="24">
        <v>-1063.5258895833333</v>
      </c>
      <c r="AA821" s="24">
        <v>-1063.5258895833333</v>
      </c>
      <c r="AB821">
        <v>0</v>
      </c>
      <c r="AC821">
        <v>0</v>
      </c>
      <c r="AD821" s="38">
        <v>543077.05000000005</v>
      </c>
      <c r="AE821" s="52">
        <v>2.35E-2</v>
      </c>
      <c r="AF821" s="5">
        <v>0</v>
      </c>
      <c r="AG821" s="24">
        <v>0</v>
      </c>
      <c r="AH821" s="24">
        <v>0</v>
      </c>
      <c r="AI821" s="27">
        <v>-1063.5258895833333</v>
      </c>
      <c r="AJ821" t="s">
        <v>14</v>
      </c>
      <c r="AK821" s="93">
        <f t="shared" si="95"/>
        <v>-1063.5258895833333</v>
      </c>
      <c r="AL821" s="27">
        <f t="shared" si="87"/>
        <v>-1063.5258895833333</v>
      </c>
      <c r="AM821" s="27">
        <f t="shared" si="96"/>
        <v>-1063.5258895833333</v>
      </c>
    </row>
    <row r="822" spans="1:39" ht="15" customHeight="1" x14ac:dyDescent="0.25">
      <c r="A822">
        <v>232183</v>
      </c>
      <c r="B822" t="s">
        <v>1271</v>
      </c>
      <c r="C822" t="s">
        <v>1272</v>
      </c>
      <c r="D822">
        <v>30322</v>
      </c>
      <c r="E822" t="s">
        <v>363</v>
      </c>
      <c r="F822" t="s">
        <v>240</v>
      </c>
      <c r="G822" t="s">
        <v>19</v>
      </c>
      <c r="H822" t="s">
        <v>1952</v>
      </c>
      <c r="J822" s="21">
        <v>44805</v>
      </c>
      <c r="K822" s="21">
        <v>44835</v>
      </c>
      <c r="L822" s="21">
        <v>44835</v>
      </c>
      <c r="M822" s="22">
        <v>536535.62</v>
      </c>
      <c r="N822" t="s">
        <v>14</v>
      </c>
      <c r="O822">
        <v>2.35E-2</v>
      </c>
      <c r="P822" t="s">
        <v>138</v>
      </c>
      <c r="R822" s="21">
        <v>44835</v>
      </c>
      <c r="S822" s="21">
        <v>44805</v>
      </c>
      <c r="T822" s="21">
        <v>44835</v>
      </c>
      <c r="U822" s="21">
        <v>44835</v>
      </c>
      <c r="V822" s="23">
        <v>8.3333333333333329E-2</v>
      </c>
      <c r="W822">
        <v>30</v>
      </c>
      <c r="X822" s="24">
        <v>0</v>
      </c>
      <c r="Y822" s="24">
        <v>0</v>
      </c>
      <c r="Z822" s="24">
        <v>-1050.7155891666666</v>
      </c>
      <c r="AA822" s="24">
        <v>-1050.7155891666666</v>
      </c>
      <c r="AB822">
        <v>0</v>
      </c>
      <c r="AC822">
        <v>0</v>
      </c>
      <c r="AD822" s="38">
        <v>536535.62</v>
      </c>
      <c r="AE822" s="52">
        <v>2.35E-2</v>
      </c>
      <c r="AF822" s="5">
        <v>0</v>
      </c>
      <c r="AG822" s="24">
        <v>0</v>
      </c>
      <c r="AH822" s="24">
        <v>0</v>
      </c>
      <c r="AI822" s="27">
        <v>-1050.7155891666666</v>
      </c>
      <c r="AJ822" t="s">
        <v>14</v>
      </c>
      <c r="AK822" s="93">
        <f t="shared" si="95"/>
        <v>-1050.7155891666666</v>
      </c>
      <c r="AL822" s="27">
        <f t="shared" si="87"/>
        <v>-1050.7155891666666</v>
      </c>
      <c r="AM822" s="27">
        <f t="shared" si="96"/>
        <v>-1050.7155891666666</v>
      </c>
    </row>
    <row r="823" spans="1:39" ht="15" customHeight="1" x14ac:dyDescent="0.25">
      <c r="A823">
        <v>232184</v>
      </c>
      <c r="B823" t="s">
        <v>1271</v>
      </c>
      <c r="C823" t="s">
        <v>1272</v>
      </c>
      <c r="D823">
        <v>30322</v>
      </c>
      <c r="E823" t="s">
        <v>363</v>
      </c>
      <c r="F823" t="s">
        <v>240</v>
      </c>
      <c r="G823" t="s">
        <v>19</v>
      </c>
      <c r="H823" t="s">
        <v>1952</v>
      </c>
      <c r="J823" s="21">
        <v>44835</v>
      </c>
      <c r="K823" s="21">
        <v>44866</v>
      </c>
      <c r="L823" s="21">
        <v>44866</v>
      </c>
      <c r="M823" s="22">
        <v>529981.38</v>
      </c>
      <c r="N823" t="s">
        <v>14</v>
      </c>
      <c r="O823">
        <v>2.35E-2</v>
      </c>
      <c r="P823" t="s">
        <v>138</v>
      </c>
      <c r="R823" s="21">
        <v>44866</v>
      </c>
      <c r="S823" s="21">
        <v>44835</v>
      </c>
      <c r="T823" s="21">
        <v>44866</v>
      </c>
      <c r="U823" s="21">
        <v>44866</v>
      </c>
      <c r="V823" s="23">
        <v>8.3333333333333329E-2</v>
      </c>
      <c r="W823">
        <v>30</v>
      </c>
      <c r="X823" s="24">
        <v>0</v>
      </c>
      <c r="Y823" s="24">
        <v>0</v>
      </c>
      <c r="Z823" s="24">
        <v>-1037.8802025</v>
      </c>
      <c r="AA823" s="24">
        <v>-1037.8802025</v>
      </c>
      <c r="AB823">
        <v>0</v>
      </c>
      <c r="AC823">
        <v>0</v>
      </c>
      <c r="AD823" s="38">
        <v>529981.38</v>
      </c>
      <c r="AE823" s="52">
        <v>2.35E-2</v>
      </c>
      <c r="AF823" s="5">
        <v>0</v>
      </c>
      <c r="AG823" s="24">
        <v>0</v>
      </c>
      <c r="AH823" s="24">
        <v>0</v>
      </c>
      <c r="AI823" s="27">
        <v>-1037.8802025</v>
      </c>
      <c r="AJ823" t="s">
        <v>14</v>
      </c>
      <c r="AK823" s="93">
        <f t="shared" si="95"/>
        <v>-1037.8802025</v>
      </c>
      <c r="AL823" s="27">
        <f t="shared" si="87"/>
        <v>-1037.8802025</v>
      </c>
      <c r="AM823" s="27">
        <f t="shared" si="96"/>
        <v>-1037.8802025</v>
      </c>
    </row>
    <row r="824" spans="1:39" ht="15" customHeight="1" x14ac:dyDescent="0.25">
      <c r="A824">
        <v>232185</v>
      </c>
      <c r="B824" t="s">
        <v>1271</v>
      </c>
      <c r="C824" t="s">
        <v>1272</v>
      </c>
      <c r="D824">
        <v>30322</v>
      </c>
      <c r="E824" t="s">
        <v>363</v>
      </c>
      <c r="F824" t="s">
        <v>240</v>
      </c>
      <c r="G824" t="s">
        <v>19</v>
      </c>
      <c r="H824" t="s">
        <v>1952</v>
      </c>
      <c r="J824" s="21">
        <v>44866</v>
      </c>
      <c r="K824" s="21">
        <v>44896</v>
      </c>
      <c r="L824" s="21">
        <v>44896</v>
      </c>
      <c r="M824" s="22">
        <v>523414.3</v>
      </c>
      <c r="N824" t="s">
        <v>14</v>
      </c>
      <c r="O824">
        <v>2.35E-2</v>
      </c>
      <c r="P824" t="s">
        <v>138</v>
      </c>
      <c r="R824" s="21">
        <v>44896</v>
      </c>
      <c r="S824" s="21">
        <v>44866</v>
      </c>
      <c r="T824" s="21">
        <v>44896</v>
      </c>
      <c r="U824" s="21">
        <v>44896</v>
      </c>
      <c r="V824" s="23">
        <v>8.3333333333333329E-2</v>
      </c>
      <c r="W824">
        <v>30</v>
      </c>
      <c r="X824" s="24">
        <v>0</v>
      </c>
      <c r="Y824" s="24">
        <v>0</v>
      </c>
      <c r="Z824" s="24">
        <v>-1025.0196708333333</v>
      </c>
      <c r="AA824" s="24">
        <v>-1025.0196708333333</v>
      </c>
      <c r="AB824">
        <v>0</v>
      </c>
      <c r="AC824">
        <v>0</v>
      </c>
      <c r="AD824" s="38">
        <v>523414.3</v>
      </c>
      <c r="AE824" s="52">
        <v>2.35E-2</v>
      </c>
      <c r="AF824" s="5">
        <v>0</v>
      </c>
      <c r="AG824" s="24">
        <v>0</v>
      </c>
      <c r="AH824" s="24">
        <v>0</v>
      </c>
      <c r="AI824" s="27">
        <v>-1025.0196708333333</v>
      </c>
      <c r="AJ824" t="s">
        <v>14</v>
      </c>
      <c r="AK824" s="93">
        <f t="shared" si="95"/>
        <v>-1025.0196708333333</v>
      </c>
      <c r="AL824" s="27">
        <f t="shared" si="87"/>
        <v>-1025.0196708333333</v>
      </c>
      <c r="AM824" s="27">
        <f t="shared" si="96"/>
        <v>-1025.0196708333333</v>
      </c>
    </row>
    <row r="825" spans="1:39" ht="15" customHeight="1" x14ac:dyDescent="0.25">
      <c r="A825">
        <v>233634</v>
      </c>
      <c r="B825" t="s">
        <v>1274</v>
      </c>
      <c r="C825" t="s">
        <v>1275</v>
      </c>
      <c r="D825">
        <v>30332</v>
      </c>
      <c r="E825" t="s">
        <v>363</v>
      </c>
      <c r="F825" t="s">
        <v>240</v>
      </c>
      <c r="G825" t="s">
        <v>19</v>
      </c>
      <c r="H825" t="s">
        <v>1986</v>
      </c>
      <c r="J825" s="21">
        <v>44742</v>
      </c>
      <c r="K825" s="21">
        <v>44834</v>
      </c>
      <c r="L825" s="21">
        <v>44788</v>
      </c>
      <c r="M825" s="22">
        <v>91314.32</v>
      </c>
      <c r="N825" t="s">
        <v>14</v>
      </c>
      <c r="O825">
        <v>0</v>
      </c>
      <c r="P825" t="s">
        <v>138</v>
      </c>
      <c r="R825" s="21">
        <v>44757</v>
      </c>
      <c r="S825" s="21">
        <v>44742</v>
      </c>
      <c r="T825" s="21">
        <v>44834</v>
      </c>
      <c r="U825" s="21">
        <v>44757</v>
      </c>
      <c r="V825" s="23">
        <v>0.25</v>
      </c>
      <c r="W825">
        <v>90</v>
      </c>
      <c r="X825" s="24">
        <v>0</v>
      </c>
      <c r="Y825" s="24">
        <v>0</v>
      </c>
      <c r="Z825" s="24">
        <v>0</v>
      </c>
      <c r="AA825" s="24">
        <v>0</v>
      </c>
      <c r="AB825">
        <v>0</v>
      </c>
      <c r="AC825">
        <v>0</v>
      </c>
      <c r="AD825" s="38">
        <v>92377.07</v>
      </c>
      <c r="AE825" s="52">
        <v>0</v>
      </c>
      <c r="AF825" s="5">
        <v>0</v>
      </c>
      <c r="AG825" s="24">
        <v>0</v>
      </c>
      <c r="AH825" s="24">
        <v>0</v>
      </c>
      <c r="AI825" s="27">
        <v>0</v>
      </c>
      <c r="AJ825" t="s">
        <v>14</v>
      </c>
      <c r="AK825" s="93">
        <f t="shared" si="95"/>
        <v>0</v>
      </c>
      <c r="AL825" s="27">
        <f t="shared" si="87"/>
        <v>0</v>
      </c>
      <c r="AM825" s="27">
        <f t="shared" si="96"/>
        <v>0</v>
      </c>
    </row>
    <row r="826" spans="1:39" ht="15" customHeight="1" x14ac:dyDescent="0.25">
      <c r="A826">
        <v>233635</v>
      </c>
      <c r="B826" t="s">
        <v>1274</v>
      </c>
      <c r="C826" t="s">
        <v>1275</v>
      </c>
      <c r="D826">
        <v>30332</v>
      </c>
      <c r="E826" t="s">
        <v>363</v>
      </c>
      <c r="F826" t="s">
        <v>240</v>
      </c>
      <c r="G826" t="s">
        <v>19</v>
      </c>
      <c r="H826" t="s">
        <v>1986</v>
      </c>
      <c r="J826" s="21">
        <v>44742</v>
      </c>
      <c r="K826" s="21">
        <v>44834</v>
      </c>
      <c r="L826" s="21">
        <v>44819</v>
      </c>
      <c r="M826" s="22">
        <v>90251.57</v>
      </c>
      <c r="N826" t="s">
        <v>14</v>
      </c>
      <c r="O826">
        <v>0</v>
      </c>
      <c r="P826" t="s">
        <v>138</v>
      </c>
      <c r="R826" s="21">
        <v>44788</v>
      </c>
      <c r="S826" s="21">
        <v>44742</v>
      </c>
      <c r="T826" s="21">
        <v>44834</v>
      </c>
      <c r="U826" s="21">
        <v>44788</v>
      </c>
      <c r="V826" s="23">
        <v>0.25</v>
      </c>
      <c r="W826">
        <v>90</v>
      </c>
      <c r="X826" s="24">
        <v>0</v>
      </c>
      <c r="Y826" s="24">
        <v>0</v>
      </c>
      <c r="Z826" s="24">
        <v>0</v>
      </c>
      <c r="AA826" s="24">
        <v>0</v>
      </c>
      <c r="AB826">
        <v>0</v>
      </c>
      <c r="AC826">
        <v>0</v>
      </c>
      <c r="AD826" s="38">
        <v>91314.32</v>
      </c>
      <c r="AE826" s="52">
        <v>0</v>
      </c>
      <c r="AF826" s="5">
        <v>0</v>
      </c>
      <c r="AG826" s="24">
        <v>0</v>
      </c>
      <c r="AH826" s="24">
        <v>0</v>
      </c>
      <c r="AI826" s="27">
        <v>0</v>
      </c>
      <c r="AJ826" t="s">
        <v>14</v>
      </c>
      <c r="AK826" s="93">
        <f t="shared" si="95"/>
        <v>0</v>
      </c>
      <c r="AL826" s="27">
        <f t="shared" si="87"/>
        <v>0</v>
      </c>
      <c r="AM826" s="27">
        <f t="shared" si="96"/>
        <v>0</v>
      </c>
    </row>
    <row r="827" spans="1:39" ht="15" customHeight="1" x14ac:dyDescent="0.25">
      <c r="A827">
        <v>233636</v>
      </c>
      <c r="B827" t="s">
        <v>1274</v>
      </c>
      <c r="C827" t="s">
        <v>1275</v>
      </c>
      <c r="D827">
        <v>30332</v>
      </c>
      <c r="E827" t="s">
        <v>363</v>
      </c>
      <c r="F827" t="s">
        <v>240</v>
      </c>
      <c r="G827" t="s">
        <v>19</v>
      </c>
      <c r="H827" t="s">
        <v>1986</v>
      </c>
      <c r="J827" s="21">
        <v>44742</v>
      </c>
      <c r="K827" s="21">
        <v>44834</v>
      </c>
      <c r="L827" s="21">
        <v>44834</v>
      </c>
      <c r="M827" s="22">
        <v>89188.82</v>
      </c>
      <c r="N827" t="s">
        <v>14</v>
      </c>
      <c r="O827">
        <v>0</v>
      </c>
      <c r="P827" t="s">
        <v>138</v>
      </c>
      <c r="R827" s="21">
        <v>44819</v>
      </c>
      <c r="S827" s="21">
        <v>44742</v>
      </c>
      <c r="T827" s="21">
        <v>44834</v>
      </c>
      <c r="U827" s="21">
        <v>44819</v>
      </c>
      <c r="V827" s="23">
        <v>0.25</v>
      </c>
      <c r="W827">
        <v>90</v>
      </c>
      <c r="X827" s="24">
        <v>0</v>
      </c>
      <c r="Y827" s="24">
        <v>0</v>
      </c>
      <c r="Z827" s="24">
        <v>0</v>
      </c>
      <c r="AA827" s="24">
        <v>0</v>
      </c>
      <c r="AB827">
        <v>0</v>
      </c>
      <c r="AC827">
        <v>0</v>
      </c>
      <c r="AD827" s="38">
        <v>90251.57</v>
      </c>
      <c r="AE827" s="52">
        <v>0</v>
      </c>
      <c r="AF827" s="5">
        <v>0</v>
      </c>
      <c r="AG827" s="24">
        <v>0</v>
      </c>
      <c r="AH827" s="24">
        <v>0</v>
      </c>
      <c r="AI827" s="27">
        <v>0</v>
      </c>
      <c r="AJ827" t="s">
        <v>14</v>
      </c>
      <c r="AK827" s="93">
        <f t="shared" si="95"/>
        <v>0</v>
      </c>
      <c r="AL827" s="27">
        <f t="shared" si="87"/>
        <v>0</v>
      </c>
      <c r="AM827" s="27">
        <f t="shared" si="96"/>
        <v>0</v>
      </c>
    </row>
    <row r="828" spans="1:39" ht="15" customHeight="1" x14ac:dyDescent="0.25">
      <c r="A828">
        <v>233633</v>
      </c>
      <c r="B828" t="s">
        <v>1274</v>
      </c>
      <c r="C828" t="s">
        <v>1275</v>
      </c>
      <c r="D828">
        <v>30332</v>
      </c>
      <c r="E828" t="s">
        <v>363</v>
      </c>
      <c r="F828" t="s">
        <v>240</v>
      </c>
      <c r="G828" t="s">
        <v>19</v>
      </c>
      <c r="H828" t="s">
        <v>1986</v>
      </c>
      <c r="J828" s="21">
        <v>44742</v>
      </c>
      <c r="K828" s="21">
        <v>44834</v>
      </c>
      <c r="L828" s="21">
        <v>44757</v>
      </c>
      <c r="M828" s="22">
        <v>92377.07</v>
      </c>
      <c r="N828" t="s">
        <v>14</v>
      </c>
      <c r="O828">
        <v>0</v>
      </c>
      <c r="P828" t="s">
        <v>138</v>
      </c>
      <c r="R828" s="21">
        <v>44834</v>
      </c>
      <c r="S828" s="21">
        <v>44742</v>
      </c>
      <c r="T828" s="21">
        <v>44834</v>
      </c>
      <c r="U828" s="21">
        <v>44834</v>
      </c>
      <c r="V828" s="23">
        <v>0.25</v>
      </c>
      <c r="W828">
        <v>90</v>
      </c>
      <c r="X828" s="24">
        <v>0</v>
      </c>
      <c r="Y828" s="24">
        <v>0</v>
      </c>
      <c r="Z828" s="24">
        <v>0</v>
      </c>
      <c r="AA828" s="24">
        <v>0</v>
      </c>
      <c r="AB828">
        <v>0</v>
      </c>
      <c r="AC828">
        <v>0</v>
      </c>
      <c r="AD828" s="38">
        <v>89188.82</v>
      </c>
      <c r="AE828" s="52">
        <v>0</v>
      </c>
      <c r="AF828" s="5">
        <v>0</v>
      </c>
      <c r="AG828" s="24">
        <v>0</v>
      </c>
      <c r="AH828" s="24">
        <v>0</v>
      </c>
      <c r="AI828" s="27">
        <v>0</v>
      </c>
      <c r="AJ828" t="s">
        <v>14</v>
      </c>
      <c r="AK828" s="93">
        <f t="shared" si="95"/>
        <v>0</v>
      </c>
      <c r="AL828" s="27">
        <f t="shared" si="87"/>
        <v>0</v>
      </c>
      <c r="AM828" s="27">
        <f t="shared" si="96"/>
        <v>0</v>
      </c>
    </row>
    <row r="829" spans="1:39" ht="15" customHeight="1" x14ac:dyDescent="0.25">
      <c r="A829">
        <v>233640</v>
      </c>
      <c r="B829" t="s">
        <v>1274</v>
      </c>
      <c r="C829" t="s">
        <v>1275</v>
      </c>
      <c r="D829">
        <v>30332</v>
      </c>
      <c r="E829" t="s">
        <v>363</v>
      </c>
      <c r="F829" t="s">
        <v>240</v>
      </c>
      <c r="G829" t="s">
        <v>19</v>
      </c>
      <c r="H829" t="s">
        <v>1986</v>
      </c>
      <c r="J829" s="21">
        <v>44834</v>
      </c>
      <c r="K829" s="21">
        <v>44926</v>
      </c>
      <c r="L829" s="21">
        <v>44926</v>
      </c>
      <c r="M829" s="22">
        <v>86566.66</v>
      </c>
      <c r="N829" t="s">
        <v>14</v>
      </c>
      <c r="O829">
        <v>0</v>
      </c>
      <c r="P829" t="s">
        <v>138</v>
      </c>
      <c r="R829" s="21">
        <v>44849</v>
      </c>
      <c r="S829" s="21">
        <v>44834</v>
      </c>
      <c r="T829" s="21">
        <v>44926</v>
      </c>
      <c r="U829" s="21">
        <v>44849</v>
      </c>
      <c r="V829" s="23">
        <v>0.25</v>
      </c>
      <c r="W829">
        <v>90</v>
      </c>
      <c r="X829" s="24">
        <v>0</v>
      </c>
      <c r="Y829" s="24">
        <v>0</v>
      </c>
      <c r="Z829" s="24">
        <v>0</v>
      </c>
      <c r="AA829" s="24">
        <v>0</v>
      </c>
      <c r="AB829">
        <v>0</v>
      </c>
      <c r="AC829">
        <v>0</v>
      </c>
      <c r="AD829" s="38">
        <v>89754.91</v>
      </c>
      <c r="AE829" s="52">
        <v>0</v>
      </c>
      <c r="AF829" s="5">
        <v>0</v>
      </c>
      <c r="AG829" s="24">
        <v>0</v>
      </c>
      <c r="AH829" s="24">
        <v>0</v>
      </c>
      <c r="AI829" s="27">
        <v>0</v>
      </c>
      <c r="AJ829" t="s">
        <v>14</v>
      </c>
      <c r="AK829" s="93">
        <f t="shared" si="95"/>
        <v>0</v>
      </c>
      <c r="AL829" s="27">
        <f t="shared" si="87"/>
        <v>0</v>
      </c>
      <c r="AM829" s="27">
        <f t="shared" si="96"/>
        <v>0</v>
      </c>
    </row>
    <row r="830" spans="1:39" ht="15" customHeight="1" x14ac:dyDescent="0.25">
      <c r="A830">
        <v>233639</v>
      </c>
      <c r="B830" t="s">
        <v>1274</v>
      </c>
      <c r="C830" t="s">
        <v>1275</v>
      </c>
      <c r="D830">
        <v>30332</v>
      </c>
      <c r="E830" t="s">
        <v>363</v>
      </c>
      <c r="F830" t="s">
        <v>240</v>
      </c>
      <c r="G830" t="s">
        <v>19</v>
      </c>
      <c r="H830" t="s">
        <v>1986</v>
      </c>
      <c r="J830" s="21">
        <v>44834</v>
      </c>
      <c r="K830" s="21">
        <v>44926</v>
      </c>
      <c r="L830" s="21">
        <v>44910</v>
      </c>
      <c r="M830" s="22">
        <v>87629.41</v>
      </c>
      <c r="N830" t="s">
        <v>14</v>
      </c>
      <c r="O830">
        <v>0</v>
      </c>
      <c r="P830" t="s">
        <v>138</v>
      </c>
      <c r="R830" s="21">
        <v>44880</v>
      </c>
      <c r="S830" s="21">
        <v>44834</v>
      </c>
      <c r="T830" s="21">
        <v>44926</v>
      </c>
      <c r="U830" s="21">
        <v>44880</v>
      </c>
      <c r="V830" s="23">
        <v>0.25</v>
      </c>
      <c r="W830">
        <v>90</v>
      </c>
      <c r="X830" s="24">
        <v>0</v>
      </c>
      <c r="Y830" s="24">
        <v>0</v>
      </c>
      <c r="Z830" s="24">
        <v>0</v>
      </c>
      <c r="AA830" s="24">
        <v>0</v>
      </c>
      <c r="AB830">
        <v>0</v>
      </c>
      <c r="AC830">
        <v>0</v>
      </c>
      <c r="AD830" s="38">
        <v>88692.160000000003</v>
      </c>
      <c r="AE830" s="52">
        <v>0</v>
      </c>
      <c r="AF830" s="5">
        <v>0</v>
      </c>
      <c r="AG830" s="24">
        <v>0</v>
      </c>
      <c r="AH830" s="24">
        <v>0</v>
      </c>
      <c r="AI830" s="27">
        <v>0</v>
      </c>
      <c r="AJ830" t="s">
        <v>14</v>
      </c>
      <c r="AK830" s="93">
        <f t="shared" si="95"/>
        <v>0</v>
      </c>
      <c r="AL830" s="27">
        <f t="shared" si="87"/>
        <v>0</v>
      </c>
      <c r="AM830" s="27">
        <f t="shared" si="96"/>
        <v>0</v>
      </c>
    </row>
    <row r="831" spans="1:39" ht="15" customHeight="1" x14ac:dyDescent="0.25">
      <c r="A831">
        <v>233638</v>
      </c>
      <c r="B831" t="s">
        <v>1274</v>
      </c>
      <c r="C831" t="s">
        <v>1275</v>
      </c>
      <c r="D831">
        <v>30332</v>
      </c>
      <c r="E831" t="s">
        <v>363</v>
      </c>
      <c r="F831" t="s">
        <v>240</v>
      </c>
      <c r="G831" t="s">
        <v>19</v>
      </c>
      <c r="H831" t="s">
        <v>1986</v>
      </c>
      <c r="J831" s="21">
        <v>44834</v>
      </c>
      <c r="K831" s="21">
        <v>44926</v>
      </c>
      <c r="L831" s="21">
        <v>44880</v>
      </c>
      <c r="M831" s="22">
        <v>88692.160000000003</v>
      </c>
      <c r="N831" t="s">
        <v>14</v>
      </c>
      <c r="O831">
        <v>0</v>
      </c>
      <c r="P831" t="s">
        <v>138</v>
      </c>
      <c r="R831" s="21">
        <v>44910</v>
      </c>
      <c r="S831" s="21">
        <v>44834</v>
      </c>
      <c r="T831" s="21">
        <v>44926</v>
      </c>
      <c r="U831" s="21">
        <v>44910</v>
      </c>
      <c r="V831" s="23">
        <v>0.25</v>
      </c>
      <c r="W831">
        <v>90</v>
      </c>
      <c r="X831" s="24">
        <v>0</v>
      </c>
      <c r="Y831" s="24">
        <v>0</v>
      </c>
      <c r="Z831" s="24">
        <v>0</v>
      </c>
      <c r="AA831" s="24">
        <v>0</v>
      </c>
      <c r="AB831">
        <v>0</v>
      </c>
      <c r="AC831">
        <v>0</v>
      </c>
      <c r="AD831" s="38">
        <v>87629.41</v>
      </c>
      <c r="AE831" s="52">
        <v>0</v>
      </c>
      <c r="AF831" s="5">
        <v>0</v>
      </c>
      <c r="AG831" s="24">
        <v>0</v>
      </c>
      <c r="AH831" s="24">
        <v>0</v>
      </c>
      <c r="AI831" s="27">
        <v>0</v>
      </c>
      <c r="AJ831" t="s">
        <v>14</v>
      </c>
      <c r="AK831" s="93">
        <f t="shared" si="95"/>
        <v>0</v>
      </c>
      <c r="AL831" s="27">
        <f t="shared" si="87"/>
        <v>0</v>
      </c>
      <c r="AM831" s="27">
        <f t="shared" si="96"/>
        <v>0</v>
      </c>
    </row>
    <row r="832" spans="1:39" ht="15" customHeight="1" x14ac:dyDescent="0.25">
      <c r="A832">
        <v>233637</v>
      </c>
      <c r="B832" t="s">
        <v>1274</v>
      </c>
      <c r="C832" t="s">
        <v>1275</v>
      </c>
      <c r="D832">
        <v>30332</v>
      </c>
      <c r="E832" t="s">
        <v>363</v>
      </c>
      <c r="F832" t="s">
        <v>240</v>
      </c>
      <c r="G832" t="s">
        <v>19</v>
      </c>
      <c r="H832" t="s">
        <v>1986</v>
      </c>
      <c r="J832" s="21">
        <v>44834</v>
      </c>
      <c r="K832" s="21">
        <v>44926</v>
      </c>
      <c r="L832" s="21">
        <v>44849</v>
      </c>
      <c r="M832" s="22">
        <v>89754.91</v>
      </c>
      <c r="N832" t="s">
        <v>14</v>
      </c>
      <c r="O832">
        <v>0</v>
      </c>
      <c r="P832" t="s">
        <v>138</v>
      </c>
      <c r="R832" s="21">
        <v>44926</v>
      </c>
      <c r="S832" s="21">
        <v>44834</v>
      </c>
      <c r="T832" s="21">
        <v>44926</v>
      </c>
      <c r="U832" s="21">
        <v>44926</v>
      </c>
      <c r="V832" s="23">
        <v>0.25</v>
      </c>
      <c r="W832">
        <v>90</v>
      </c>
      <c r="X832" s="24">
        <v>0</v>
      </c>
      <c r="Y832" s="24">
        <v>0</v>
      </c>
      <c r="Z832" s="24">
        <v>0</v>
      </c>
      <c r="AA832" s="24">
        <v>0</v>
      </c>
      <c r="AB832">
        <v>0.99994719070973792</v>
      </c>
      <c r="AC832">
        <v>0</v>
      </c>
      <c r="AD832" s="38">
        <v>86566.66</v>
      </c>
      <c r="AE832" s="52">
        <v>0</v>
      </c>
      <c r="AF832" s="5">
        <v>0</v>
      </c>
      <c r="AG832" s="24">
        <v>0</v>
      </c>
      <c r="AH832" s="24">
        <v>0</v>
      </c>
      <c r="AI832" s="27">
        <v>0</v>
      </c>
      <c r="AJ832" t="s">
        <v>14</v>
      </c>
      <c r="AK832" s="93">
        <f t="shared" si="95"/>
        <v>0</v>
      </c>
      <c r="AL832" s="27">
        <f t="shared" si="87"/>
        <v>0</v>
      </c>
      <c r="AM832" s="27">
        <f t="shared" si="96"/>
        <v>0</v>
      </c>
    </row>
    <row r="833" spans="1:39" ht="15" customHeight="1" x14ac:dyDescent="0.25">
      <c r="A833">
        <v>236215</v>
      </c>
      <c r="B833" t="s">
        <v>1282</v>
      </c>
      <c r="C833" t="s">
        <v>1283</v>
      </c>
      <c r="D833">
        <v>30445</v>
      </c>
      <c r="E833" t="s">
        <v>363</v>
      </c>
      <c r="F833" t="s">
        <v>240</v>
      </c>
      <c r="G833" t="s">
        <v>19</v>
      </c>
      <c r="H833" t="s">
        <v>241</v>
      </c>
      <c r="J833" s="21">
        <v>44727</v>
      </c>
      <c r="K833" s="21">
        <v>44757</v>
      </c>
      <c r="L833" s="21">
        <v>44757</v>
      </c>
      <c r="M833" s="22">
        <v>67861.25</v>
      </c>
      <c r="N833" t="s">
        <v>14</v>
      </c>
      <c r="O833">
        <v>1.09E-2</v>
      </c>
      <c r="P833" t="s">
        <v>138</v>
      </c>
      <c r="R833" s="21">
        <v>44757</v>
      </c>
      <c r="S833" s="21">
        <v>44727</v>
      </c>
      <c r="T833" s="21">
        <v>44757</v>
      </c>
      <c r="U833" s="21">
        <v>44757</v>
      </c>
      <c r="V833" s="23">
        <v>8.3333333333333329E-2</v>
      </c>
      <c r="W833">
        <v>30</v>
      </c>
      <c r="X833" s="24">
        <v>0</v>
      </c>
      <c r="Y833" s="24">
        <v>0</v>
      </c>
      <c r="Z833" s="24">
        <v>-61.640635416666669</v>
      </c>
      <c r="AA833" s="24">
        <v>-61.640635416666669</v>
      </c>
      <c r="AB833">
        <v>0</v>
      </c>
      <c r="AC833">
        <v>0</v>
      </c>
      <c r="AD833" s="38">
        <v>67861.25</v>
      </c>
      <c r="AE833" s="52">
        <v>1.09E-2</v>
      </c>
      <c r="AF833" s="5">
        <v>0</v>
      </c>
      <c r="AG833" s="24">
        <v>0</v>
      </c>
      <c r="AH833" s="24">
        <v>0</v>
      </c>
      <c r="AI833" s="27">
        <v>-61.640635416666669</v>
      </c>
      <c r="AJ833" t="s">
        <v>14</v>
      </c>
      <c r="AK833" s="93">
        <f t="shared" si="95"/>
        <v>-61.640635416666669</v>
      </c>
      <c r="AL833" s="27">
        <f t="shared" si="87"/>
        <v>-61.640635416666669</v>
      </c>
      <c r="AM833" s="27">
        <f t="shared" si="96"/>
        <v>-61.640635416666669</v>
      </c>
    </row>
    <row r="834" spans="1:39" ht="15" customHeight="1" x14ac:dyDescent="0.25">
      <c r="A834">
        <v>236216</v>
      </c>
      <c r="B834" t="s">
        <v>1282</v>
      </c>
      <c r="C834" t="s">
        <v>1283</v>
      </c>
      <c r="D834">
        <v>30445</v>
      </c>
      <c r="E834" t="s">
        <v>363</v>
      </c>
      <c r="F834" t="s">
        <v>240</v>
      </c>
      <c r="G834" t="s">
        <v>19</v>
      </c>
      <c r="H834" t="s">
        <v>241</v>
      </c>
      <c r="J834" s="21">
        <v>44757</v>
      </c>
      <c r="K834" s="21">
        <v>44788</v>
      </c>
      <c r="L834" s="21">
        <v>44788</v>
      </c>
      <c r="M834" s="22">
        <v>62234.47</v>
      </c>
      <c r="N834" t="s">
        <v>14</v>
      </c>
      <c r="O834">
        <v>1.09E-2</v>
      </c>
      <c r="P834" t="s">
        <v>138</v>
      </c>
      <c r="R834" s="21">
        <v>44788</v>
      </c>
      <c r="S834" s="21">
        <v>44757</v>
      </c>
      <c r="T834" s="21">
        <v>44788</v>
      </c>
      <c r="U834" s="21">
        <v>44788</v>
      </c>
      <c r="V834" s="23">
        <v>8.3333333333333329E-2</v>
      </c>
      <c r="W834">
        <v>30</v>
      </c>
      <c r="X834" s="24">
        <v>0</v>
      </c>
      <c r="Y834" s="24">
        <v>0</v>
      </c>
      <c r="Z834" s="24">
        <v>-56.529643583333332</v>
      </c>
      <c r="AA834" s="24">
        <v>-56.529643583333332</v>
      </c>
      <c r="AB834">
        <v>0</v>
      </c>
      <c r="AC834">
        <v>0</v>
      </c>
      <c r="AD834" s="38">
        <v>62234.47</v>
      </c>
      <c r="AE834" s="52">
        <v>1.09E-2</v>
      </c>
      <c r="AF834" s="5">
        <v>0</v>
      </c>
      <c r="AG834" s="24">
        <v>0</v>
      </c>
      <c r="AH834" s="24">
        <v>0</v>
      </c>
      <c r="AI834" s="27">
        <v>-56.529643583333332</v>
      </c>
      <c r="AJ834" t="s">
        <v>14</v>
      </c>
      <c r="AK834" s="93">
        <f t="shared" si="95"/>
        <v>-56.529643583333332</v>
      </c>
      <c r="AL834" s="27">
        <f t="shared" si="87"/>
        <v>-56.529643583333332</v>
      </c>
      <c r="AM834" s="27">
        <f t="shared" si="96"/>
        <v>-56.529643583333332</v>
      </c>
    </row>
    <row r="835" spans="1:39" ht="15" customHeight="1" x14ac:dyDescent="0.25">
      <c r="A835">
        <v>236217</v>
      </c>
      <c r="B835" t="s">
        <v>1282</v>
      </c>
      <c r="C835" t="s">
        <v>1283</v>
      </c>
      <c r="D835">
        <v>30445</v>
      </c>
      <c r="E835" t="s">
        <v>363</v>
      </c>
      <c r="F835" t="s">
        <v>240</v>
      </c>
      <c r="G835" t="s">
        <v>19</v>
      </c>
      <c r="H835" t="s">
        <v>241</v>
      </c>
      <c r="J835" s="21">
        <v>44788</v>
      </c>
      <c r="K835" s="21">
        <v>44819</v>
      </c>
      <c r="L835" s="21">
        <v>44819</v>
      </c>
      <c r="M835" s="22">
        <v>56602.55</v>
      </c>
      <c r="N835" t="s">
        <v>14</v>
      </c>
      <c r="O835">
        <v>1.09E-2</v>
      </c>
      <c r="P835" t="s">
        <v>138</v>
      </c>
      <c r="R835" s="21">
        <v>44819</v>
      </c>
      <c r="S835" s="21">
        <v>44788</v>
      </c>
      <c r="T835" s="21">
        <v>44819</v>
      </c>
      <c r="U835" s="21">
        <v>44819</v>
      </c>
      <c r="V835" s="23">
        <v>8.3333333333333329E-2</v>
      </c>
      <c r="W835">
        <v>30</v>
      </c>
      <c r="X835" s="24">
        <v>0</v>
      </c>
      <c r="Y835" s="24">
        <v>0</v>
      </c>
      <c r="Z835" s="24">
        <v>-51.413982916666669</v>
      </c>
      <c r="AA835" s="24">
        <v>-51.413982916666669</v>
      </c>
      <c r="AB835">
        <v>0</v>
      </c>
      <c r="AC835">
        <v>0</v>
      </c>
      <c r="AD835" s="38">
        <v>56602.55</v>
      </c>
      <c r="AE835" s="52">
        <v>1.09E-2</v>
      </c>
      <c r="AF835" s="5">
        <v>0</v>
      </c>
      <c r="AG835" s="24">
        <v>0</v>
      </c>
      <c r="AH835" s="24">
        <v>0</v>
      </c>
      <c r="AI835" s="27">
        <v>-51.413982916666669</v>
      </c>
      <c r="AJ835" t="s">
        <v>14</v>
      </c>
      <c r="AK835" s="93">
        <f t="shared" si="95"/>
        <v>-51.413982916666669</v>
      </c>
      <c r="AL835" s="27">
        <f t="shared" ref="AL835:AL898" si="97">AI835</f>
        <v>-51.413982916666669</v>
      </c>
      <c r="AM835" s="27">
        <f t="shared" si="96"/>
        <v>-51.413982916666669</v>
      </c>
    </row>
    <row r="836" spans="1:39" ht="15" customHeight="1" x14ac:dyDescent="0.25">
      <c r="A836">
        <v>236218</v>
      </c>
      <c r="B836" t="s">
        <v>1282</v>
      </c>
      <c r="C836" t="s">
        <v>1283</v>
      </c>
      <c r="D836">
        <v>30445</v>
      </c>
      <c r="E836" t="s">
        <v>363</v>
      </c>
      <c r="F836" t="s">
        <v>240</v>
      </c>
      <c r="G836" t="s">
        <v>19</v>
      </c>
      <c r="H836" t="s">
        <v>241</v>
      </c>
      <c r="J836" s="21">
        <v>44819</v>
      </c>
      <c r="K836" s="21">
        <v>44849</v>
      </c>
      <c r="L836" s="21">
        <v>44849</v>
      </c>
      <c r="M836" s="22">
        <v>50965.5</v>
      </c>
      <c r="N836" t="s">
        <v>14</v>
      </c>
      <c r="O836">
        <v>1.09E-2</v>
      </c>
      <c r="P836" t="s">
        <v>138</v>
      </c>
      <c r="R836" s="21">
        <v>44849</v>
      </c>
      <c r="S836" s="21">
        <v>44819</v>
      </c>
      <c r="T836" s="21">
        <v>44849</v>
      </c>
      <c r="U836" s="21">
        <v>44849</v>
      </c>
      <c r="V836" s="23">
        <v>8.3333333333333329E-2</v>
      </c>
      <c r="W836">
        <v>30</v>
      </c>
      <c r="X836" s="24">
        <v>0</v>
      </c>
      <c r="Y836" s="24">
        <v>0</v>
      </c>
      <c r="Z836" s="24">
        <v>-46.293662499999996</v>
      </c>
      <c r="AA836" s="24">
        <v>-46.293662499999996</v>
      </c>
      <c r="AB836">
        <v>0</v>
      </c>
      <c r="AC836">
        <v>0</v>
      </c>
      <c r="AD836" s="38">
        <v>50965.5</v>
      </c>
      <c r="AE836" s="52">
        <v>1.09E-2</v>
      </c>
      <c r="AF836" s="5">
        <v>0</v>
      </c>
      <c r="AG836" s="24">
        <v>0</v>
      </c>
      <c r="AH836" s="24">
        <v>0</v>
      </c>
      <c r="AI836" s="27">
        <v>-46.293662499999996</v>
      </c>
      <c r="AJ836" t="s">
        <v>14</v>
      </c>
      <c r="AK836" s="93">
        <f t="shared" si="95"/>
        <v>-46.293662499999996</v>
      </c>
      <c r="AL836" s="27">
        <f t="shared" si="97"/>
        <v>-46.293662499999996</v>
      </c>
      <c r="AM836" s="27">
        <f t="shared" si="96"/>
        <v>-46.293662499999996</v>
      </c>
    </row>
    <row r="837" spans="1:39" ht="15" customHeight="1" x14ac:dyDescent="0.25">
      <c r="A837">
        <v>236219</v>
      </c>
      <c r="B837" t="s">
        <v>1282</v>
      </c>
      <c r="C837" t="s">
        <v>1283</v>
      </c>
      <c r="D837">
        <v>30445</v>
      </c>
      <c r="E837" t="s">
        <v>363</v>
      </c>
      <c r="F837" t="s">
        <v>240</v>
      </c>
      <c r="G837" t="s">
        <v>19</v>
      </c>
      <c r="H837" t="s">
        <v>241</v>
      </c>
      <c r="J837" s="21">
        <v>44849</v>
      </c>
      <c r="K837" s="21">
        <v>44880</v>
      </c>
      <c r="L837" s="21">
        <v>44880</v>
      </c>
      <c r="M837" s="22">
        <v>45323.3</v>
      </c>
      <c r="N837" t="s">
        <v>14</v>
      </c>
      <c r="O837">
        <v>1.09E-2</v>
      </c>
      <c r="P837" t="s">
        <v>138</v>
      </c>
      <c r="R837" s="21">
        <v>44880</v>
      </c>
      <c r="S837" s="21">
        <v>44849</v>
      </c>
      <c r="T837" s="21">
        <v>44880</v>
      </c>
      <c r="U837" s="21">
        <v>44880</v>
      </c>
      <c r="V837" s="23">
        <v>8.3333333333333329E-2</v>
      </c>
      <c r="W837">
        <v>30</v>
      </c>
      <c r="X837" s="24">
        <v>0</v>
      </c>
      <c r="Y837" s="24">
        <v>0</v>
      </c>
      <c r="Z837" s="24">
        <v>-41.168664166666666</v>
      </c>
      <c r="AA837" s="24">
        <v>-41.168664166666666</v>
      </c>
      <c r="AB837">
        <v>0</v>
      </c>
      <c r="AC837">
        <v>0</v>
      </c>
      <c r="AD837" s="38">
        <v>45323.3</v>
      </c>
      <c r="AE837" s="52">
        <v>1.09E-2</v>
      </c>
      <c r="AF837" s="5">
        <v>0</v>
      </c>
      <c r="AG837" s="24">
        <v>0</v>
      </c>
      <c r="AH837" s="24">
        <v>0</v>
      </c>
      <c r="AI837" s="27">
        <v>-41.168664166666666</v>
      </c>
      <c r="AJ837" t="s">
        <v>14</v>
      </c>
      <c r="AK837" s="93">
        <f t="shared" si="95"/>
        <v>-41.168664166666666</v>
      </c>
      <c r="AL837" s="27">
        <f t="shared" si="97"/>
        <v>-41.168664166666666</v>
      </c>
      <c r="AM837" s="27">
        <f t="shared" si="96"/>
        <v>-41.168664166666666</v>
      </c>
    </row>
    <row r="838" spans="1:39" ht="15" customHeight="1" x14ac:dyDescent="0.25">
      <c r="A838">
        <v>236220</v>
      </c>
      <c r="B838" t="s">
        <v>1282</v>
      </c>
      <c r="C838" t="s">
        <v>1283</v>
      </c>
      <c r="D838">
        <v>30445</v>
      </c>
      <c r="E838" t="s">
        <v>363</v>
      </c>
      <c r="F838" t="s">
        <v>240</v>
      </c>
      <c r="G838" t="s">
        <v>19</v>
      </c>
      <c r="H838" t="s">
        <v>241</v>
      </c>
      <c r="J838" s="21">
        <v>44880</v>
      </c>
      <c r="K838" s="21">
        <v>44910</v>
      </c>
      <c r="L838" s="21">
        <v>44910</v>
      </c>
      <c r="M838" s="22">
        <v>39675.949999999997</v>
      </c>
      <c r="N838" t="s">
        <v>14</v>
      </c>
      <c r="O838">
        <v>1.09E-2</v>
      </c>
      <c r="P838" t="s">
        <v>138</v>
      </c>
      <c r="R838" s="21">
        <v>44910</v>
      </c>
      <c r="S838" s="21">
        <v>44880</v>
      </c>
      <c r="T838" s="21">
        <v>44910</v>
      </c>
      <c r="U838" s="21">
        <v>44910</v>
      </c>
      <c r="V838" s="23">
        <v>8.3333333333333329E-2</v>
      </c>
      <c r="W838">
        <v>30</v>
      </c>
      <c r="X838" s="24">
        <v>0</v>
      </c>
      <c r="Y838" s="24">
        <v>0</v>
      </c>
      <c r="Z838" s="24">
        <v>-36.038987916666663</v>
      </c>
      <c r="AA838" s="24">
        <v>-36.038987916666663</v>
      </c>
      <c r="AB838">
        <v>0</v>
      </c>
      <c r="AC838">
        <v>0</v>
      </c>
      <c r="AD838" s="38">
        <v>39675.949999999997</v>
      </c>
      <c r="AE838" s="52">
        <v>1.09E-2</v>
      </c>
      <c r="AF838" s="5">
        <v>0</v>
      </c>
      <c r="AG838" s="24">
        <v>0</v>
      </c>
      <c r="AH838" s="24">
        <v>0</v>
      </c>
      <c r="AI838" s="27">
        <v>-36.038987916666663</v>
      </c>
      <c r="AJ838" t="s">
        <v>14</v>
      </c>
      <c r="AK838" s="93">
        <f t="shared" si="95"/>
        <v>-36.038987916666663</v>
      </c>
      <c r="AL838" s="27">
        <f t="shared" si="97"/>
        <v>-36.038987916666663</v>
      </c>
      <c r="AM838" s="27">
        <f t="shared" si="96"/>
        <v>-36.038987916666663</v>
      </c>
    </row>
    <row r="839" spans="1:39" ht="15" customHeight="1" x14ac:dyDescent="0.25">
      <c r="A839">
        <v>236275</v>
      </c>
      <c r="B839" t="s">
        <v>1284</v>
      </c>
      <c r="C839" t="s">
        <v>1285</v>
      </c>
      <c r="D839">
        <v>30446</v>
      </c>
      <c r="E839" t="s">
        <v>363</v>
      </c>
      <c r="F839" t="s">
        <v>240</v>
      </c>
      <c r="G839" t="s">
        <v>19</v>
      </c>
      <c r="H839" t="s">
        <v>241</v>
      </c>
      <c r="J839" s="21">
        <v>44727</v>
      </c>
      <c r="K839" s="21">
        <v>44757</v>
      </c>
      <c r="L839" s="21">
        <v>44757</v>
      </c>
      <c r="M839" s="22">
        <v>16352.15</v>
      </c>
      <c r="N839" t="s">
        <v>14</v>
      </c>
      <c r="O839">
        <v>1.09E-2</v>
      </c>
      <c r="P839" t="s">
        <v>138</v>
      </c>
      <c r="R839" s="21">
        <v>44757</v>
      </c>
      <c r="S839" s="21">
        <v>44727</v>
      </c>
      <c r="T839" s="21">
        <v>44757</v>
      </c>
      <c r="U839" s="21">
        <v>44757</v>
      </c>
      <c r="V839" s="23">
        <v>8.3333333333333329E-2</v>
      </c>
      <c r="W839">
        <v>30</v>
      </c>
      <c r="X839" s="24">
        <v>0</v>
      </c>
      <c r="Y839" s="24">
        <v>0</v>
      </c>
      <c r="Z839" s="24">
        <v>-14.853202916666664</v>
      </c>
      <c r="AA839" s="24">
        <v>-14.853202916666664</v>
      </c>
      <c r="AB839">
        <v>0</v>
      </c>
      <c r="AC839">
        <v>0</v>
      </c>
      <c r="AD839" s="38">
        <v>16352.15</v>
      </c>
      <c r="AE839" s="52">
        <v>1.09E-2</v>
      </c>
      <c r="AF839" s="5">
        <v>0</v>
      </c>
      <c r="AG839" s="24">
        <v>0</v>
      </c>
      <c r="AH839" s="24">
        <v>0</v>
      </c>
      <c r="AI839" s="27">
        <v>-14.853202916666664</v>
      </c>
      <c r="AJ839" t="s">
        <v>14</v>
      </c>
      <c r="AK839" s="93">
        <f t="shared" si="95"/>
        <v>-14.853202916666664</v>
      </c>
      <c r="AL839" s="27">
        <f t="shared" si="97"/>
        <v>-14.853202916666664</v>
      </c>
      <c r="AM839" s="27">
        <f t="shared" si="96"/>
        <v>-14.853202916666664</v>
      </c>
    </row>
    <row r="840" spans="1:39" ht="15" customHeight="1" x14ac:dyDescent="0.25">
      <c r="A840">
        <v>236276</v>
      </c>
      <c r="B840" t="s">
        <v>1284</v>
      </c>
      <c r="C840" t="s">
        <v>1285</v>
      </c>
      <c r="D840">
        <v>30446</v>
      </c>
      <c r="E840" t="s">
        <v>363</v>
      </c>
      <c r="F840" t="s">
        <v>240</v>
      </c>
      <c r="G840" t="s">
        <v>19</v>
      </c>
      <c r="H840" t="s">
        <v>241</v>
      </c>
      <c r="J840" s="21">
        <v>44757</v>
      </c>
      <c r="K840" s="21">
        <v>44788</v>
      </c>
      <c r="L840" s="21">
        <v>44788</v>
      </c>
      <c r="M840" s="22">
        <v>14996.3</v>
      </c>
      <c r="N840" t="s">
        <v>14</v>
      </c>
      <c r="O840">
        <v>1.09E-2</v>
      </c>
      <c r="P840" t="s">
        <v>138</v>
      </c>
      <c r="R840" s="21">
        <v>44788</v>
      </c>
      <c r="S840" s="21">
        <v>44757</v>
      </c>
      <c r="T840" s="21">
        <v>44788</v>
      </c>
      <c r="U840" s="21">
        <v>44788</v>
      </c>
      <c r="V840" s="23">
        <v>8.3333333333333329E-2</v>
      </c>
      <c r="W840">
        <v>30</v>
      </c>
      <c r="X840" s="24">
        <v>0</v>
      </c>
      <c r="Y840" s="24">
        <v>0</v>
      </c>
      <c r="Z840" s="24">
        <v>-13.621639166666665</v>
      </c>
      <c r="AA840" s="24">
        <v>-13.621639166666665</v>
      </c>
      <c r="AB840">
        <v>0</v>
      </c>
      <c r="AC840">
        <v>0</v>
      </c>
      <c r="AD840" s="38">
        <v>14996.3</v>
      </c>
      <c r="AE840" s="52">
        <v>1.09E-2</v>
      </c>
      <c r="AF840" s="5">
        <v>0</v>
      </c>
      <c r="AG840" s="24">
        <v>0</v>
      </c>
      <c r="AH840" s="24">
        <v>0</v>
      </c>
      <c r="AI840" s="27">
        <v>-13.621639166666665</v>
      </c>
      <c r="AJ840" t="s">
        <v>14</v>
      </c>
      <c r="AK840" s="93">
        <f t="shared" si="95"/>
        <v>-13.621639166666665</v>
      </c>
      <c r="AL840" s="27">
        <f t="shared" si="97"/>
        <v>-13.621639166666665</v>
      </c>
      <c r="AM840" s="27">
        <f t="shared" si="96"/>
        <v>-13.621639166666665</v>
      </c>
    </row>
    <row r="841" spans="1:39" ht="15" customHeight="1" x14ac:dyDescent="0.25">
      <c r="A841">
        <v>236277</v>
      </c>
      <c r="B841" t="s">
        <v>1284</v>
      </c>
      <c r="C841" t="s">
        <v>1285</v>
      </c>
      <c r="D841">
        <v>30446</v>
      </c>
      <c r="E841" t="s">
        <v>363</v>
      </c>
      <c r="F841" t="s">
        <v>240</v>
      </c>
      <c r="G841" t="s">
        <v>19</v>
      </c>
      <c r="H841" t="s">
        <v>241</v>
      </c>
      <c r="J841" s="21">
        <v>44788</v>
      </c>
      <c r="K841" s="21">
        <v>44819</v>
      </c>
      <c r="L841" s="21">
        <v>44819</v>
      </c>
      <c r="M841" s="22">
        <v>13639.21</v>
      </c>
      <c r="N841" t="s">
        <v>14</v>
      </c>
      <c r="O841">
        <v>1.09E-2</v>
      </c>
      <c r="P841" t="s">
        <v>138</v>
      </c>
      <c r="R841" s="21">
        <v>44819</v>
      </c>
      <c r="S841" s="21">
        <v>44788</v>
      </c>
      <c r="T841" s="21">
        <v>44819</v>
      </c>
      <c r="U841" s="21">
        <v>44819</v>
      </c>
      <c r="V841" s="23">
        <v>8.3333333333333329E-2</v>
      </c>
      <c r="W841">
        <v>30</v>
      </c>
      <c r="X841" s="24">
        <v>0</v>
      </c>
      <c r="Y841" s="24">
        <v>0</v>
      </c>
      <c r="Z841" s="24">
        <v>-12.388949083333332</v>
      </c>
      <c r="AA841" s="24">
        <v>-12.388949083333332</v>
      </c>
      <c r="AB841">
        <v>0</v>
      </c>
      <c r="AC841">
        <v>0</v>
      </c>
      <c r="AD841" s="38">
        <v>13639.21</v>
      </c>
      <c r="AE841" s="52">
        <v>1.09E-2</v>
      </c>
      <c r="AF841" s="5">
        <v>0</v>
      </c>
      <c r="AG841" s="24">
        <v>0</v>
      </c>
      <c r="AH841" s="24">
        <v>0</v>
      </c>
      <c r="AI841" s="27">
        <v>-12.388949083333332</v>
      </c>
      <c r="AJ841" t="s">
        <v>14</v>
      </c>
      <c r="AK841" s="93">
        <f t="shared" si="95"/>
        <v>-12.388949083333332</v>
      </c>
      <c r="AL841" s="27">
        <f t="shared" si="97"/>
        <v>-12.388949083333332</v>
      </c>
      <c r="AM841" s="27">
        <f t="shared" si="96"/>
        <v>-12.388949083333332</v>
      </c>
    </row>
    <row r="842" spans="1:39" ht="15" customHeight="1" x14ac:dyDescent="0.25">
      <c r="A842">
        <v>236278</v>
      </c>
      <c r="B842" t="s">
        <v>1284</v>
      </c>
      <c r="C842" t="s">
        <v>1285</v>
      </c>
      <c r="D842">
        <v>30446</v>
      </c>
      <c r="E842" t="s">
        <v>363</v>
      </c>
      <c r="F842" t="s">
        <v>240</v>
      </c>
      <c r="G842" t="s">
        <v>19</v>
      </c>
      <c r="H842" t="s">
        <v>241</v>
      </c>
      <c r="J842" s="21">
        <v>44819</v>
      </c>
      <c r="K842" s="21">
        <v>44849</v>
      </c>
      <c r="L842" s="21">
        <v>44849</v>
      </c>
      <c r="M842" s="22">
        <v>12280.88</v>
      </c>
      <c r="N842" t="s">
        <v>14</v>
      </c>
      <c r="O842">
        <v>1.09E-2</v>
      </c>
      <c r="P842" t="s">
        <v>138</v>
      </c>
      <c r="R842" s="21">
        <v>44849</v>
      </c>
      <c r="S842" s="21">
        <v>44819</v>
      </c>
      <c r="T842" s="21">
        <v>44849</v>
      </c>
      <c r="U842" s="21">
        <v>44849</v>
      </c>
      <c r="V842" s="23">
        <v>8.3333333333333329E-2</v>
      </c>
      <c r="W842">
        <v>30</v>
      </c>
      <c r="X842" s="24">
        <v>0</v>
      </c>
      <c r="Y842" s="24">
        <v>0</v>
      </c>
      <c r="Z842" s="24">
        <v>-11.155132666666667</v>
      </c>
      <c r="AA842" s="24">
        <v>-11.155132666666667</v>
      </c>
      <c r="AB842">
        <v>0</v>
      </c>
      <c r="AC842">
        <v>0</v>
      </c>
      <c r="AD842" s="38">
        <v>12280.88</v>
      </c>
      <c r="AE842" s="52">
        <v>1.09E-2</v>
      </c>
      <c r="AF842" s="5">
        <v>0</v>
      </c>
      <c r="AG842" s="24">
        <v>0</v>
      </c>
      <c r="AH842" s="24">
        <v>0</v>
      </c>
      <c r="AI842" s="27">
        <v>-11.155132666666667</v>
      </c>
      <c r="AJ842" t="s">
        <v>14</v>
      </c>
      <c r="AK842" s="93">
        <f t="shared" si="95"/>
        <v>-11.155132666666667</v>
      </c>
      <c r="AL842" s="27">
        <f t="shared" si="97"/>
        <v>-11.155132666666667</v>
      </c>
      <c r="AM842" s="27">
        <f t="shared" si="96"/>
        <v>-11.155132666666667</v>
      </c>
    </row>
    <row r="843" spans="1:39" ht="15" customHeight="1" x14ac:dyDescent="0.25">
      <c r="A843">
        <v>236279</v>
      </c>
      <c r="B843" t="s">
        <v>1284</v>
      </c>
      <c r="C843" t="s">
        <v>1285</v>
      </c>
      <c r="D843">
        <v>30446</v>
      </c>
      <c r="E843" t="s">
        <v>363</v>
      </c>
      <c r="F843" t="s">
        <v>240</v>
      </c>
      <c r="G843" t="s">
        <v>19</v>
      </c>
      <c r="H843" t="s">
        <v>241</v>
      </c>
      <c r="J843" s="21">
        <v>44849</v>
      </c>
      <c r="K843" s="21">
        <v>44880</v>
      </c>
      <c r="L843" s="21">
        <v>44880</v>
      </c>
      <c r="M843" s="22">
        <v>10921.32</v>
      </c>
      <c r="N843" t="s">
        <v>14</v>
      </c>
      <c r="O843">
        <v>1.09E-2</v>
      </c>
      <c r="P843" t="s">
        <v>138</v>
      </c>
      <c r="R843" s="21">
        <v>44880</v>
      </c>
      <c r="S843" s="21">
        <v>44849</v>
      </c>
      <c r="T843" s="21">
        <v>44880</v>
      </c>
      <c r="U843" s="21">
        <v>44880</v>
      </c>
      <c r="V843" s="23">
        <v>8.3333333333333329E-2</v>
      </c>
      <c r="W843">
        <v>30</v>
      </c>
      <c r="X843" s="24">
        <v>0</v>
      </c>
      <c r="Y843" s="24">
        <v>0</v>
      </c>
      <c r="Z843" s="24">
        <v>-9.9201990000000002</v>
      </c>
      <c r="AA843" s="24">
        <v>-9.9201990000000002</v>
      </c>
      <c r="AB843">
        <v>0</v>
      </c>
      <c r="AC843">
        <v>0</v>
      </c>
      <c r="AD843" s="38">
        <v>10921.32</v>
      </c>
      <c r="AE843" s="52">
        <v>1.09E-2</v>
      </c>
      <c r="AF843" s="5">
        <v>0</v>
      </c>
      <c r="AG843" s="24">
        <v>0</v>
      </c>
      <c r="AH843" s="24">
        <v>0</v>
      </c>
      <c r="AI843" s="27">
        <v>-9.9201990000000002</v>
      </c>
      <c r="AJ843" t="s">
        <v>14</v>
      </c>
      <c r="AK843" s="93">
        <f t="shared" si="95"/>
        <v>-9.9201990000000002</v>
      </c>
      <c r="AL843" s="27">
        <f t="shared" si="97"/>
        <v>-9.9201990000000002</v>
      </c>
      <c r="AM843" s="27">
        <f t="shared" si="96"/>
        <v>-9.9201990000000002</v>
      </c>
    </row>
    <row r="844" spans="1:39" ht="15" customHeight="1" x14ac:dyDescent="0.25">
      <c r="A844">
        <v>236280</v>
      </c>
      <c r="B844" t="s">
        <v>1284</v>
      </c>
      <c r="C844" t="s">
        <v>1285</v>
      </c>
      <c r="D844">
        <v>30446</v>
      </c>
      <c r="E844" t="s">
        <v>363</v>
      </c>
      <c r="F844" t="s">
        <v>240</v>
      </c>
      <c r="G844" t="s">
        <v>19</v>
      </c>
      <c r="H844" t="s">
        <v>241</v>
      </c>
      <c r="J844" s="21">
        <v>44880</v>
      </c>
      <c r="K844" s="21">
        <v>44910</v>
      </c>
      <c r="L844" s="21">
        <v>44910</v>
      </c>
      <c r="M844" s="22">
        <v>9560.51</v>
      </c>
      <c r="N844" t="s">
        <v>14</v>
      </c>
      <c r="O844">
        <v>1.09E-2</v>
      </c>
      <c r="P844" t="s">
        <v>138</v>
      </c>
      <c r="R844" s="21">
        <v>44910</v>
      </c>
      <c r="S844" s="21">
        <v>44880</v>
      </c>
      <c r="T844" s="21">
        <v>44910</v>
      </c>
      <c r="U844" s="21">
        <v>44910</v>
      </c>
      <c r="V844" s="23">
        <v>8.3333333333333329E-2</v>
      </c>
      <c r="W844">
        <v>30</v>
      </c>
      <c r="X844" s="24">
        <v>0</v>
      </c>
      <c r="Y844" s="24">
        <v>0</v>
      </c>
      <c r="Z844" s="24">
        <v>-8.6841299166666666</v>
      </c>
      <c r="AA844" s="24">
        <v>-8.6841299166666666</v>
      </c>
      <c r="AB844">
        <v>0</v>
      </c>
      <c r="AC844">
        <v>0</v>
      </c>
      <c r="AD844" s="38">
        <v>9560.51</v>
      </c>
      <c r="AE844" s="52">
        <v>1.09E-2</v>
      </c>
      <c r="AF844" s="5">
        <v>0</v>
      </c>
      <c r="AG844" s="24">
        <v>0</v>
      </c>
      <c r="AH844" s="24">
        <v>0</v>
      </c>
      <c r="AI844" s="27">
        <v>-8.6841299166666666</v>
      </c>
      <c r="AJ844" t="s">
        <v>14</v>
      </c>
      <c r="AK844" s="93">
        <f t="shared" si="95"/>
        <v>-8.6841299166666666</v>
      </c>
      <c r="AL844" s="27">
        <f t="shared" si="97"/>
        <v>-8.6841299166666666</v>
      </c>
      <c r="AM844" s="27">
        <f t="shared" si="96"/>
        <v>-8.6841299166666666</v>
      </c>
    </row>
    <row r="845" spans="1:39" ht="15" customHeight="1" x14ac:dyDescent="0.25">
      <c r="A845">
        <v>236552</v>
      </c>
      <c r="B845" t="s">
        <v>1286</v>
      </c>
      <c r="C845" t="s">
        <v>1287</v>
      </c>
      <c r="D845">
        <v>30448</v>
      </c>
      <c r="E845" t="s">
        <v>363</v>
      </c>
      <c r="F845" t="s">
        <v>240</v>
      </c>
      <c r="G845" t="s">
        <v>19</v>
      </c>
      <c r="H845" t="s">
        <v>241</v>
      </c>
      <c r="J845" s="21">
        <v>44727</v>
      </c>
      <c r="K845" s="21">
        <v>44757</v>
      </c>
      <c r="L845" s="21">
        <v>44757</v>
      </c>
      <c r="M845" s="22">
        <v>45785.84</v>
      </c>
      <c r="N845" t="s">
        <v>14</v>
      </c>
      <c r="O845">
        <v>1.09E-2</v>
      </c>
      <c r="P845" t="s">
        <v>138</v>
      </c>
      <c r="R845" s="21">
        <v>44757</v>
      </c>
      <c r="S845" s="21">
        <v>44727</v>
      </c>
      <c r="T845" s="21">
        <v>44757</v>
      </c>
      <c r="U845" s="21">
        <v>44757</v>
      </c>
      <c r="V845" s="23">
        <v>8.3333333333333329E-2</v>
      </c>
      <c r="W845">
        <v>30</v>
      </c>
      <c r="X845" s="24">
        <v>0</v>
      </c>
      <c r="Y845" s="24">
        <v>0</v>
      </c>
      <c r="Z845" s="24">
        <v>-41.588804666666661</v>
      </c>
      <c r="AA845" s="24">
        <v>-41.588804666666661</v>
      </c>
      <c r="AB845">
        <v>0</v>
      </c>
      <c r="AC845">
        <v>0</v>
      </c>
      <c r="AD845" s="38">
        <v>45785.84</v>
      </c>
      <c r="AE845" s="52">
        <v>1.09E-2</v>
      </c>
      <c r="AF845" s="5">
        <v>0</v>
      </c>
      <c r="AG845" s="24">
        <v>0</v>
      </c>
      <c r="AH845" s="24">
        <v>0</v>
      </c>
      <c r="AI845" s="27">
        <v>-41.588804666666661</v>
      </c>
      <c r="AJ845" t="s">
        <v>14</v>
      </c>
      <c r="AK845" s="93">
        <f t="shared" si="95"/>
        <v>-41.588804666666661</v>
      </c>
      <c r="AL845" s="27">
        <f t="shared" si="97"/>
        <v>-41.588804666666661</v>
      </c>
      <c r="AM845" s="27">
        <f t="shared" si="96"/>
        <v>-41.588804666666661</v>
      </c>
    </row>
    <row r="846" spans="1:39" ht="15" customHeight="1" x14ac:dyDescent="0.25">
      <c r="A846">
        <v>236553</v>
      </c>
      <c r="B846" t="s">
        <v>1286</v>
      </c>
      <c r="C846" t="s">
        <v>1287</v>
      </c>
      <c r="D846">
        <v>30448</v>
      </c>
      <c r="E846" t="s">
        <v>363</v>
      </c>
      <c r="F846" t="s">
        <v>240</v>
      </c>
      <c r="G846" t="s">
        <v>19</v>
      </c>
      <c r="H846" t="s">
        <v>241</v>
      </c>
      <c r="J846" s="21">
        <v>44757</v>
      </c>
      <c r="K846" s="21">
        <v>44788</v>
      </c>
      <c r="L846" s="21">
        <v>44788</v>
      </c>
      <c r="M846" s="22">
        <v>41989.46</v>
      </c>
      <c r="N846" t="s">
        <v>14</v>
      </c>
      <c r="O846">
        <v>1.09E-2</v>
      </c>
      <c r="P846" t="s">
        <v>138</v>
      </c>
      <c r="R846" s="21">
        <v>44788</v>
      </c>
      <c r="S846" s="21">
        <v>44757</v>
      </c>
      <c r="T846" s="21">
        <v>44788</v>
      </c>
      <c r="U846" s="21">
        <v>44788</v>
      </c>
      <c r="V846" s="23">
        <v>8.3333333333333329E-2</v>
      </c>
      <c r="W846">
        <v>30</v>
      </c>
      <c r="X846" s="24">
        <v>0</v>
      </c>
      <c r="Y846" s="24">
        <v>0</v>
      </c>
      <c r="Z846" s="24">
        <v>-38.140426166666664</v>
      </c>
      <c r="AA846" s="24">
        <v>-38.140426166666664</v>
      </c>
      <c r="AB846">
        <v>0</v>
      </c>
      <c r="AC846">
        <v>0</v>
      </c>
      <c r="AD846" s="38">
        <v>41989.46</v>
      </c>
      <c r="AE846" s="52">
        <v>1.09E-2</v>
      </c>
      <c r="AF846" s="5">
        <v>0</v>
      </c>
      <c r="AG846" s="24">
        <v>0</v>
      </c>
      <c r="AH846" s="24">
        <v>0</v>
      </c>
      <c r="AI846" s="27">
        <v>-38.140426166666664</v>
      </c>
      <c r="AJ846" t="s">
        <v>14</v>
      </c>
      <c r="AK846" s="93">
        <f t="shared" si="95"/>
        <v>-38.140426166666664</v>
      </c>
      <c r="AL846" s="27">
        <f t="shared" si="97"/>
        <v>-38.140426166666664</v>
      </c>
      <c r="AM846" s="27">
        <f t="shared" si="96"/>
        <v>-38.140426166666664</v>
      </c>
    </row>
    <row r="847" spans="1:39" ht="15" customHeight="1" x14ac:dyDescent="0.25">
      <c r="A847">
        <v>236554</v>
      </c>
      <c r="B847" t="s">
        <v>1286</v>
      </c>
      <c r="C847" t="s">
        <v>1287</v>
      </c>
      <c r="D847">
        <v>30448</v>
      </c>
      <c r="E847" t="s">
        <v>363</v>
      </c>
      <c r="F847" t="s">
        <v>240</v>
      </c>
      <c r="G847" t="s">
        <v>19</v>
      </c>
      <c r="H847" t="s">
        <v>241</v>
      </c>
      <c r="J847" s="21">
        <v>44788</v>
      </c>
      <c r="K847" s="21">
        <v>44819</v>
      </c>
      <c r="L847" s="21">
        <v>44819</v>
      </c>
      <c r="M847" s="22">
        <v>38189.61</v>
      </c>
      <c r="N847" t="s">
        <v>14</v>
      </c>
      <c r="O847">
        <v>1.09E-2</v>
      </c>
      <c r="P847" t="s">
        <v>138</v>
      </c>
      <c r="R847" s="21">
        <v>44819</v>
      </c>
      <c r="S847" s="21">
        <v>44788</v>
      </c>
      <c r="T847" s="21">
        <v>44819</v>
      </c>
      <c r="U847" s="21">
        <v>44819</v>
      </c>
      <c r="V847" s="23">
        <v>8.3333333333333329E-2</v>
      </c>
      <c r="W847">
        <v>30</v>
      </c>
      <c r="X847" s="24">
        <v>0</v>
      </c>
      <c r="Y847" s="24">
        <v>0</v>
      </c>
      <c r="Z847" s="24">
        <v>-34.68889575</v>
      </c>
      <c r="AA847" s="24">
        <v>-34.68889575</v>
      </c>
      <c r="AB847">
        <v>0</v>
      </c>
      <c r="AC847">
        <v>0</v>
      </c>
      <c r="AD847" s="38">
        <v>38189.61</v>
      </c>
      <c r="AE847" s="52">
        <v>1.09E-2</v>
      </c>
      <c r="AF847" s="5">
        <v>0</v>
      </c>
      <c r="AG847" s="24">
        <v>0</v>
      </c>
      <c r="AH847" s="24">
        <v>0</v>
      </c>
      <c r="AI847" s="27">
        <v>-34.68889575</v>
      </c>
      <c r="AJ847" t="s">
        <v>14</v>
      </c>
      <c r="AK847" s="93">
        <f t="shared" si="95"/>
        <v>-34.68889575</v>
      </c>
      <c r="AL847" s="27">
        <f t="shared" si="97"/>
        <v>-34.68889575</v>
      </c>
      <c r="AM847" s="27">
        <f t="shared" si="96"/>
        <v>-34.68889575</v>
      </c>
    </row>
    <row r="848" spans="1:39" ht="15" customHeight="1" x14ac:dyDescent="0.25">
      <c r="A848">
        <v>236555</v>
      </c>
      <c r="B848" t="s">
        <v>1286</v>
      </c>
      <c r="C848" t="s">
        <v>1287</v>
      </c>
      <c r="D848">
        <v>30448</v>
      </c>
      <c r="E848" t="s">
        <v>363</v>
      </c>
      <c r="F848" t="s">
        <v>240</v>
      </c>
      <c r="G848" t="s">
        <v>19</v>
      </c>
      <c r="H848" t="s">
        <v>241</v>
      </c>
      <c r="J848" s="21">
        <v>44819</v>
      </c>
      <c r="K848" s="21">
        <v>44849</v>
      </c>
      <c r="L848" s="21">
        <v>44849</v>
      </c>
      <c r="M848" s="22">
        <v>34386.29</v>
      </c>
      <c r="N848" t="s">
        <v>14</v>
      </c>
      <c r="O848">
        <v>1.09E-2</v>
      </c>
      <c r="P848" t="s">
        <v>138</v>
      </c>
      <c r="R848" s="21">
        <v>44849</v>
      </c>
      <c r="S848" s="21">
        <v>44819</v>
      </c>
      <c r="T848" s="21">
        <v>44849</v>
      </c>
      <c r="U848" s="21">
        <v>44849</v>
      </c>
      <c r="V848" s="23">
        <v>8.3333333333333329E-2</v>
      </c>
      <c r="W848">
        <v>30</v>
      </c>
      <c r="X848" s="24">
        <v>0</v>
      </c>
      <c r="Y848" s="24">
        <v>0</v>
      </c>
      <c r="Z848" s="24">
        <v>-31.234213416666666</v>
      </c>
      <c r="AA848" s="24">
        <v>-31.234213416666666</v>
      </c>
      <c r="AB848">
        <v>0</v>
      </c>
      <c r="AC848">
        <v>0</v>
      </c>
      <c r="AD848" s="38">
        <v>34386.29</v>
      </c>
      <c r="AE848" s="52">
        <v>1.09E-2</v>
      </c>
      <c r="AF848" s="5">
        <v>0</v>
      </c>
      <c r="AG848" s="24">
        <v>0</v>
      </c>
      <c r="AH848" s="24">
        <v>0</v>
      </c>
      <c r="AI848" s="27">
        <v>-31.234213416666666</v>
      </c>
      <c r="AJ848" t="s">
        <v>14</v>
      </c>
      <c r="AK848" s="93">
        <f t="shared" si="95"/>
        <v>-31.234213416666666</v>
      </c>
      <c r="AL848" s="27">
        <f t="shared" si="97"/>
        <v>-31.234213416666666</v>
      </c>
      <c r="AM848" s="27">
        <f t="shared" si="96"/>
        <v>-31.234213416666666</v>
      </c>
    </row>
    <row r="849" spans="1:79" ht="15" customHeight="1" x14ac:dyDescent="0.25">
      <c r="A849">
        <v>236556</v>
      </c>
      <c r="B849" t="s">
        <v>1286</v>
      </c>
      <c r="C849" t="s">
        <v>1287</v>
      </c>
      <c r="D849">
        <v>30448</v>
      </c>
      <c r="E849" t="s">
        <v>363</v>
      </c>
      <c r="F849" t="s">
        <v>240</v>
      </c>
      <c r="G849" t="s">
        <v>19</v>
      </c>
      <c r="H849" t="s">
        <v>241</v>
      </c>
      <c r="J849" s="21">
        <v>44849</v>
      </c>
      <c r="K849" s="21">
        <v>44880</v>
      </c>
      <c r="L849" s="21">
        <v>44880</v>
      </c>
      <c r="M849" s="22">
        <v>30579.5</v>
      </c>
      <c r="N849" t="s">
        <v>14</v>
      </c>
      <c r="O849">
        <v>1.09E-2</v>
      </c>
      <c r="P849" t="s">
        <v>138</v>
      </c>
      <c r="R849" s="21">
        <v>44880</v>
      </c>
      <c r="S849" s="21">
        <v>44849</v>
      </c>
      <c r="T849" s="21">
        <v>44880</v>
      </c>
      <c r="U849" s="21">
        <v>44880</v>
      </c>
      <c r="V849" s="23">
        <v>8.3333333333333329E-2</v>
      </c>
      <c r="W849">
        <v>30</v>
      </c>
      <c r="X849" s="24">
        <v>0</v>
      </c>
      <c r="Y849" s="24">
        <v>0</v>
      </c>
      <c r="Z849" s="24">
        <v>-27.776379166666665</v>
      </c>
      <c r="AA849" s="24">
        <v>-27.776379166666665</v>
      </c>
      <c r="AB849">
        <v>0</v>
      </c>
      <c r="AC849">
        <v>0</v>
      </c>
      <c r="AD849" s="38">
        <v>30579.5</v>
      </c>
      <c r="AE849" s="52">
        <v>1.09E-2</v>
      </c>
      <c r="AF849" s="5">
        <v>0</v>
      </c>
      <c r="AG849" s="24">
        <v>0</v>
      </c>
      <c r="AH849" s="24">
        <v>0</v>
      </c>
      <c r="AI849" s="27">
        <v>-27.776379166666665</v>
      </c>
      <c r="AJ849" t="s">
        <v>14</v>
      </c>
      <c r="AK849" s="93">
        <f t="shared" si="95"/>
        <v>-27.776379166666665</v>
      </c>
      <c r="AL849" s="27">
        <f t="shared" si="97"/>
        <v>-27.776379166666665</v>
      </c>
      <c r="AM849" s="27">
        <f t="shared" si="96"/>
        <v>-27.776379166666665</v>
      </c>
    </row>
    <row r="850" spans="1:79" ht="15" customHeight="1" x14ac:dyDescent="0.25">
      <c r="A850">
        <v>236557</v>
      </c>
      <c r="B850" t="s">
        <v>1286</v>
      </c>
      <c r="C850" t="s">
        <v>1287</v>
      </c>
      <c r="D850">
        <v>30448</v>
      </c>
      <c r="E850" t="s">
        <v>363</v>
      </c>
      <c r="F850" t="s">
        <v>240</v>
      </c>
      <c r="G850" t="s">
        <v>19</v>
      </c>
      <c r="H850" t="s">
        <v>241</v>
      </c>
      <c r="J850" s="21">
        <v>44880</v>
      </c>
      <c r="K850" s="21">
        <v>44910</v>
      </c>
      <c r="L850" s="21">
        <v>44910</v>
      </c>
      <c r="M850" s="22">
        <v>26769.24</v>
      </c>
      <c r="N850" t="s">
        <v>14</v>
      </c>
      <c r="O850">
        <v>1.09E-2</v>
      </c>
      <c r="P850" t="s">
        <v>138</v>
      </c>
      <c r="R850" s="21">
        <v>44910</v>
      </c>
      <c r="S850" s="21">
        <v>44880</v>
      </c>
      <c r="T850" s="21">
        <v>44910</v>
      </c>
      <c r="U850" s="21">
        <v>44910</v>
      </c>
      <c r="V850" s="23">
        <v>8.3333333333333329E-2</v>
      </c>
      <c r="W850">
        <v>30</v>
      </c>
      <c r="X850" s="24">
        <v>0</v>
      </c>
      <c r="Y850" s="24">
        <v>0</v>
      </c>
      <c r="Z850" s="24">
        <v>-24.315393</v>
      </c>
      <c r="AA850" s="24">
        <v>-24.315393</v>
      </c>
      <c r="AB850">
        <v>0</v>
      </c>
      <c r="AC850">
        <v>0</v>
      </c>
      <c r="AD850" s="38">
        <v>26769.24</v>
      </c>
      <c r="AE850" s="52">
        <v>1.09E-2</v>
      </c>
      <c r="AF850" s="5">
        <v>0</v>
      </c>
      <c r="AG850" s="24">
        <v>0</v>
      </c>
      <c r="AH850" s="24">
        <v>0</v>
      </c>
      <c r="AI850" s="27">
        <v>-24.315393</v>
      </c>
      <c r="AJ850" t="s">
        <v>14</v>
      </c>
      <c r="AK850" s="93">
        <f t="shared" si="95"/>
        <v>-24.315393</v>
      </c>
      <c r="AL850" s="27">
        <f t="shared" si="97"/>
        <v>-24.315393</v>
      </c>
      <c r="AM850" s="27">
        <f t="shared" si="96"/>
        <v>-24.315393</v>
      </c>
    </row>
    <row r="851" spans="1:79" ht="15" customHeight="1" x14ac:dyDescent="0.25">
      <c r="A851">
        <v>236612</v>
      </c>
      <c r="B851" t="s">
        <v>1288</v>
      </c>
      <c r="C851" t="s">
        <v>1289</v>
      </c>
      <c r="D851">
        <v>30449</v>
      </c>
      <c r="E851" t="s">
        <v>363</v>
      </c>
      <c r="F851" t="s">
        <v>240</v>
      </c>
      <c r="G851" t="s">
        <v>19</v>
      </c>
      <c r="H851" t="s">
        <v>241</v>
      </c>
      <c r="J851" s="21">
        <v>44727</v>
      </c>
      <c r="K851" s="21">
        <v>44757</v>
      </c>
      <c r="L851" s="21">
        <v>44757</v>
      </c>
      <c r="M851" s="22">
        <v>41902.29</v>
      </c>
      <c r="N851" t="s">
        <v>14</v>
      </c>
      <c r="O851">
        <v>1.09E-2</v>
      </c>
      <c r="P851" t="s">
        <v>138</v>
      </c>
      <c r="R851" s="21">
        <v>44757</v>
      </c>
      <c r="S851" s="21">
        <v>44727</v>
      </c>
      <c r="T851" s="21">
        <v>44757</v>
      </c>
      <c r="U851" s="21">
        <v>44757</v>
      </c>
      <c r="V851" s="23">
        <v>8.3333333333333329E-2</v>
      </c>
      <c r="W851">
        <v>30</v>
      </c>
      <c r="X851" s="24">
        <v>0</v>
      </c>
      <c r="Y851" s="24">
        <v>0</v>
      </c>
      <c r="Z851" s="24">
        <v>-38.061246749999995</v>
      </c>
      <c r="AA851" s="24">
        <v>-38.061246749999995</v>
      </c>
      <c r="AB851">
        <v>0</v>
      </c>
      <c r="AC851">
        <v>0</v>
      </c>
      <c r="AD851" s="38">
        <v>41902.29</v>
      </c>
      <c r="AE851" s="52">
        <v>1.09E-2</v>
      </c>
      <c r="AF851" s="5">
        <v>0</v>
      </c>
      <c r="AG851" s="24">
        <v>0</v>
      </c>
      <c r="AH851" s="24">
        <v>0</v>
      </c>
      <c r="AI851" s="27">
        <v>-38.061246749999995</v>
      </c>
      <c r="AJ851" t="s">
        <v>14</v>
      </c>
      <c r="AK851" s="93">
        <f t="shared" si="95"/>
        <v>-38.061246749999995</v>
      </c>
      <c r="AL851" s="27">
        <f t="shared" si="97"/>
        <v>-38.061246749999995</v>
      </c>
      <c r="AM851" s="27">
        <f t="shared" si="96"/>
        <v>-38.061246749999995</v>
      </c>
    </row>
    <row r="852" spans="1:79" s="41" customFormat="1" ht="15" customHeight="1" x14ac:dyDescent="0.25">
      <c r="A852" s="41">
        <v>236613</v>
      </c>
      <c r="B852" s="41" t="s">
        <v>1288</v>
      </c>
      <c r="C852" s="41" t="s">
        <v>1289</v>
      </c>
      <c r="D852" s="41">
        <v>30449</v>
      </c>
      <c r="E852" s="41" t="s">
        <v>363</v>
      </c>
      <c r="F852" s="41" t="s">
        <v>240</v>
      </c>
      <c r="G852" s="41" t="s">
        <v>19</v>
      </c>
      <c r="H852" s="41" t="s">
        <v>241</v>
      </c>
      <c r="I852" s="39"/>
      <c r="J852" s="39">
        <v>44757</v>
      </c>
      <c r="K852" s="39">
        <v>44788</v>
      </c>
      <c r="L852" s="39">
        <v>44788</v>
      </c>
      <c r="M852" s="40">
        <v>38427.919999999998</v>
      </c>
      <c r="N852" s="41" t="s">
        <v>14</v>
      </c>
      <c r="O852" s="41">
        <v>1.09E-2</v>
      </c>
      <c r="P852" s="41" t="s">
        <v>138</v>
      </c>
      <c r="Q852" s="42"/>
      <c r="R852" s="39">
        <v>44788</v>
      </c>
      <c r="S852" s="39">
        <v>44757</v>
      </c>
      <c r="T852" s="39">
        <v>44788</v>
      </c>
      <c r="U852" s="39">
        <v>44788</v>
      </c>
      <c r="V852" s="43">
        <v>8.3333333333333329E-2</v>
      </c>
      <c r="W852" s="41">
        <v>30</v>
      </c>
      <c r="X852" s="44">
        <v>0</v>
      </c>
      <c r="Y852" s="44">
        <v>0</v>
      </c>
      <c r="Z852" s="44">
        <v>-34.905360666666667</v>
      </c>
      <c r="AA852" s="44">
        <v>-34.905360666666667</v>
      </c>
      <c r="AB852" s="41">
        <v>0</v>
      </c>
      <c r="AC852" s="41">
        <v>0</v>
      </c>
      <c r="AD852" s="45">
        <v>38427.919999999998</v>
      </c>
      <c r="AE852" s="51">
        <v>1.09E-2</v>
      </c>
      <c r="AF852" s="46">
        <v>0</v>
      </c>
      <c r="AG852" s="44">
        <v>0</v>
      </c>
      <c r="AH852" s="44">
        <v>0</v>
      </c>
      <c r="AI852" s="47">
        <v>-34.905360666666667</v>
      </c>
      <c r="AJ852" s="41" t="s">
        <v>14</v>
      </c>
      <c r="AK852" s="93">
        <f t="shared" si="95"/>
        <v>-34.905360666666667</v>
      </c>
      <c r="AL852" s="27">
        <f t="shared" si="97"/>
        <v>-34.905360666666667</v>
      </c>
      <c r="AM852" s="27">
        <f t="shared" si="96"/>
        <v>-34.905360666666667</v>
      </c>
      <c r="AQ852" s="48"/>
      <c r="AR852"/>
      <c r="BR852" s="39"/>
      <c r="BZ852" s="49"/>
      <c r="CA852" s="49"/>
    </row>
    <row r="853" spans="1:79" ht="15" customHeight="1" x14ac:dyDescent="0.25">
      <c r="A853">
        <v>236614</v>
      </c>
      <c r="B853" t="s">
        <v>1288</v>
      </c>
      <c r="C853" t="s">
        <v>1289</v>
      </c>
      <c r="D853">
        <v>30449</v>
      </c>
      <c r="E853" t="s">
        <v>363</v>
      </c>
      <c r="F853" t="s">
        <v>240</v>
      </c>
      <c r="G853" t="s">
        <v>19</v>
      </c>
      <c r="H853" t="s">
        <v>241</v>
      </c>
      <c r="J853" s="21">
        <v>44788</v>
      </c>
      <c r="K853" s="21">
        <v>44819</v>
      </c>
      <c r="L853" s="21">
        <v>44819</v>
      </c>
      <c r="M853" s="22">
        <v>34950.379999999997</v>
      </c>
      <c r="N853" t="s">
        <v>14</v>
      </c>
      <c r="O853">
        <v>1.09E-2</v>
      </c>
      <c r="P853" t="s">
        <v>138</v>
      </c>
      <c r="R853" s="21">
        <v>44819</v>
      </c>
      <c r="S853" s="21">
        <v>44788</v>
      </c>
      <c r="T853" s="21">
        <v>44819</v>
      </c>
      <c r="U853" s="21">
        <v>44819</v>
      </c>
      <c r="V853" s="23">
        <v>8.3333333333333329E-2</v>
      </c>
      <c r="W853">
        <v>30</v>
      </c>
      <c r="X853" s="24">
        <v>0</v>
      </c>
      <c r="Y853" s="24">
        <v>0</v>
      </c>
      <c r="Z853" s="24">
        <v>-31.746595166666665</v>
      </c>
      <c r="AA853" s="24">
        <v>-31.746595166666665</v>
      </c>
      <c r="AB853">
        <v>0</v>
      </c>
      <c r="AC853">
        <v>0</v>
      </c>
      <c r="AD853" s="38">
        <v>34950.379999999997</v>
      </c>
      <c r="AE853" s="52">
        <v>1.09E-2</v>
      </c>
      <c r="AF853" s="5">
        <v>0</v>
      </c>
      <c r="AG853" s="24">
        <v>0</v>
      </c>
      <c r="AH853" s="24">
        <v>0</v>
      </c>
      <c r="AI853" s="27">
        <v>-31.746595166666665</v>
      </c>
      <c r="AJ853" t="s">
        <v>14</v>
      </c>
      <c r="AK853" s="93">
        <f t="shared" si="95"/>
        <v>-31.746595166666665</v>
      </c>
      <c r="AL853" s="27">
        <f t="shared" si="97"/>
        <v>-31.746595166666665</v>
      </c>
      <c r="AM853" s="27">
        <f t="shared" si="96"/>
        <v>-31.746595166666665</v>
      </c>
    </row>
    <row r="854" spans="1:79" ht="15" customHeight="1" x14ac:dyDescent="0.25">
      <c r="A854">
        <v>236615</v>
      </c>
      <c r="B854" t="s">
        <v>1288</v>
      </c>
      <c r="C854" t="s">
        <v>1289</v>
      </c>
      <c r="D854">
        <v>30449</v>
      </c>
      <c r="E854" t="s">
        <v>363</v>
      </c>
      <c r="F854" t="s">
        <v>240</v>
      </c>
      <c r="G854" t="s">
        <v>19</v>
      </c>
      <c r="H854" t="s">
        <v>241</v>
      </c>
      <c r="J854" s="21">
        <v>44819</v>
      </c>
      <c r="K854" s="21">
        <v>44849</v>
      </c>
      <c r="L854" s="21">
        <v>44849</v>
      </c>
      <c r="M854" s="22">
        <v>31469.67</v>
      </c>
      <c r="N854" t="s">
        <v>14</v>
      </c>
      <c r="O854">
        <v>1.09E-2</v>
      </c>
      <c r="P854" t="s">
        <v>138</v>
      </c>
      <c r="R854" s="21">
        <v>44849</v>
      </c>
      <c r="S854" s="21">
        <v>44819</v>
      </c>
      <c r="T854" s="21">
        <v>44849</v>
      </c>
      <c r="U854" s="21">
        <v>44849</v>
      </c>
      <c r="V854" s="23">
        <v>8.3333333333333329E-2</v>
      </c>
      <c r="W854">
        <v>30</v>
      </c>
      <c r="X854" s="24">
        <v>0</v>
      </c>
      <c r="Y854" s="24">
        <v>0</v>
      </c>
      <c r="Z854" s="24">
        <v>-28.584950249999995</v>
      </c>
      <c r="AA854" s="24">
        <v>-28.584950249999995</v>
      </c>
      <c r="AB854">
        <v>0</v>
      </c>
      <c r="AC854">
        <v>0</v>
      </c>
      <c r="AD854" s="38">
        <v>31469.67</v>
      </c>
      <c r="AE854" s="52">
        <v>1.09E-2</v>
      </c>
      <c r="AF854" s="5">
        <v>0</v>
      </c>
      <c r="AG854" s="24">
        <v>0</v>
      </c>
      <c r="AH854" s="24">
        <v>0</v>
      </c>
      <c r="AI854" s="27">
        <v>-28.584950249999995</v>
      </c>
      <c r="AJ854" t="s">
        <v>14</v>
      </c>
      <c r="AK854" s="93">
        <f t="shared" si="95"/>
        <v>-28.584950249999995</v>
      </c>
      <c r="AL854" s="27">
        <f t="shared" si="97"/>
        <v>-28.584950249999995</v>
      </c>
      <c r="AM854" s="27">
        <f t="shared" si="96"/>
        <v>-28.584950249999995</v>
      </c>
    </row>
    <row r="855" spans="1:79" ht="15" customHeight="1" x14ac:dyDescent="0.25">
      <c r="A855">
        <v>236616</v>
      </c>
      <c r="B855" t="s">
        <v>1288</v>
      </c>
      <c r="C855" t="s">
        <v>1289</v>
      </c>
      <c r="D855">
        <v>30449</v>
      </c>
      <c r="E855" t="s">
        <v>363</v>
      </c>
      <c r="F855" t="s">
        <v>240</v>
      </c>
      <c r="G855" t="s">
        <v>19</v>
      </c>
      <c r="H855" t="s">
        <v>241</v>
      </c>
      <c r="J855" s="21">
        <v>44849</v>
      </c>
      <c r="K855" s="21">
        <v>44880</v>
      </c>
      <c r="L855" s="21">
        <v>44880</v>
      </c>
      <c r="M855" s="22">
        <v>27985.78</v>
      </c>
      <c r="N855" t="s">
        <v>14</v>
      </c>
      <c r="O855">
        <v>1.09E-2</v>
      </c>
      <c r="P855" t="s">
        <v>138</v>
      </c>
      <c r="R855" s="21">
        <v>44880</v>
      </c>
      <c r="S855" s="21">
        <v>44849</v>
      </c>
      <c r="T855" s="21">
        <v>44880</v>
      </c>
      <c r="U855" s="21">
        <v>44880</v>
      </c>
      <c r="V855" s="23">
        <v>8.3333333333333329E-2</v>
      </c>
      <c r="W855">
        <v>30</v>
      </c>
      <c r="X855" s="24">
        <v>0</v>
      </c>
      <c r="Y855" s="24">
        <v>0</v>
      </c>
      <c r="Z855" s="24">
        <v>-25.420416833333334</v>
      </c>
      <c r="AA855" s="24">
        <v>-25.420416833333334</v>
      </c>
      <c r="AB855">
        <v>0</v>
      </c>
      <c r="AC855">
        <v>0</v>
      </c>
      <c r="AD855" s="38">
        <v>27985.78</v>
      </c>
      <c r="AE855" s="52">
        <v>1.09E-2</v>
      </c>
      <c r="AF855" s="5">
        <v>0</v>
      </c>
      <c r="AG855" s="24">
        <v>0</v>
      </c>
      <c r="AH855" s="24">
        <v>0</v>
      </c>
      <c r="AI855" s="27">
        <v>-25.420416833333334</v>
      </c>
      <c r="AJ855" t="s">
        <v>14</v>
      </c>
      <c r="AK855" s="93">
        <f t="shared" si="95"/>
        <v>-25.420416833333334</v>
      </c>
      <c r="AL855" s="27">
        <f t="shared" si="97"/>
        <v>-25.420416833333334</v>
      </c>
      <c r="AM855" s="27">
        <f t="shared" si="96"/>
        <v>-25.420416833333334</v>
      </c>
    </row>
    <row r="856" spans="1:79" ht="15" customHeight="1" x14ac:dyDescent="0.25">
      <c r="A856">
        <v>236617</v>
      </c>
      <c r="B856" t="s">
        <v>1288</v>
      </c>
      <c r="C856" t="s">
        <v>1289</v>
      </c>
      <c r="D856">
        <v>30449</v>
      </c>
      <c r="E856" t="s">
        <v>363</v>
      </c>
      <c r="F856" t="s">
        <v>240</v>
      </c>
      <c r="G856" t="s">
        <v>19</v>
      </c>
      <c r="H856" t="s">
        <v>241</v>
      </c>
      <c r="J856" s="21">
        <v>44880</v>
      </c>
      <c r="K856" s="21">
        <v>44910</v>
      </c>
      <c r="L856" s="21">
        <v>44910</v>
      </c>
      <c r="M856" s="22">
        <v>24498.71</v>
      </c>
      <c r="N856" t="s">
        <v>14</v>
      </c>
      <c r="O856">
        <v>1.09E-2</v>
      </c>
      <c r="P856" t="s">
        <v>138</v>
      </c>
      <c r="R856" s="21">
        <v>44910</v>
      </c>
      <c r="S856" s="21">
        <v>44880</v>
      </c>
      <c r="T856" s="21">
        <v>44910</v>
      </c>
      <c r="U856" s="21">
        <v>44910</v>
      </c>
      <c r="V856" s="23">
        <v>8.3333333333333329E-2</v>
      </c>
      <c r="W856">
        <v>30</v>
      </c>
      <c r="X856" s="24">
        <v>0</v>
      </c>
      <c r="Y856" s="24">
        <v>0</v>
      </c>
      <c r="Z856" s="24">
        <v>-22.252994916666665</v>
      </c>
      <c r="AA856" s="24">
        <v>-22.252994916666665</v>
      </c>
      <c r="AB856">
        <v>0</v>
      </c>
      <c r="AC856">
        <v>0</v>
      </c>
      <c r="AD856" s="38">
        <v>24498.71</v>
      </c>
      <c r="AE856" s="52">
        <v>1.09E-2</v>
      </c>
      <c r="AF856" s="5">
        <v>0</v>
      </c>
      <c r="AG856" s="24">
        <v>0</v>
      </c>
      <c r="AH856" s="24">
        <v>0</v>
      </c>
      <c r="AI856" s="27">
        <v>-22.252994916666665</v>
      </c>
      <c r="AJ856" t="s">
        <v>14</v>
      </c>
      <c r="AK856" s="93">
        <f t="shared" si="95"/>
        <v>-22.252994916666665</v>
      </c>
      <c r="AL856" s="27">
        <f t="shared" si="97"/>
        <v>-22.252994916666665</v>
      </c>
      <c r="AM856" s="27">
        <f t="shared" si="96"/>
        <v>-22.252994916666665</v>
      </c>
    </row>
    <row r="857" spans="1:79" ht="15" customHeight="1" x14ac:dyDescent="0.25">
      <c r="A857">
        <v>240179</v>
      </c>
      <c r="B857" t="s">
        <v>1363</v>
      </c>
      <c r="C857" t="s">
        <v>1364</v>
      </c>
      <c r="D857">
        <v>30609</v>
      </c>
      <c r="E857" t="s">
        <v>1001</v>
      </c>
      <c r="F857" t="s">
        <v>240</v>
      </c>
      <c r="G857" t="s">
        <v>19</v>
      </c>
      <c r="H857" t="s">
        <v>2014</v>
      </c>
      <c r="I857" s="21">
        <v>44728</v>
      </c>
      <c r="J857" s="21">
        <v>44732</v>
      </c>
      <c r="K857" s="21">
        <v>44762</v>
      </c>
      <c r="L857" s="21">
        <v>44762</v>
      </c>
      <c r="M857" s="22">
        <v>65758.97</v>
      </c>
      <c r="N857" t="s">
        <v>14</v>
      </c>
      <c r="O857" t="s">
        <v>259</v>
      </c>
      <c r="P857" t="s">
        <v>15</v>
      </c>
      <c r="Q857" s="37">
        <v>2.3640000000000001E-2</v>
      </c>
      <c r="R857" s="21">
        <v>44728</v>
      </c>
      <c r="S857" s="21">
        <v>44732</v>
      </c>
      <c r="T857" s="21">
        <v>44762</v>
      </c>
      <c r="U857" s="21">
        <v>44762</v>
      </c>
      <c r="V857" s="23">
        <v>8.3333333333333329E-2</v>
      </c>
      <c r="W857">
        <v>30</v>
      </c>
      <c r="X857" s="24">
        <v>0</v>
      </c>
      <c r="Y857" s="24">
        <v>0</v>
      </c>
      <c r="Z857" s="24">
        <v>27.289972550000002</v>
      </c>
      <c r="AA857" s="24">
        <v>27.289972550000002</v>
      </c>
      <c r="AB857">
        <v>0</v>
      </c>
      <c r="AC857">
        <v>0</v>
      </c>
      <c r="AD857" s="38">
        <v>65758.97</v>
      </c>
      <c r="AE857" s="52">
        <v>-4.9800000000000001E-3</v>
      </c>
      <c r="AF857" s="5">
        <v>2.3640000000000001E-2</v>
      </c>
      <c r="AG857" s="24">
        <v>0</v>
      </c>
      <c r="AH857" s="24">
        <v>-129.54517090000002</v>
      </c>
      <c r="AI857" s="27">
        <v>-102.25519835000001</v>
      </c>
      <c r="AJ857" t="s">
        <v>14</v>
      </c>
      <c r="AK857" s="93">
        <f t="shared" ref="AK857:AK898" si="98">-(AE857+1%+AF857)*M857*V857</f>
        <v>-157.05434001666669</v>
      </c>
      <c r="AL857" s="27">
        <f t="shared" si="97"/>
        <v>-102.25519835000001</v>
      </c>
      <c r="AM857" s="27">
        <f t="shared" ref="AM857:AM898" si="99">-(AE857-0.1%+AF857)*M857*V857</f>
        <v>-96.775284183333341</v>
      </c>
    </row>
    <row r="858" spans="1:79" ht="15" customHeight="1" x14ac:dyDescent="0.25">
      <c r="A858">
        <v>240180</v>
      </c>
      <c r="B858" t="s">
        <v>1363</v>
      </c>
      <c r="C858" t="s">
        <v>1364</v>
      </c>
      <c r="D858">
        <v>30609</v>
      </c>
      <c r="E858" t="s">
        <v>1001</v>
      </c>
      <c r="F858" t="s">
        <v>240</v>
      </c>
      <c r="G858" t="s">
        <v>19</v>
      </c>
      <c r="H858" t="s">
        <v>2014</v>
      </c>
      <c r="I858" s="21">
        <v>44760</v>
      </c>
      <c r="J858" s="21">
        <v>44762</v>
      </c>
      <c r="K858" s="21">
        <v>44793</v>
      </c>
      <c r="L858" s="21">
        <v>44793</v>
      </c>
      <c r="M858" s="22">
        <v>59232.43</v>
      </c>
      <c r="N858" t="s">
        <v>14</v>
      </c>
      <c r="O858" t="s">
        <v>259</v>
      </c>
      <c r="P858" t="s">
        <v>15</v>
      </c>
      <c r="Q858" s="37">
        <v>2.3640000000000001E-2</v>
      </c>
      <c r="R858" s="21">
        <v>44760</v>
      </c>
      <c r="S858" s="21">
        <v>44762</v>
      </c>
      <c r="T858" s="21">
        <v>44793</v>
      </c>
      <c r="U858" s="21">
        <v>44793</v>
      </c>
      <c r="V858" s="23">
        <v>8.611111111111111E-2</v>
      </c>
      <c r="W858">
        <v>31</v>
      </c>
      <c r="X858" s="24">
        <v>0</v>
      </c>
      <c r="Y858" s="24">
        <v>0</v>
      </c>
      <c r="Z858" s="24">
        <v>16.321825155555555</v>
      </c>
      <c r="AA858" s="24">
        <v>16.321825155555555</v>
      </c>
      <c r="AB858">
        <v>0</v>
      </c>
      <c r="AC858">
        <v>0</v>
      </c>
      <c r="AD858" s="38">
        <v>59232.43</v>
      </c>
      <c r="AE858" s="52">
        <v>-3.2000000000000002E-3</v>
      </c>
      <c r="AF858" s="5">
        <v>2.3640000000000001E-2</v>
      </c>
      <c r="AG858" s="24">
        <v>0</v>
      </c>
      <c r="AH858" s="24">
        <v>-120.57748333666667</v>
      </c>
      <c r="AI858" s="27">
        <v>-104.25565818111112</v>
      </c>
      <c r="AJ858" t="s">
        <v>14</v>
      </c>
      <c r="AK858" s="93">
        <f t="shared" si="98"/>
        <v>-155.26136179222223</v>
      </c>
      <c r="AL858" s="27">
        <f t="shared" si="97"/>
        <v>-104.25565818111112</v>
      </c>
      <c r="AM858" s="27">
        <f t="shared" si="99"/>
        <v>-99.155087819999991</v>
      </c>
    </row>
    <row r="859" spans="1:79" ht="15" customHeight="1" x14ac:dyDescent="0.25">
      <c r="A859">
        <v>240181</v>
      </c>
      <c r="B859" t="s">
        <v>1363</v>
      </c>
      <c r="C859" t="s">
        <v>1364</v>
      </c>
      <c r="D859">
        <v>30609</v>
      </c>
      <c r="E859" t="s">
        <v>1001</v>
      </c>
      <c r="F859" t="s">
        <v>240</v>
      </c>
      <c r="G859" t="s">
        <v>19</v>
      </c>
      <c r="H859" t="s">
        <v>2014</v>
      </c>
      <c r="I859" s="21">
        <v>44791</v>
      </c>
      <c r="J859" s="21">
        <v>44793</v>
      </c>
      <c r="K859" s="21">
        <v>44824</v>
      </c>
      <c r="L859" s="21">
        <v>44824</v>
      </c>
      <c r="M859" s="22">
        <v>52694.97</v>
      </c>
      <c r="N859" t="s">
        <v>14</v>
      </c>
      <c r="O859" t="s">
        <v>259</v>
      </c>
      <c r="P859" t="s">
        <v>15</v>
      </c>
      <c r="Q859" s="37">
        <v>2.3640000000000001E-2</v>
      </c>
      <c r="R859" s="21">
        <v>44791</v>
      </c>
      <c r="S859" s="21">
        <v>44793</v>
      </c>
      <c r="T859" s="21">
        <v>44824</v>
      </c>
      <c r="U859" s="21">
        <v>44824</v>
      </c>
      <c r="V859" s="23">
        <v>8.611111111111111E-2</v>
      </c>
      <c r="W859">
        <v>31</v>
      </c>
      <c r="X859" s="24">
        <v>0</v>
      </c>
      <c r="Y859" s="24">
        <v>0</v>
      </c>
      <c r="Z859" s="24">
        <v>-0.13612867249999999</v>
      </c>
      <c r="AA859" s="24">
        <v>-0.13612867249999999</v>
      </c>
      <c r="AB859">
        <v>0</v>
      </c>
      <c r="AC859">
        <v>0</v>
      </c>
      <c r="AD859" s="38">
        <v>52694.97</v>
      </c>
      <c r="AE859" s="52">
        <v>3.0000000000000001E-5</v>
      </c>
      <c r="AF859" s="5">
        <v>2.3640000000000001E-2</v>
      </c>
      <c r="AG859" s="24">
        <v>0</v>
      </c>
      <c r="AH859" s="24">
        <v>-107.26939393000001</v>
      </c>
      <c r="AI859" s="27">
        <v>-107.40552260250001</v>
      </c>
      <c r="AJ859" t="s">
        <v>14</v>
      </c>
      <c r="AK859" s="93">
        <f t="shared" si="98"/>
        <v>-152.78174676916669</v>
      </c>
      <c r="AL859" s="27">
        <f t="shared" si="97"/>
        <v>-107.40552260250001</v>
      </c>
      <c r="AM859" s="27">
        <f t="shared" si="99"/>
        <v>-102.86790018583335</v>
      </c>
    </row>
    <row r="860" spans="1:79" ht="15" customHeight="1" x14ac:dyDescent="0.25">
      <c r="A860">
        <v>240182</v>
      </c>
      <c r="B860" t="s">
        <v>1363</v>
      </c>
      <c r="C860" t="s">
        <v>1364</v>
      </c>
      <c r="D860">
        <v>30609</v>
      </c>
      <c r="E860" t="s">
        <v>1001</v>
      </c>
      <c r="F860" t="s">
        <v>240</v>
      </c>
      <c r="G860" t="s">
        <v>19</v>
      </c>
      <c r="H860" t="s">
        <v>2014</v>
      </c>
      <c r="I860" s="21">
        <v>44820</v>
      </c>
      <c r="J860" s="21">
        <v>44824</v>
      </c>
      <c r="K860" s="21">
        <v>44854</v>
      </c>
      <c r="L860" s="21">
        <v>44854</v>
      </c>
      <c r="M860" s="22">
        <v>46146.559999999998</v>
      </c>
      <c r="N860" t="s">
        <v>14</v>
      </c>
      <c r="O860" t="s">
        <v>259</v>
      </c>
      <c r="P860" t="s">
        <v>15</v>
      </c>
      <c r="Q860" s="37">
        <v>2.3640000000000001E-2</v>
      </c>
      <c r="R860" s="21">
        <v>44820</v>
      </c>
      <c r="S860" s="21">
        <v>44824</v>
      </c>
      <c r="T860" s="21">
        <v>44854</v>
      </c>
      <c r="U860" s="21">
        <v>44854</v>
      </c>
      <c r="V860" s="23">
        <v>8.3333333333333329E-2</v>
      </c>
      <c r="W860">
        <v>30</v>
      </c>
      <c r="X860" s="24">
        <v>0</v>
      </c>
      <c r="Y860" s="24">
        <v>0</v>
      </c>
      <c r="Z860" s="24">
        <v>-26.072806399999997</v>
      </c>
      <c r="AA860" s="24">
        <v>-26.072806399999997</v>
      </c>
      <c r="AB860">
        <v>0</v>
      </c>
      <c r="AC860">
        <v>0</v>
      </c>
      <c r="AD860" s="38">
        <v>46146.559999999998</v>
      </c>
      <c r="AE860" s="52">
        <v>6.7800000000000004E-3</v>
      </c>
      <c r="AF860" s="5">
        <v>2.3640000000000001E-2</v>
      </c>
      <c r="AG860" s="24">
        <v>0</v>
      </c>
      <c r="AH860" s="24">
        <v>-90.908723199999997</v>
      </c>
      <c r="AI860" s="27">
        <v>-116.98152959999999</v>
      </c>
      <c r="AJ860" t="s">
        <v>14</v>
      </c>
      <c r="AK860" s="93">
        <f t="shared" si="98"/>
        <v>-155.43699626666665</v>
      </c>
      <c r="AL860" s="27">
        <f t="shared" si="97"/>
        <v>-116.98152959999999</v>
      </c>
      <c r="AM860" s="27">
        <f t="shared" si="99"/>
        <v>-113.13598293333332</v>
      </c>
    </row>
    <row r="861" spans="1:79" ht="15" customHeight="1" x14ac:dyDescent="0.25">
      <c r="A861">
        <v>240183</v>
      </c>
      <c r="B861" t="s">
        <v>1363</v>
      </c>
      <c r="C861" t="s">
        <v>1364</v>
      </c>
      <c r="D861">
        <v>30609</v>
      </c>
      <c r="E861" t="s">
        <v>1001</v>
      </c>
      <c r="F861" t="s">
        <v>240</v>
      </c>
      <c r="G861" t="s">
        <v>19</v>
      </c>
      <c r="H861" t="s">
        <v>2014</v>
      </c>
      <c r="I861" s="21">
        <v>44852</v>
      </c>
      <c r="J861" s="21">
        <v>44854</v>
      </c>
      <c r="K861" s="21">
        <v>44885</v>
      </c>
      <c r="L861" s="21">
        <v>44885</v>
      </c>
      <c r="M861" s="22">
        <v>39587.19</v>
      </c>
      <c r="N861" t="s">
        <v>14</v>
      </c>
      <c r="O861" t="s">
        <v>259</v>
      </c>
      <c r="P861" t="s">
        <v>15</v>
      </c>
      <c r="Q861" s="37">
        <v>2.3640000000000001E-2</v>
      </c>
      <c r="R861" s="21">
        <v>44852</v>
      </c>
      <c r="S861" s="21">
        <v>44854</v>
      </c>
      <c r="T861" s="21">
        <v>44885</v>
      </c>
      <c r="U861" s="21">
        <v>44885</v>
      </c>
      <c r="V861" s="23">
        <v>8.611111111111111E-2</v>
      </c>
      <c r="W861">
        <v>31</v>
      </c>
      <c r="X861" s="24">
        <v>0</v>
      </c>
      <c r="Y861" s="24">
        <v>0</v>
      </c>
      <c r="Z861" s="24">
        <v>-31.32776266416667</v>
      </c>
      <c r="AA861" s="24">
        <v>-31.32776266416667</v>
      </c>
      <c r="AB861">
        <v>0</v>
      </c>
      <c r="AC861">
        <v>0</v>
      </c>
      <c r="AD861" s="38">
        <v>39587.19</v>
      </c>
      <c r="AE861" s="52">
        <v>9.1900000000000003E-3</v>
      </c>
      <c r="AF861" s="5">
        <v>2.3640000000000001E-2</v>
      </c>
      <c r="AG861" s="24">
        <v>0</v>
      </c>
      <c r="AH861" s="24">
        <v>-80.586323110000009</v>
      </c>
      <c r="AI861" s="27">
        <v>-111.91408577416668</v>
      </c>
      <c r="AJ861" t="s">
        <v>14</v>
      </c>
      <c r="AK861" s="93">
        <f t="shared" si="98"/>
        <v>-146.00305494083332</v>
      </c>
      <c r="AL861" s="27">
        <f t="shared" si="97"/>
        <v>-111.91408577416668</v>
      </c>
      <c r="AM861" s="27">
        <f t="shared" si="99"/>
        <v>-108.5051888575</v>
      </c>
    </row>
    <row r="862" spans="1:79" ht="15" customHeight="1" x14ac:dyDescent="0.25">
      <c r="A862">
        <v>240184</v>
      </c>
      <c r="B862" t="s">
        <v>1363</v>
      </c>
      <c r="C862" t="s">
        <v>1364</v>
      </c>
      <c r="D862">
        <v>30609</v>
      </c>
      <c r="E862" t="s">
        <v>1001</v>
      </c>
      <c r="F862" t="s">
        <v>240</v>
      </c>
      <c r="G862" t="s">
        <v>19</v>
      </c>
      <c r="H862" t="s">
        <v>2014</v>
      </c>
      <c r="I862" s="21">
        <v>44882</v>
      </c>
      <c r="J862" s="21">
        <v>44885</v>
      </c>
      <c r="K862" s="21">
        <v>44915</v>
      </c>
      <c r="L862" s="21">
        <v>44915</v>
      </c>
      <c r="M862" s="22">
        <v>33016.839999999997</v>
      </c>
      <c r="N862" t="s">
        <v>14</v>
      </c>
      <c r="O862" t="s">
        <v>259</v>
      </c>
      <c r="P862" t="s">
        <v>15</v>
      </c>
      <c r="Q862" s="37">
        <v>2.3640000000000001E-2</v>
      </c>
      <c r="R862" s="21">
        <v>44882</v>
      </c>
      <c r="S862" s="21">
        <v>44885</v>
      </c>
      <c r="T862" s="21">
        <v>44915</v>
      </c>
      <c r="U862" s="21">
        <v>44915</v>
      </c>
      <c r="V862" s="23">
        <v>8.3333333333333329E-2</v>
      </c>
      <c r="W862">
        <v>30</v>
      </c>
      <c r="X862" s="24">
        <v>0</v>
      </c>
      <c r="Y862" s="24">
        <v>0</v>
      </c>
      <c r="Z862" s="24">
        <v>-39.207497499999995</v>
      </c>
      <c r="AA862" s="24">
        <v>-39.207497499999995</v>
      </c>
      <c r="AB862">
        <v>0</v>
      </c>
      <c r="AC862">
        <v>0</v>
      </c>
      <c r="AD862" s="38">
        <v>33016.839999999997</v>
      </c>
      <c r="AE862" s="52">
        <v>1.4250000000000001E-2</v>
      </c>
      <c r="AF862" s="5">
        <v>2.3640000000000001E-2</v>
      </c>
      <c r="AG862" s="24">
        <v>0</v>
      </c>
      <c r="AH862" s="24">
        <v>-65.043174799999989</v>
      </c>
      <c r="AI862" s="27">
        <v>-104.25067229999999</v>
      </c>
      <c r="AJ862" t="s">
        <v>14</v>
      </c>
      <c r="AK862" s="93">
        <f t="shared" si="98"/>
        <v>-131.76470563333331</v>
      </c>
      <c r="AL862" s="27">
        <f t="shared" si="97"/>
        <v>-104.25067229999999</v>
      </c>
      <c r="AM862" s="27">
        <f t="shared" si="99"/>
        <v>-101.49926896666666</v>
      </c>
    </row>
    <row r="863" spans="1:79" ht="15" customHeight="1" x14ac:dyDescent="0.25">
      <c r="A863">
        <v>240327</v>
      </c>
      <c r="B863" t="s">
        <v>1365</v>
      </c>
      <c r="C863" t="s">
        <v>1366</v>
      </c>
      <c r="D863">
        <v>30610</v>
      </c>
      <c r="E863" t="s">
        <v>363</v>
      </c>
      <c r="F863" t="s">
        <v>240</v>
      </c>
      <c r="G863" t="s">
        <v>19</v>
      </c>
      <c r="H863" t="s">
        <v>2015</v>
      </c>
      <c r="J863" s="21">
        <v>44742</v>
      </c>
      <c r="K863" s="21">
        <v>44773</v>
      </c>
      <c r="L863" s="21">
        <v>44773</v>
      </c>
      <c r="M863" s="22">
        <v>8448.75</v>
      </c>
      <c r="N863" t="s">
        <v>14</v>
      </c>
      <c r="O863">
        <v>0</v>
      </c>
      <c r="P863" t="s">
        <v>138</v>
      </c>
      <c r="R863" s="21">
        <v>44773</v>
      </c>
      <c r="S863" s="21">
        <v>44742</v>
      </c>
      <c r="T863" s="21">
        <v>44773</v>
      </c>
      <c r="U863" s="21">
        <v>44773</v>
      </c>
      <c r="V863" s="23">
        <v>8.3333333333333329E-2</v>
      </c>
      <c r="W863">
        <v>30</v>
      </c>
      <c r="X863" s="24">
        <v>0</v>
      </c>
      <c r="Y863" s="24">
        <v>0</v>
      </c>
      <c r="Z863" s="24">
        <v>0</v>
      </c>
      <c r="AA863" s="24">
        <v>0</v>
      </c>
      <c r="AB863">
        <v>0</v>
      </c>
      <c r="AC863">
        <v>0</v>
      </c>
      <c r="AD863" s="38">
        <v>8448.75</v>
      </c>
      <c r="AE863" s="52">
        <v>0</v>
      </c>
      <c r="AF863" s="5">
        <v>0</v>
      </c>
      <c r="AG863" s="24">
        <v>0</v>
      </c>
      <c r="AH863" s="24">
        <v>0</v>
      </c>
      <c r="AI863" s="27">
        <v>0</v>
      </c>
      <c r="AJ863" t="s">
        <v>14</v>
      </c>
      <c r="AK863" s="93">
        <f t="shared" ref="AK863:AK893" si="100">AL863</f>
        <v>0</v>
      </c>
      <c r="AL863" s="27">
        <f t="shared" si="97"/>
        <v>0</v>
      </c>
      <c r="AM863" s="27">
        <f t="shared" ref="AM863:AM893" si="101">AL863</f>
        <v>0</v>
      </c>
    </row>
    <row r="864" spans="1:79" ht="15" customHeight="1" x14ac:dyDescent="0.25">
      <c r="A864">
        <v>240328</v>
      </c>
      <c r="B864" t="s">
        <v>1365</v>
      </c>
      <c r="C864" t="s">
        <v>1366</v>
      </c>
      <c r="D864">
        <v>30610</v>
      </c>
      <c r="E864" t="s">
        <v>363</v>
      </c>
      <c r="F864" t="s">
        <v>240</v>
      </c>
      <c r="G864" t="s">
        <v>19</v>
      </c>
      <c r="H864" t="s">
        <v>2015</v>
      </c>
      <c r="J864" s="21">
        <v>44773</v>
      </c>
      <c r="K864" s="21">
        <v>44804</v>
      </c>
      <c r="L864" s="21">
        <v>44804</v>
      </c>
      <c r="M864" s="22">
        <v>7351.53</v>
      </c>
      <c r="N864" t="s">
        <v>14</v>
      </c>
      <c r="O864">
        <v>0</v>
      </c>
      <c r="P864" t="s">
        <v>138</v>
      </c>
      <c r="R864" s="21">
        <v>44804</v>
      </c>
      <c r="S864" s="21">
        <v>44773</v>
      </c>
      <c r="T864" s="21">
        <v>44804</v>
      </c>
      <c r="U864" s="21">
        <v>44804</v>
      </c>
      <c r="V864" s="23">
        <v>8.3333333333333329E-2</v>
      </c>
      <c r="W864">
        <v>30</v>
      </c>
      <c r="X864" s="24">
        <v>0</v>
      </c>
      <c r="Y864" s="24">
        <v>0</v>
      </c>
      <c r="Z864" s="24">
        <v>0</v>
      </c>
      <c r="AA864" s="24">
        <v>0</v>
      </c>
      <c r="AB864">
        <v>0</v>
      </c>
      <c r="AC864">
        <v>0</v>
      </c>
      <c r="AD864" s="38">
        <v>7351.53</v>
      </c>
      <c r="AE864" s="52">
        <v>0</v>
      </c>
      <c r="AF864" s="5">
        <v>0</v>
      </c>
      <c r="AG864" s="24">
        <v>0</v>
      </c>
      <c r="AH864" s="24">
        <v>0</v>
      </c>
      <c r="AI864" s="27">
        <v>0</v>
      </c>
      <c r="AJ864" t="s">
        <v>14</v>
      </c>
      <c r="AK864" s="93">
        <f t="shared" si="100"/>
        <v>0</v>
      </c>
      <c r="AL864" s="27">
        <f t="shared" si="97"/>
        <v>0</v>
      </c>
      <c r="AM864" s="27">
        <f t="shared" si="101"/>
        <v>0</v>
      </c>
    </row>
    <row r="865" spans="1:39" ht="15" customHeight="1" x14ac:dyDescent="0.25">
      <c r="A865">
        <v>240329</v>
      </c>
      <c r="B865" t="s">
        <v>1365</v>
      </c>
      <c r="C865" t="s">
        <v>1366</v>
      </c>
      <c r="D865">
        <v>30610</v>
      </c>
      <c r="E865" t="s">
        <v>363</v>
      </c>
      <c r="F865" t="s">
        <v>240</v>
      </c>
      <c r="G865" t="s">
        <v>19</v>
      </c>
      <c r="H865" t="s">
        <v>2015</v>
      </c>
      <c r="J865" s="21">
        <v>44804</v>
      </c>
      <c r="K865" s="21">
        <v>44834</v>
      </c>
      <c r="L865" s="21">
        <v>44834</v>
      </c>
      <c r="M865" s="22">
        <v>6254.31</v>
      </c>
      <c r="N865" t="s">
        <v>14</v>
      </c>
      <c r="O865">
        <v>0</v>
      </c>
      <c r="P865" t="s">
        <v>138</v>
      </c>
      <c r="R865" s="21">
        <v>44834</v>
      </c>
      <c r="S865" s="21">
        <v>44804</v>
      </c>
      <c r="T865" s="21">
        <v>44834</v>
      </c>
      <c r="U865" s="21">
        <v>44834</v>
      </c>
      <c r="V865" s="23">
        <v>8.3333333333333329E-2</v>
      </c>
      <c r="W865">
        <v>30</v>
      </c>
      <c r="X865" s="24">
        <v>0</v>
      </c>
      <c r="Y865" s="24">
        <v>0</v>
      </c>
      <c r="Z865" s="24">
        <v>0</v>
      </c>
      <c r="AA865" s="24">
        <v>0</v>
      </c>
      <c r="AB865">
        <v>0</v>
      </c>
      <c r="AC865">
        <v>0</v>
      </c>
      <c r="AD865" s="38">
        <v>6254.31</v>
      </c>
      <c r="AE865" s="52">
        <v>0</v>
      </c>
      <c r="AF865" s="5">
        <v>0</v>
      </c>
      <c r="AG865" s="24">
        <v>0</v>
      </c>
      <c r="AH865" s="24">
        <v>0</v>
      </c>
      <c r="AI865" s="27">
        <v>0</v>
      </c>
      <c r="AJ865" t="s">
        <v>14</v>
      </c>
      <c r="AK865" s="93">
        <f t="shared" si="100"/>
        <v>0</v>
      </c>
      <c r="AL865" s="27">
        <f t="shared" si="97"/>
        <v>0</v>
      </c>
      <c r="AM865" s="27">
        <f t="shared" si="101"/>
        <v>0</v>
      </c>
    </row>
    <row r="866" spans="1:39" ht="15" customHeight="1" x14ac:dyDescent="0.25">
      <c r="A866">
        <v>240330</v>
      </c>
      <c r="B866" t="s">
        <v>1365</v>
      </c>
      <c r="C866" t="s">
        <v>1366</v>
      </c>
      <c r="D866">
        <v>30610</v>
      </c>
      <c r="E866" t="s">
        <v>363</v>
      </c>
      <c r="F866" t="s">
        <v>240</v>
      </c>
      <c r="G866" t="s">
        <v>19</v>
      </c>
      <c r="H866" t="s">
        <v>2015</v>
      </c>
      <c r="J866" s="21">
        <v>44834</v>
      </c>
      <c r="K866" s="21">
        <v>44865</v>
      </c>
      <c r="L866" s="21">
        <v>44865</v>
      </c>
      <c r="M866" s="22">
        <v>5157.09</v>
      </c>
      <c r="N866" t="s">
        <v>14</v>
      </c>
      <c r="O866">
        <v>0</v>
      </c>
      <c r="P866" t="s">
        <v>138</v>
      </c>
      <c r="R866" s="21">
        <v>44865</v>
      </c>
      <c r="S866" s="21">
        <v>44834</v>
      </c>
      <c r="T866" s="21">
        <v>44865</v>
      </c>
      <c r="U866" s="21">
        <v>44865</v>
      </c>
      <c r="V866" s="23">
        <v>8.3333333333333329E-2</v>
      </c>
      <c r="W866">
        <v>30</v>
      </c>
      <c r="X866" s="24">
        <v>0</v>
      </c>
      <c r="Y866" s="24">
        <v>0</v>
      </c>
      <c r="Z866" s="24">
        <v>0</v>
      </c>
      <c r="AA866" s="24">
        <v>0</v>
      </c>
      <c r="AB866">
        <v>0</v>
      </c>
      <c r="AC866">
        <v>0</v>
      </c>
      <c r="AD866" s="38">
        <v>5157.09</v>
      </c>
      <c r="AE866" s="52">
        <v>0</v>
      </c>
      <c r="AF866" s="5">
        <v>0</v>
      </c>
      <c r="AG866" s="24">
        <v>0</v>
      </c>
      <c r="AH866" s="24">
        <v>0</v>
      </c>
      <c r="AI866" s="27">
        <v>0</v>
      </c>
      <c r="AJ866" t="s">
        <v>14</v>
      </c>
      <c r="AK866" s="93">
        <f t="shared" si="100"/>
        <v>0</v>
      </c>
      <c r="AL866" s="27">
        <f t="shared" si="97"/>
        <v>0</v>
      </c>
      <c r="AM866" s="27">
        <f t="shared" si="101"/>
        <v>0</v>
      </c>
    </row>
    <row r="867" spans="1:39" ht="15" customHeight="1" x14ac:dyDescent="0.25">
      <c r="A867">
        <v>240388</v>
      </c>
      <c r="B867" t="s">
        <v>1367</v>
      </c>
      <c r="C867" t="s">
        <v>1368</v>
      </c>
      <c r="D867">
        <v>30611</v>
      </c>
      <c r="E867" t="s">
        <v>363</v>
      </c>
      <c r="F867" t="s">
        <v>240</v>
      </c>
      <c r="G867" t="s">
        <v>19</v>
      </c>
      <c r="H867" t="s">
        <v>2016</v>
      </c>
      <c r="J867" s="21">
        <v>44742</v>
      </c>
      <c r="K867" s="21">
        <v>44773</v>
      </c>
      <c r="L867" s="21">
        <v>44773</v>
      </c>
      <c r="M867" s="22">
        <v>37210.54</v>
      </c>
      <c r="N867" t="s">
        <v>14</v>
      </c>
      <c r="O867">
        <v>7.4999999999999997E-3</v>
      </c>
      <c r="P867" t="s">
        <v>138</v>
      </c>
      <c r="R867" s="21">
        <v>44773</v>
      </c>
      <c r="S867" s="21">
        <v>44742</v>
      </c>
      <c r="T867" s="21">
        <v>44773</v>
      </c>
      <c r="U867" s="21">
        <v>44773</v>
      </c>
      <c r="V867" s="23">
        <v>8.3333333333333329E-2</v>
      </c>
      <c r="W867">
        <v>30</v>
      </c>
      <c r="X867" s="24">
        <v>0</v>
      </c>
      <c r="Y867" s="24">
        <v>0</v>
      </c>
      <c r="Z867" s="24">
        <v>-23.256587499999998</v>
      </c>
      <c r="AA867" s="24">
        <v>-23.256587499999998</v>
      </c>
      <c r="AB867">
        <v>0</v>
      </c>
      <c r="AC867">
        <v>0</v>
      </c>
      <c r="AD867" s="38">
        <v>37210.54</v>
      </c>
      <c r="AE867" s="52">
        <v>7.4999999999999997E-3</v>
      </c>
      <c r="AF867" s="5">
        <v>0</v>
      </c>
      <c r="AG867" s="24">
        <v>0</v>
      </c>
      <c r="AH867" s="24">
        <v>0</v>
      </c>
      <c r="AI867" s="27">
        <v>-23.256587499999998</v>
      </c>
      <c r="AJ867" t="s">
        <v>14</v>
      </c>
      <c r="AK867" s="93">
        <f t="shared" si="100"/>
        <v>-23.256587499999998</v>
      </c>
      <c r="AL867" s="27">
        <f t="shared" si="97"/>
        <v>-23.256587499999998</v>
      </c>
      <c r="AM867" s="27">
        <f t="shared" si="101"/>
        <v>-23.256587499999998</v>
      </c>
    </row>
    <row r="868" spans="1:39" ht="15" customHeight="1" x14ac:dyDescent="0.25">
      <c r="A868">
        <v>240389</v>
      </c>
      <c r="B868" t="s">
        <v>1367</v>
      </c>
      <c r="C868" t="s">
        <v>1368</v>
      </c>
      <c r="D868">
        <v>30611</v>
      </c>
      <c r="E868" t="s">
        <v>363</v>
      </c>
      <c r="F868" t="s">
        <v>240</v>
      </c>
      <c r="G868" t="s">
        <v>19</v>
      </c>
      <c r="H868" t="s">
        <v>2016</v>
      </c>
      <c r="J868" s="21">
        <v>44773</v>
      </c>
      <c r="K868" s="21">
        <v>44804</v>
      </c>
      <c r="L868" s="21">
        <v>44804</v>
      </c>
      <c r="M868" s="22">
        <v>34850.120000000003</v>
      </c>
      <c r="N868" t="s">
        <v>14</v>
      </c>
      <c r="O868">
        <v>7.4999999999999997E-3</v>
      </c>
      <c r="P868" t="s">
        <v>138</v>
      </c>
      <c r="R868" s="21">
        <v>44804</v>
      </c>
      <c r="S868" s="21">
        <v>44773</v>
      </c>
      <c r="T868" s="21">
        <v>44804</v>
      </c>
      <c r="U868" s="21">
        <v>44804</v>
      </c>
      <c r="V868" s="23">
        <v>8.3333333333333329E-2</v>
      </c>
      <c r="W868">
        <v>30</v>
      </c>
      <c r="X868" s="24">
        <v>0</v>
      </c>
      <c r="Y868" s="24">
        <v>0</v>
      </c>
      <c r="Z868" s="24">
        <v>-21.781324999999999</v>
      </c>
      <c r="AA868" s="24">
        <v>-21.781324999999999</v>
      </c>
      <c r="AB868">
        <v>0</v>
      </c>
      <c r="AC868">
        <v>0</v>
      </c>
      <c r="AD868" s="38">
        <v>34850.120000000003</v>
      </c>
      <c r="AE868" s="52">
        <v>7.4999999999999997E-3</v>
      </c>
      <c r="AF868" s="5">
        <v>0</v>
      </c>
      <c r="AG868" s="24">
        <v>0</v>
      </c>
      <c r="AH868" s="24">
        <v>0</v>
      </c>
      <c r="AI868" s="27">
        <v>-21.781324999999999</v>
      </c>
      <c r="AJ868" t="s">
        <v>14</v>
      </c>
      <c r="AK868" s="93">
        <f t="shared" si="100"/>
        <v>-21.781324999999999</v>
      </c>
      <c r="AL868" s="27">
        <f t="shared" si="97"/>
        <v>-21.781324999999999</v>
      </c>
      <c r="AM868" s="27">
        <f t="shared" si="101"/>
        <v>-21.781324999999999</v>
      </c>
    </row>
    <row r="869" spans="1:39" ht="15" customHeight="1" x14ac:dyDescent="0.25">
      <c r="A869">
        <v>240390</v>
      </c>
      <c r="B869" t="s">
        <v>1367</v>
      </c>
      <c r="C869" t="s">
        <v>1368</v>
      </c>
      <c r="D869">
        <v>30611</v>
      </c>
      <c r="E869" t="s">
        <v>363</v>
      </c>
      <c r="F869" t="s">
        <v>240</v>
      </c>
      <c r="G869" t="s">
        <v>19</v>
      </c>
      <c r="H869" t="s">
        <v>2016</v>
      </c>
      <c r="J869" s="21">
        <v>44804</v>
      </c>
      <c r="K869" s="21">
        <v>44834</v>
      </c>
      <c r="L869" s="21">
        <v>44834</v>
      </c>
      <c r="M869" s="22">
        <v>32488.23</v>
      </c>
      <c r="N869" t="s">
        <v>14</v>
      </c>
      <c r="O869">
        <v>7.4999999999999997E-3</v>
      </c>
      <c r="P869" t="s">
        <v>138</v>
      </c>
      <c r="R869" s="21">
        <v>44834</v>
      </c>
      <c r="S869" s="21">
        <v>44804</v>
      </c>
      <c r="T869" s="21">
        <v>44834</v>
      </c>
      <c r="U869" s="21">
        <v>44834</v>
      </c>
      <c r="V869" s="23">
        <v>8.3333333333333329E-2</v>
      </c>
      <c r="W869">
        <v>30</v>
      </c>
      <c r="X869" s="24">
        <v>0</v>
      </c>
      <c r="Y869" s="24">
        <v>0</v>
      </c>
      <c r="Z869" s="24">
        <v>-20.305143749999999</v>
      </c>
      <c r="AA869" s="24">
        <v>-20.305143749999999</v>
      </c>
      <c r="AB869">
        <v>0</v>
      </c>
      <c r="AC869">
        <v>0</v>
      </c>
      <c r="AD869" s="38">
        <v>32488.23</v>
      </c>
      <c r="AE869" s="52">
        <v>7.4999999999999997E-3</v>
      </c>
      <c r="AF869" s="5">
        <v>0</v>
      </c>
      <c r="AG869" s="24">
        <v>0</v>
      </c>
      <c r="AH869" s="24">
        <v>0</v>
      </c>
      <c r="AI869" s="27">
        <v>-20.305143749999999</v>
      </c>
      <c r="AJ869" t="s">
        <v>14</v>
      </c>
      <c r="AK869" s="93">
        <f t="shared" si="100"/>
        <v>-20.305143749999999</v>
      </c>
      <c r="AL869" s="27">
        <f t="shared" si="97"/>
        <v>-20.305143749999999</v>
      </c>
      <c r="AM869" s="27">
        <f t="shared" si="101"/>
        <v>-20.305143749999999</v>
      </c>
    </row>
    <row r="870" spans="1:39" ht="15" customHeight="1" x14ac:dyDescent="0.25">
      <c r="A870">
        <v>240391</v>
      </c>
      <c r="B870" t="s">
        <v>1367</v>
      </c>
      <c r="C870" t="s">
        <v>1368</v>
      </c>
      <c r="D870">
        <v>30611</v>
      </c>
      <c r="E870" t="s">
        <v>363</v>
      </c>
      <c r="F870" t="s">
        <v>240</v>
      </c>
      <c r="G870" t="s">
        <v>19</v>
      </c>
      <c r="H870" t="s">
        <v>2016</v>
      </c>
      <c r="J870" s="21">
        <v>44834</v>
      </c>
      <c r="K870" s="21">
        <v>44865</v>
      </c>
      <c r="L870" s="21">
        <v>44865</v>
      </c>
      <c r="M870" s="22">
        <v>30124.87</v>
      </c>
      <c r="N870" t="s">
        <v>14</v>
      </c>
      <c r="O870">
        <v>7.4999999999999997E-3</v>
      </c>
      <c r="P870" t="s">
        <v>138</v>
      </c>
      <c r="R870" s="21">
        <v>44865</v>
      </c>
      <c r="S870" s="21">
        <v>44834</v>
      </c>
      <c r="T870" s="21">
        <v>44865</v>
      </c>
      <c r="U870" s="21">
        <v>44865</v>
      </c>
      <c r="V870" s="23">
        <v>8.3333333333333329E-2</v>
      </c>
      <c r="W870">
        <v>30</v>
      </c>
      <c r="X870" s="24">
        <v>0</v>
      </c>
      <c r="Y870" s="24">
        <v>0</v>
      </c>
      <c r="Z870" s="24">
        <v>-18.828043749999999</v>
      </c>
      <c r="AA870" s="24">
        <v>-18.828043749999999</v>
      </c>
      <c r="AB870">
        <v>0</v>
      </c>
      <c r="AC870">
        <v>0</v>
      </c>
      <c r="AD870" s="38">
        <v>30124.87</v>
      </c>
      <c r="AE870" s="52">
        <v>7.4999999999999997E-3</v>
      </c>
      <c r="AF870" s="5">
        <v>0</v>
      </c>
      <c r="AG870" s="24">
        <v>0</v>
      </c>
      <c r="AH870" s="24">
        <v>0</v>
      </c>
      <c r="AI870" s="27">
        <v>-18.828043749999999</v>
      </c>
      <c r="AJ870" t="s">
        <v>14</v>
      </c>
      <c r="AK870" s="93">
        <f t="shared" si="100"/>
        <v>-18.828043749999999</v>
      </c>
      <c r="AL870" s="27">
        <f t="shared" si="97"/>
        <v>-18.828043749999999</v>
      </c>
      <c r="AM870" s="27">
        <f t="shared" si="101"/>
        <v>-18.828043749999999</v>
      </c>
    </row>
    <row r="871" spans="1:39" ht="15" customHeight="1" x14ac:dyDescent="0.25">
      <c r="A871">
        <v>240392</v>
      </c>
      <c r="B871" t="s">
        <v>1367</v>
      </c>
      <c r="C871" t="s">
        <v>1368</v>
      </c>
      <c r="D871">
        <v>30611</v>
      </c>
      <c r="E871" t="s">
        <v>363</v>
      </c>
      <c r="F871" t="s">
        <v>240</v>
      </c>
      <c r="G871" t="s">
        <v>19</v>
      </c>
      <c r="H871" t="s">
        <v>2016</v>
      </c>
      <c r="J871" s="21">
        <v>44865</v>
      </c>
      <c r="K871" s="21">
        <v>44895</v>
      </c>
      <c r="L871" s="21">
        <v>44895</v>
      </c>
      <c r="M871" s="22">
        <v>27760.05</v>
      </c>
      <c r="N871" t="s">
        <v>14</v>
      </c>
      <c r="O871">
        <v>7.4999999999999997E-3</v>
      </c>
      <c r="P871" t="s">
        <v>138</v>
      </c>
      <c r="R871" s="21">
        <v>44895</v>
      </c>
      <c r="S871" s="21">
        <v>44865</v>
      </c>
      <c r="T871" s="21">
        <v>44895</v>
      </c>
      <c r="U871" s="21">
        <v>44895</v>
      </c>
      <c r="V871" s="23">
        <v>8.3333333333333329E-2</v>
      </c>
      <c r="W871">
        <v>30</v>
      </c>
      <c r="X871" s="24">
        <v>0</v>
      </c>
      <c r="Y871" s="24">
        <v>0</v>
      </c>
      <c r="Z871" s="24">
        <v>-17.350031249999997</v>
      </c>
      <c r="AA871" s="24">
        <v>-17.350031249999997</v>
      </c>
      <c r="AB871">
        <v>0</v>
      </c>
      <c r="AC871">
        <v>0</v>
      </c>
      <c r="AD871" s="38">
        <v>27760.05</v>
      </c>
      <c r="AE871" s="52">
        <v>7.4999999999999997E-3</v>
      </c>
      <c r="AF871" s="5">
        <v>0</v>
      </c>
      <c r="AG871" s="24">
        <v>0</v>
      </c>
      <c r="AH871" s="24">
        <v>0</v>
      </c>
      <c r="AI871" s="27">
        <v>-17.350031249999997</v>
      </c>
      <c r="AJ871" t="s">
        <v>14</v>
      </c>
      <c r="AK871" s="93">
        <f t="shared" si="100"/>
        <v>-17.350031249999997</v>
      </c>
      <c r="AL871" s="27">
        <f t="shared" si="97"/>
        <v>-17.350031249999997</v>
      </c>
      <c r="AM871" s="27">
        <f t="shared" si="101"/>
        <v>-17.350031249999997</v>
      </c>
    </row>
    <row r="872" spans="1:39" ht="15" customHeight="1" x14ac:dyDescent="0.25">
      <c r="A872">
        <v>240393</v>
      </c>
      <c r="B872" t="s">
        <v>1367</v>
      </c>
      <c r="C872" t="s">
        <v>1368</v>
      </c>
      <c r="D872">
        <v>30611</v>
      </c>
      <c r="E872" t="s">
        <v>363</v>
      </c>
      <c r="F872" t="s">
        <v>240</v>
      </c>
      <c r="G872" t="s">
        <v>19</v>
      </c>
      <c r="H872" t="s">
        <v>2016</v>
      </c>
      <c r="J872" s="21">
        <v>44895</v>
      </c>
      <c r="K872" s="21">
        <v>44926</v>
      </c>
      <c r="L872" s="21">
        <v>44926</v>
      </c>
      <c r="M872" s="22">
        <v>25393.759999999998</v>
      </c>
      <c r="N872" t="s">
        <v>14</v>
      </c>
      <c r="O872">
        <v>7.4999999999999997E-3</v>
      </c>
      <c r="P872" t="s">
        <v>138</v>
      </c>
      <c r="R872" s="21">
        <v>44926</v>
      </c>
      <c r="S872" s="21">
        <v>44895</v>
      </c>
      <c r="T872" s="21">
        <v>44926</v>
      </c>
      <c r="U872" s="21">
        <v>44926</v>
      </c>
      <c r="V872" s="23">
        <v>8.3333333333333329E-2</v>
      </c>
      <c r="W872">
        <v>30</v>
      </c>
      <c r="X872" s="24">
        <v>-15.87026185847332</v>
      </c>
      <c r="Y872" s="24">
        <v>-15.87026185847332</v>
      </c>
      <c r="Z872" s="24">
        <v>-15.871099999999998</v>
      </c>
      <c r="AA872" s="24">
        <v>-15.871099999999998</v>
      </c>
      <c r="AB872">
        <v>0.99994719070973792</v>
      </c>
      <c r="AC872">
        <v>-0.5290366666666666</v>
      </c>
      <c r="AD872" s="38">
        <v>25393.759999999998</v>
      </c>
      <c r="AE872" s="52">
        <v>7.4999999999999997E-3</v>
      </c>
      <c r="AF872" s="5">
        <v>0</v>
      </c>
      <c r="AG872" s="24">
        <v>0</v>
      </c>
      <c r="AH872" s="24">
        <v>0</v>
      </c>
      <c r="AI872" s="27">
        <v>-15.87026185847332</v>
      </c>
      <c r="AJ872" t="s">
        <v>14</v>
      </c>
      <c r="AK872" s="93">
        <f t="shared" si="100"/>
        <v>-15.87026185847332</v>
      </c>
      <c r="AL872" s="27">
        <f t="shared" si="97"/>
        <v>-15.87026185847332</v>
      </c>
      <c r="AM872" s="27">
        <f t="shared" si="101"/>
        <v>-15.87026185847332</v>
      </c>
    </row>
    <row r="873" spans="1:39" ht="15" customHeight="1" x14ac:dyDescent="0.25">
      <c r="A873">
        <v>245077</v>
      </c>
      <c r="B873" t="s">
        <v>1385</v>
      </c>
      <c r="C873" t="s">
        <v>1386</v>
      </c>
      <c r="D873">
        <v>30720</v>
      </c>
      <c r="E873" t="s">
        <v>363</v>
      </c>
      <c r="F873" t="s">
        <v>240</v>
      </c>
      <c r="G873" t="s">
        <v>19</v>
      </c>
      <c r="H873" t="s">
        <v>1989</v>
      </c>
      <c r="J873" s="21">
        <v>44742</v>
      </c>
      <c r="K873" s="21">
        <v>44834</v>
      </c>
      <c r="L873" s="21">
        <v>44834</v>
      </c>
      <c r="M873" s="22">
        <v>8841</v>
      </c>
      <c r="N873" t="s">
        <v>14</v>
      </c>
      <c r="O873">
        <v>0.02</v>
      </c>
      <c r="P873" t="s">
        <v>138</v>
      </c>
      <c r="R873" s="21">
        <v>44834</v>
      </c>
      <c r="S873" s="21">
        <v>44742</v>
      </c>
      <c r="T873" s="21">
        <v>44834</v>
      </c>
      <c r="U873" s="21">
        <v>44834</v>
      </c>
      <c r="V873" s="23">
        <v>0.25</v>
      </c>
      <c r="W873">
        <v>90</v>
      </c>
      <c r="X873" s="24">
        <v>0</v>
      </c>
      <c r="Y873" s="24">
        <v>0</v>
      </c>
      <c r="Z873" s="24">
        <v>-44.204999999999998</v>
      </c>
      <c r="AA873" s="24">
        <v>-44.204999999999998</v>
      </c>
      <c r="AB873">
        <v>0</v>
      </c>
      <c r="AC873">
        <v>0</v>
      </c>
      <c r="AD873" s="38">
        <v>8841</v>
      </c>
      <c r="AE873" s="52">
        <v>0.02</v>
      </c>
      <c r="AF873" s="5">
        <v>0</v>
      </c>
      <c r="AG873" s="24">
        <v>0</v>
      </c>
      <c r="AH873" s="24">
        <v>0</v>
      </c>
      <c r="AI873" s="27">
        <v>-44.204999999999998</v>
      </c>
      <c r="AJ873" t="s">
        <v>14</v>
      </c>
      <c r="AK873" s="93">
        <f t="shared" si="100"/>
        <v>-44.204999999999998</v>
      </c>
      <c r="AL873" s="27">
        <f t="shared" si="97"/>
        <v>-44.204999999999998</v>
      </c>
      <c r="AM873" s="27">
        <f t="shared" si="101"/>
        <v>-44.204999999999998</v>
      </c>
    </row>
    <row r="874" spans="1:39" ht="15" customHeight="1" x14ac:dyDescent="0.25">
      <c r="A874">
        <v>245078</v>
      </c>
      <c r="B874" t="s">
        <v>1385</v>
      </c>
      <c r="C874" t="s">
        <v>1386</v>
      </c>
      <c r="D874">
        <v>30720</v>
      </c>
      <c r="E874" t="s">
        <v>363</v>
      </c>
      <c r="F874" t="s">
        <v>240</v>
      </c>
      <c r="G874" t="s">
        <v>19</v>
      </c>
      <c r="H874" t="s">
        <v>1989</v>
      </c>
      <c r="J874" s="21">
        <v>44834</v>
      </c>
      <c r="K874" s="21">
        <v>44925</v>
      </c>
      <c r="L874" s="21">
        <v>44925</v>
      </c>
      <c r="M874" s="22">
        <v>8841</v>
      </c>
      <c r="N874" t="s">
        <v>14</v>
      </c>
      <c r="O874">
        <v>0.02</v>
      </c>
      <c r="P874" t="s">
        <v>138</v>
      </c>
      <c r="R874" s="21">
        <v>44925</v>
      </c>
      <c r="S874" s="21">
        <v>44834</v>
      </c>
      <c r="T874" s="21">
        <v>44925</v>
      </c>
      <c r="U874" s="21">
        <v>44925</v>
      </c>
      <c r="V874" s="23">
        <v>0.25</v>
      </c>
      <c r="W874">
        <v>90</v>
      </c>
      <c r="X874" s="24">
        <v>0</v>
      </c>
      <c r="Y874" s="24">
        <v>0</v>
      </c>
      <c r="Z874" s="24">
        <v>-44.204999999999998</v>
      </c>
      <c r="AA874" s="24">
        <v>-44.204999999999998</v>
      </c>
      <c r="AB874">
        <v>0</v>
      </c>
      <c r="AC874">
        <v>0</v>
      </c>
      <c r="AD874" s="38">
        <v>8841</v>
      </c>
      <c r="AE874" s="52">
        <v>0.02</v>
      </c>
      <c r="AF874" s="5">
        <v>0</v>
      </c>
      <c r="AG874" s="24">
        <v>0</v>
      </c>
      <c r="AH874" s="24">
        <v>0</v>
      </c>
      <c r="AI874" s="27">
        <v>-44.204999999999998</v>
      </c>
      <c r="AJ874" t="s">
        <v>14</v>
      </c>
      <c r="AK874" s="93">
        <f t="shared" si="100"/>
        <v>-44.204999999999998</v>
      </c>
      <c r="AL874" s="27">
        <f t="shared" si="97"/>
        <v>-44.204999999999998</v>
      </c>
      <c r="AM874" s="27">
        <f t="shared" si="101"/>
        <v>-44.204999999999998</v>
      </c>
    </row>
    <row r="875" spans="1:39" ht="15" customHeight="1" x14ac:dyDescent="0.25">
      <c r="A875">
        <v>245090</v>
      </c>
      <c r="B875" t="s">
        <v>1387</v>
      </c>
      <c r="C875" t="s">
        <v>1388</v>
      </c>
      <c r="D875">
        <v>30722</v>
      </c>
      <c r="E875" t="s">
        <v>363</v>
      </c>
      <c r="F875" t="s">
        <v>240</v>
      </c>
      <c r="G875" t="s">
        <v>19</v>
      </c>
      <c r="H875" t="s">
        <v>1989</v>
      </c>
      <c r="J875" s="21">
        <v>44742</v>
      </c>
      <c r="K875" s="21">
        <v>44834</v>
      </c>
      <c r="L875" s="21">
        <v>44834</v>
      </c>
      <c r="M875" s="22">
        <v>35325</v>
      </c>
      <c r="N875" t="s">
        <v>14</v>
      </c>
      <c r="O875">
        <v>0.02</v>
      </c>
      <c r="P875" t="s">
        <v>138</v>
      </c>
      <c r="R875" s="21">
        <v>44834</v>
      </c>
      <c r="S875" s="21">
        <v>44742</v>
      </c>
      <c r="T875" s="21">
        <v>44834</v>
      </c>
      <c r="U875" s="21">
        <v>44834</v>
      </c>
      <c r="V875" s="23">
        <v>0.25</v>
      </c>
      <c r="W875">
        <v>90</v>
      </c>
      <c r="X875" s="24">
        <v>0</v>
      </c>
      <c r="Y875" s="24">
        <v>0</v>
      </c>
      <c r="Z875" s="24">
        <v>-176.625</v>
      </c>
      <c r="AA875" s="24">
        <v>-176.625</v>
      </c>
      <c r="AB875">
        <v>0</v>
      </c>
      <c r="AC875">
        <v>0</v>
      </c>
      <c r="AD875" s="38">
        <v>35325</v>
      </c>
      <c r="AE875" s="52">
        <v>0.02</v>
      </c>
      <c r="AF875" s="5">
        <v>0</v>
      </c>
      <c r="AG875" s="24">
        <v>0</v>
      </c>
      <c r="AH875" s="24">
        <v>0</v>
      </c>
      <c r="AI875" s="27">
        <v>-176.625</v>
      </c>
      <c r="AJ875" t="s">
        <v>14</v>
      </c>
      <c r="AK875" s="93">
        <f t="shared" si="100"/>
        <v>-176.625</v>
      </c>
      <c r="AL875" s="27">
        <f t="shared" si="97"/>
        <v>-176.625</v>
      </c>
      <c r="AM875" s="27">
        <f t="shared" si="101"/>
        <v>-176.625</v>
      </c>
    </row>
    <row r="876" spans="1:39" ht="15" customHeight="1" x14ac:dyDescent="0.25">
      <c r="A876">
        <v>245091</v>
      </c>
      <c r="B876" t="s">
        <v>1387</v>
      </c>
      <c r="C876" t="s">
        <v>1388</v>
      </c>
      <c r="D876">
        <v>30722</v>
      </c>
      <c r="E876" t="s">
        <v>363</v>
      </c>
      <c r="F876" t="s">
        <v>240</v>
      </c>
      <c r="G876" t="s">
        <v>19</v>
      </c>
      <c r="H876" t="s">
        <v>1989</v>
      </c>
      <c r="J876" s="21">
        <v>44834</v>
      </c>
      <c r="K876" s="21">
        <v>44925</v>
      </c>
      <c r="L876" s="21">
        <v>44925</v>
      </c>
      <c r="M876" s="22">
        <v>35325</v>
      </c>
      <c r="N876" t="s">
        <v>14</v>
      </c>
      <c r="O876">
        <v>0.02</v>
      </c>
      <c r="P876" t="s">
        <v>138</v>
      </c>
      <c r="R876" s="21">
        <v>44925</v>
      </c>
      <c r="S876" s="21">
        <v>44834</v>
      </c>
      <c r="T876" s="21">
        <v>44925</v>
      </c>
      <c r="U876" s="21">
        <v>44925</v>
      </c>
      <c r="V876" s="23">
        <v>0.25</v>
      </c>
      <c r="W876">
        <v>90</v>
      </c>
      <c r="X876" s="24">
        <v>0</v>
      </c>
      <c r="Y876" s="24">
        <v>0</v>
      </c>
      <c r="Z876" s="24">
        <v>-176.625</v>
      </c>
      <c r="AA876" s="24">
        <v>-176.625</v>
      </c>
      <c r="AB876">
        <v>0</v>
      </c>
      <c r="AC876">
        <v>0</v>
      </c>
      <c r="AD876" s="38">
        <v>35325</v>
      </c>
      <c r="AE876" s="52">
        <v>0.02</v>
      </c>
      <c r="AF876" s="5">
        <v>0</v>
      </c>
      <c r="AG876" s="24">
        <v>0</v>
      </c>
      <c r="AH876" s="24">
        <v>0</v>
      </c>
      <c r="AI876" s="27">
        <v>-176.625</v>
      </c>
      <c r="AJ876" t="s">
        <v>14</v>
      </c>
      <c r="AK876" s="93">
        <f t="shared" si="100"/>
        <v>-176.625</v>
      </c>
      <c r="AL876" s="27">
        <f t="shared" si="97"/>
        <v>-176.625</v>
      </c>
      <c r="AM876" s="27">
        <f t="shared" si="101"/>
        <v>-176.625</v>
      </c>
    </row>
    <row r="877" spans="1:39" ht="15" customHeight="1" x14ac:dyDescent="0.25">
      <c r="A877">
        <v>245103</v>
      </c>
      <c r="B877" t="s">
        <v>1389</v>
      </c>
      <c r="C877" t="s">
        <v>1390</v>
      </c>
      <c r="D877">
        <v>30724</v>
      </c>
      <c r="E877" t="s">
        <v>363</v>
      </c>
      <c r="F877" t="s">
        <v>240</v>
      </c>
      <c r="G877" t="s">
        <v>19</v>
      </c>
      <c r="H877" t="s">
        <v>1989</v>
      </c>
      <c r="J877" s="21">
        <v>44742</v>
      </c>
      <c r="K877" s="21">
        <v>44834</v>
      </c>
      <c r="L877" s="21">
        <v>44834</v>
      </c>
      <c r="M877" s="22">
        <v>60858</v>
      </c>
      <c r="N877" t="s">
        <v>14</v>
      </c>
      <c r="O877">
        <v>0.02</v>
      </c>
      <c r="P877" t="s">
        <v>138</v>
      </c>
      <c r="R877" s="21">
        <v>44834</v>
      </c>
      <c r="S877" s="21">
        <v>44742</v>
      </c>
      <c r="T877" s="21">
        <v>44834</v>
      </c>
      <c r="U877" s="21">
        <v>44834</v>
      </c>
      <c r="V877" s="23">
        <v>0.25</v>
      </c>
      <c r="W877">
        <v>90</v>
      </c>
      <c r="X877" s="24">
        <v>0</v>
      </c>
      <c r="Y877" s="24">
        <v>0</v>
      </c>
      <c r="Z877" s="24">
        <v>-304.29000000000002</v>
      </c>
      <c r="AA877" s="24">
        <v>-304.29000000000002</v>
      </c>
      <c r="AB877">
        <v>0</v>
      </c>
      <c r="AC877">
        <v>0</v>
      </c>
      <c r="AD877" s="38">
        <v>60858</v>
      </c>
      <c r="AE877" s="52">
        <v>0.02</v>
      </c>
      <c r="AF877" s="5">
        <v>0</v>
      </c>
      <c r="AG877" s="24">
        <v>0</v>
      </c>
      <c r="AH877" s="24">
        <v>0</v>
      </c>
      <c r="AI877" s="27">
        <v>-304.29000000000002</v>
      </c>
      <c r="AJ877" t="s">
        <v>14</v>
      </c>
      <c r="AK877" s="93">
        <f t="shared" si="100"/>
        <v>-304.29000000000002</v>
      </c>
      <c r="AL877" s="27">
        <f t="shared" si="97"/>
        <v>-304.29000000000002</v>
      </c>
      <c r="AM877" s="27">
        <f t="shared" si="101"/>
        <v>-304.29000000000002</v>
      </c>
    </row>
    <row r="878" spans="1:39" ht="15" customHeight="1" x14ac:dyDescent="0.25">
      <c r="A878">
        <v>245104</v>
      </c>
      <c r="B878" t="s">
        <v>1389</v>
      </c>
      <c r="C878" t="s">
        <v>1390</v>
      </c>
      <c r="D878">
        <v>30724</v>
      </c>
      <c r="E878" t="s">
        <v>363</v>
      </c>
      <c r="F878" t="s">
        <v>240</v>
      </c>
      <c r="G878" t="s">
        <v>19</v>
      </c>
      <c r="H878" t="s">
        <v>1989</v>
      </c>
      <c r="J878" s="21">
        <v>44834</v>
      </c>
      <c r="K878" s="21">
        <v>44925</v>
      </c>
      <c r="L878" s="21">
        <v>44925</v>
      </c>
      <c r="M878" s="22">
        <v>60858</v>
      </c>
      <c r="N878" t="s">
        <v>14</v>
      </c>
      <c r="O878">
        <v>0.02</v>
      </c>
      <c r="P878" t="s">
        <v>138</v>
      </c>
      <c r="R878" s="21">
        <v>44925</v>
      </c>
      <c r="S878" s="21">
        <v>44834</v>
      </c>
      <c r="T878" s="21">
        <v>44925</v>
      </c>
      <c r="U878" s="21">
        <v>44925</v>
      </c>
      <c r="V878" s="23">
        <v>0.25</v>
      </c>
      <c r="W878">
        <v>90</v>
      </c>
      <c r="X878" s="24">
        <v>0</v>
      </c>
      <c r="Y878" s="24">
        <v>0</v>
      </c>
      <c r="Z878" s="24">
        <v>-304.29000000000002</v>
      </c>
      <c r="AA878" s="24">
        <v>-304.29000000000002</v>
      </c>
      <c r="AB878">
        <v>0</v>
      </c>
      <c r="AC878">
        <v>0</v>
      </c>
      <c r="AD878" s="38">
        <v>60858</v>
      </c>
      <c r="AE878" s="52">
        <v>0.02</v>
      </c>
      <c r="AF878" s="5">
        <v>0</v>
      </c>
      <c r="AG878" s="24">
        <v>0</v>
      </c>
      <c r="AH878" s="24">
        <v>0</v>
      </c>
      <c r="AI878" s="27">
        <v>-304.29000000000002</v>
      </c>
      <c r="AJ878" t="s">
        <v>14</v>
      </c>
      <c r="AK878" s="93">
        <f t="shared" si="100"/>
        <v>-304.29000000000002</v>
      </c>
      <c r="AL878" s="27">
        <f t="shared" si="97"/>
        <v>-304.29000000000002</v>
      </c>
      <c r="AM878" s="27">
        <f t="shared" si="101"/>
        <v>-304.29000000000002</v>
      </c>
    </row>
    <row r="879" spans="1:39" ht="15" customHeight="1" x14ac:dyDescent="0.25">
      <c r="A879">
        <v>245425</v>
      </c>
      <c r="B879" t="s">
        <v>1391</v>
      </c>
      <c r="C879" t="s">
        <v>1392</v>
      </c>
      <c r="D879">
        <v>30729</v>
      </c>
      <c r="E879" t="s">
        <v>363</v>
      </c>
      <c r="F879" t="s">
        <v>240</v>
      </c>
      <c r="G879" t="s">
        <v>19</v>
      </c>
      <c r="H879" t="s">
        <v>1944</v>
      </c>
      <c r="J879" s="21">
        <v>44735</v>
      </c>
      <c r="K879" s="21">
        <v>44765</v>
      </c>
      <c r="L879" s="21">
        <v>44765</v>
      </c>
      <c r="M879" s="22">
        <v>61175.65</v>
      </c>
      <c r="N879" t="s">
        <v>14</v>
      </c>
      <c r="O879">
        <v>0.02</v>
      </c>
      <c r="P879" t="s">
        <v>138</v>
      </c>
      <c r="R879" s="21">
        <v>44765</v>
      </c>
      <c r="S879" s="21">
        <v>44735</v>
      </c>
      <c r="T879" s="21">
        <v>44765</v>
      </c>
      <c r="U879" s="21">
        <v>44765</v>
      </c>
      <c r="V879" s="23">
        <v>8.3333333333333329E-2</v>
      </c>
      <c r="W879">
        <v>30</v>
      </c>
      <c r="X879" s="24">
        <v>0</v>
      </c>
      <c r="Y879" s="24">
        <v>0</v>
      </c>
      <c r="Z879" s="24">
        <v>-101.95941666666667</v>
      </c>
      <c r="AA879" s="24">
        <v>-101.95941666666667</v>
      </c>
      <c r="AB879">
        <v>0</v>
      </c>
      <c r="AC879">
        <v>0</v>
      </c>
      <c r="AD879" s="38">
        <v>61175.65</v>
      </c>
      <c r="AE879" s="52">
        <v>0.02</v>
      </c>
      <c r="AF879" s="5">
        <v>0</v>
      </c>
      <c r="AG879" s="24">
        <v>0</v>
      </c>
      <c r="AH879" s="24">
        <v>0</v>
      </c>
      <c r="AI879" s="27">
        <v>-101.95941666666667</v>
      </c>
      <c r="AJ879" t="s">
        <v>14</v>
      </c>
      <c r="AK879" s="93">
        <f t="shared" si="100"/>
        <v>-101.95941666666667</v>
      </c>
      <c r="AL879" s="27">
        <f t="shared" si="97"/>
        <v>-101.95941666666667</v>
      </c>
      <c r="AM879" s="27">
        <f t="shared" si="101"/>
        <v>-101.95941666666667</v>
      </c>
    </row>
    <row r="880" spans="1:39" ht="15" customHeight="1" x14ac:dyDescent="0.25">
      <c r="A880">
        <v>245426</v>
      </c>
      <c r="B880" t="s">
        <v>1391</v>
      </c>
      <c r="C880" t="s">
        <v>1392</v>
      </c>
      <c r="D880">
        <v>30729</v>
      </c>
      <c r="E880" t="s">
        <v>363</v>
      </c>
      <c r="F880" t="s">
        <v>240</v>
      </c>
      <c r="G880" t="s">
        <v>19</v>
      </c>
      <c r="H880" t="s">
        <v>1944</v>
      </c>
      <c r="J880" s="21">
        <v>44765</v>
      </c>
      <c r="K880" s="21">
        <v>44796</v>
      </c>
      <c r="L880" s="21">
        <v>44796</v>
      </c>
      <c r="M880" s="22">
        <v>59370.82</v>
      </c>
      <c r="N880" t="s">
        <v>14</v>
      </c>
      <c r="O880">
        <v>0.02</v>
      </c>
      <c r="P880" t="s">
        <v>138</v>
      </c>
      <c r="R880" s="21">
        <v>44796</v>
      </c>
      <c r="S880" s="21">
        <v>44765</v>
      </c>
      <c r="T880" s="21">
        <v>44796</v>
      </c>
      <c r="U880" s="21">
        <v>44796</v>
      </c>
      <c r="V880" s="23">
        <v>8.3333333333333329E-2</v>
      </c>
      <c r="W880">
        <v>30</v>
      </c>
      <c r="X880" s="24">
        <v>0</v>
      </c>
      <c r="Y880" s="24">
        <v>0</v>
      </c>
      <c r="Z880" s="24">
        <v>-98.951366666666672</v>
      </c>
      <c r="AA880" s="24">
        <v>-98.951366666666672</v>
      </c>
      <c r="AB880">
        <v>0</v>
      </c>
      <c r="AC880">
        <v>0</v>
      </c>
      <c r="AD880" s="38">
        <v>59370.82</v>
      </c>
      <c r="AE880" s="52">
        <v>0.02</v>
      </c>
      <c r="AF880" s="5">
        <v>0</v>
      </c>
      <c r="AG880" s="24">
        <v>0</v>
      </c>
      <c r="AH880" s="24">
        <v>0</v>
      </c>
      <c r="AI880" s="27">
        <v>-98.951366666666672</v>
      </c>
      <c r="AJ880" t="s">
        <v>14</v>
      </c>
      <c r="AK880" s="93">
        <f t="shared" si="100"/>
        <v>-98.951366666666672</v>
      </c>
      <c r="AL880" s="27">
        <f t="shared" si="97"/>
        <v>-98.951366666666672</v>
      </c>
      <c r="AM880" s="27">
        <f t="shared" si="101"/>
        <v>-98.951366666666672</v>
      </c>
    </row>
    <row r="881" spans="1:39" ht="15" customHeight="1" x14ac:dyDescent="0.25">
      <c r="A881">
        <v>245427</v>
      </c>
      <c r="B881" t="s">
        <v>1391</v>
      </c>
      <c r="C881" t="s">
        <v>1392</v>
      </c>
      <c r="D881">
        <v>30729</v>
      </c>
      <c r="E881" t="s">
        <v>363</v>
      </c>
      <c r="F881" t="s">
        <v>240</v>
      </c>
      <c r="G881" t="s">
        <v>19</v>
      </c>
      <c r="H881" t="s">
        <v>1944</v>
      </c>
      <c r="J881" s="21">
        <v>44796</v>
      </c>
      <c r="K881" s="21">
        <v>44827</v>
      </c>
      <c r="L881" s="21">
        <v>44827</v>
      </c>
      <c r="M881" s="22">
        <v>57562.98</v>
      </c>
      <c r="N881" t="s">
        <v>14</v>
      </c>
      <c r="O881">
        <v>0.02</v>
      </c>
      <c r="P881" t="s">
        <v>138</v>
      </c>
      <c r="R881" s="21">
        <v>44827</v>
      </c>
      <c r="S881" s="21">
        <v>44796</v>
      </c>
      <c r="T881" s="21">
        <v>44827</v>
      </c>
      <c r="U881" s="21">
        <v>44827</v>
      </c>
      <c r="V881" s="23">
        <v>8.3333333333333329E-2</v>
      </c>
      <c r="W881">
        <v>30</v>
      </c>
      <c r="X881" s="24">
        <v>0</v>
      </c>
      <c r="Y881" s="24">
        <v>0</v>
      </c>
      <c r="Z881" s="24">
        <v>-95.938299999999998</v>
      </c>
      <c r="AA881" s="24">
        <v>-95.938299999999998</v>
      </c>
      <c r="AB881">
        <v>0</v>
      </c>
      <c r="AC881">
        <v>0</v>
      </c>
      <c r="AD881" s="38">
        <v>57562.98</v>
      </c>
      <c r="AE881" s="52">
        <v>0.02</v>
      </c>
      <c r="AF881" s="5">
        <v>0</v>
      </c>
      <c r="AG881" s="24">
        <v>0</v>
      </c>
      <c r="AH881" s="24">
        <v>0</v>
      </c>
      <c r="AI881" s="27">
        <v>-95.938299999999998</v>
      </c>
      <c r="AJ881" t="s">
        <v>14</v>
      </c>
      <c r="AK881" s="93">
        <f t="shared" si="100"/>
        <v>-95.938299999999998</v>
      </c>
      <c r="AL881" s="27">
        <f t="shared" si="97"/>
        <v>-95.938299999999998</v>
      </c>
      <c r="AM881" s="27">
        <f t="shared" si="101"/>
        <v>-95.938299999999998</v>
      </c>
    </row>
    <row r="882" spans="1:39" ht="15" customHeight="1" x14ac:dyDescent="0.25">
      <c r="A882">
        <v>245428</v>
      </c>
      <c r="B882" t="s">
        <v>1391</v>
      </c>
      <c r="C882" t="s">
        <v>1392</v>
      </c>
      <c r="D882">
        <v>30729</v>
      </c>
      <c r="E882" t="s">
        <v>363</v>
      </c>
      <c r="F882" t="s">
        <v>240</v>
      </c>
      <c r="G882" t="s">
        <v>19</v>
      </c>
      <c r="H882" t="s">
        <v>1944</v>
      </c>
      <c r="J882" s="21">
        <v>44827</v>
      </c>
      <c r="K882" s="21">
        <v>44857</v>
      </c>
      <c r="L882" s="21">
        <v>44857</v>
      </c>
      <c r="M882" s="22">
        <v>55752.13</v>
      </c>
      <c r="N882" t="s">
        <v>14</v>
      </c>
      <c r="O882">
        <v>0.02</v>
      </c>
      <c r="P882" t="s">
        <v>138</v>
      </c>
      <c r="R882" s="21">
        <v>44857</v>
      </c>
      <c r="S882" s="21">
        <v>44827</v>
      </c>
      <c r="T882" s="21">
        <v>44857</v>
      </c>
      <c r="U882" s="21">
        <v>44857</v>
      </c>
      <c r="V882" s="23">
        <v>8.3333333333333329E-2</v>
      </c>
      <c r="W882">
        <v>30</v>
      </c>
      <c r="X882" s="24">
        <v>0</v>
      </c>
      <c r="Y882" s="24">
        <v>0</v>
      </c>
      <c r="Z882" s="24">
        <v>-92.920216666666661</v>
      </c>
      <c r="AA882" s="24">
        <v>-92.920216666666661</v>
      </c>
      <c r="AB882">
        <v>0</v>
      </c>
      <c r="AC882">
        <v>0</v>
      </c>
      <c r="AD882" s="38">
        <v>55752.13</v>
      </c>
      <c r="AE882" s="52">
        <v>0.02</v>
      </c>
      <c r="AF882" s="5">
        <v>0</v>
      </c>
      <c r="AG882" s="24">
        <v>0</v>
      </c>
      <c r="AH882" s="24">
        <v>0</v>
      </c>
      <c r="AI882" s="27">
        <v>-92.920216666666661</v>
      </c>
      <c r="AJ882" t="s">
        <v>14</v>
      </c>
      <c r="AK882" s="93">
        <f t="shared" si="100"/>
        <v>-92.920216666666661</v>
      </c>
      <c r="AL882" s="27">
        <f t="shared" si="97"/>
        <v>-92.920216666666661</v>
      </c>
      <c r="AM882" s="27">
        <f t="shared" si="101"/>
        <v>-92.920216666666661</v>
      </c>
    </row>
    <row r="883" spans="1:39" ht="15" customHeight="1" x14ac:dyDescent="0.25">
      <c r="A883">
        <v>245429</v>
      </c>
      <c r="B883" t="s">
        <v>1391</v>
      </c>
      <c r="C883" t="s">
        <v>1392</v>
      </c>
      <c r="D883">
        <v>30729</v>
      </c>
      <c r="E883" t="s">
        <v>363</v>
      </c>
      <c r="F883" t="s">
        <v>240</v>
      </c>
      <c r="G883" t="s">
        <v>19</v>
      </c>
      <c r="H883" t="s">
        <v>1944</v>
      </c>
      <c r="J883" s="21">
        <v>44857</v>
      </c>
      <c r="K883" s="21">
        <v>44888</v>
      </c>
      <c r="L883" s="21">
        <v>44888</v>
      </c>
      <c r="M883" s="22">
        <v>53938.26</v>
      </c>
      <c r="N883" t="s">
        <v>14</v>
      </c>
      <c r="O883">
        <v>0.02</v>
      </c>
      <c r="P883" t="s">
        <v>138</v>
      </c>
      <c r="R883" s="21">
        <v>44888</v>
      </c>
      <c r="S883" s="21">
        <v>44857</v>
      </c>
      <c r="T883" s="21">
        <v>44888</v>
      </c>
      <c r="U883" s="21">
        <v>44888</v>
      </c>
      <c r="V883" s="23">
        <v>8.3333333333333329E-2</v>
      </c>
      <c r="W883">
        <v>30</v>
      </c>
      <c r="X883" s="24">
        <v>0</v>
      </c>
      <c r="Y883" s="24">
        <v>0</v>
      </c>
      <c r="Z883" s="24">
        <v>-89.897099999999995</v>
      </c>
      <c r="AA883" s="24">
        <v>-89.897099999999995</v>
      </c>
      <c r="AB883">
        <v>0</v>
      </c>
      <c r="AC883">
        <v>0</v>
      </c>
      <c r="AD883" s="38">
        <v>53938.26</v>
      </c>
      <c r="AE883" s="52">
        <v>0.02</v>
      </c>
      <c r="AF883" s="5">
        <v>0</v>
      </c>
      <c r="AG883" s="24">
        <v>0</v>
      </c>
      <c r="AH883" s="24">
        <v>0</v>
      </c>
      <c r="AI883" s="27">
        <v>-89.897099999999995</v>
      </c>
      <c r="AJ883" t="s">
        <v>14</v>
      </c>
      <c r="AK883" s="93">
        <f t="shared" si="100"/>
        <v>-89.897099999999995</v>
      </c>
      <c r="AL883" s="27">
        <f t="shared" si="97"/>
        <v>-89.897099999999995</v>
      </c>
      <c r="AM883" s="27">
        <f t="shared" si="101"/>
        <v>-89.897099999999995</v>
      </c>
    </row>
    <row r="884" spans="1:39" ht="15" customHeight="1" x14ac:dyDescent="0.25">
      <c r="A884">
        <v>245430</v>
      </c>
      <c r="B884" t="s">
        <v>1391</v>
      </c>
      <c r="C884" t="s">
        <v>1392</v>
      </c>
      <c r="D884">
        <v>30729</v>
      </c>
      <c r="E884" t="s">
        <v>363</v>
      </c>
      <c r="F884" t="s">
        <v>240</v>
      </c>
      <c r="G884" t="s">
        <v>19</v>
      </c>
      <c r="H884" t="s">
        <v>1944</v>
      </c>
      <c r="J884" s="21">
        <v>44888</v>
      </c>
      <c r="K884" s="21">
        <v>44918</v>
      </c>
      <c r="L884" s="21">
        <v>44918</v>
      </c>
      <c r="M884" s="22">
        <v>52121.37</v>
      </c>
      <c r="N884" t="s">
        <v>14</v>
      </c>
      <c r="O884">
        <v>0.02</v>
      </c>
      <c r="P884" t="s">
        <v>138</v>
      </c>
      <c r="R884" s="21">
        <v>44918</v>
      </c>
      <c r="S884" s="21">
        <v>44888</v>
      </c>
      <c r="T884" s="21">
        <v>44918</v>
      </c>
      <c r="U884" s="21">
        <v>44918</v>
      </c>
      <c r="V884" s="23">
        <v>8.3333333333333329E-2</v>
      </c>
      <c r="W884">
        <v>30</v>
      </c>
      <c r="X884" s="24">
        <v>0</v>
      </c>
      <c r="Y884" s="24">
        <v>0</v>
      </c>
      <c r="Z884" s="24">
        <v>-86.868949999999998</v>
      </c>
      <c r="AA884" s="24">
        <v>-86.868949999999998</v>
      </c>
      <c r="AB884">
        <v>0</v>
      </c>
      <c r="AC884">
        <v>0</v>
      </c>
      <c r="AD884" s="38">
        <v>52121.37</v>
      </c>
      <c r="AE884" s="52">
        <v>0.02</v>
      </c>
      <c r="AF884" s="5">
        <v>0</v>
      </c>
      <c r="AG884" s="24">
        <v>0</v>
      </c>
      <c r="AH884" s="24">
        <v>0</v>
      </c>
      <c r="AI884" s="27">
        <v>-86.868949999999998</v>
      </c>
      <c r="AJ884" t="s">
        <v>14</v>
      </c>
      <c r="AK884" s="93">
        <f t="shared" si="100"/>
        <v>-86.868949999999998</v>
      </c>
      <c r="AL884" s="27">
        <f t="shared" si="97"/>
        <v>-86.868949999999998</v>
      </c>
      <c r="AM884" s="27">
        <f t="shared" si="101"/>
        <v>-86.868949999999998</v>
      </c>
    </row>
    <row r="885" spans="1:39" ht="15" customHeight="1" x14ac:dyDescent="0.25">
      <c r="A885">
        <v>245488</v>
      </c>
      <c r="B885" t="s">
        <v>1393</v>
      </c>
      <c r="C885" t="s">
        <v>1394</v>
      </c>
      <c r="D885">
        <v>30730</v>
      </c>
      <c r="E885" t="s">
        <v>363</v>
      </c>
      <c r="F885" t="s">
        <v>240</v>
      </c>
      <c r="G885" t="s">
        <v>19</v>
      </c>
      <c r="H885" t="s">
        <v>1944</v>
      </c>
      <c r="J885" s="21">
        <v>44729</v>
      </c>
      <c r="K885" s="21">
        <v>44759</v>
      </c>
      <c r="L885" s="21">
        <v>44759</v>
      </c>
      <c r="M885" s="22">
        <v>44012.43</v>
      </c>
      <c r="N885" t="s">
        <v>14</v>
      </c>
      <c r="O885">
        <v>1.8700000000000001E-2</v>
      </c>
      <c r="P885" t="s">
        <v>138</v>
      </c>
      <c r="R885" s="21">
        <v>44759</v>
      </c>
      <c r="S885" s="21">
        <v>44729</v>
      </c>
      <c r="T885" s="21">
        <v>44759</v>
      </c>
      <c r="U885" s="21">
        <v>44759</v>
      </c>
      <c r="V885" s="23">
        <v>8.3333333333333329E-2</v>
      </c>
      <c r="W885">
        <v>30</v>
      </c>
      <c r="X885" s="24">
        <v>0</v>
      </c>
      <c r="Y885" s="24">
        <v>0</v>
      </c>
      <c r="Z885" s="24">
        <v>-68.586036750000005</v>
      </c>
      <c r="AA885" s="24">
        <v>-68.586036750000005</v>
      </c>
      <c r="AB885">
        <v>0</v>
      </c>
      <c r="AC885">
        <v>0</v>
      </c>
      <c r="AD885" s="38">
        <v>44012.43</v>
      </c>
      <c r="AE885" s="52">
        <v>1.8700000000000001E-2</v>
      </c>
      <c r="AF885" s="5">
        <v>0</v>
      </c>
      <c r="AG885" s="24">
        <v>0</v>
      </c>
      <c r="AH885" s="24">
        <v>0</v>
      </c>
      <c r="AI885" s="27">
        <v>-68.586036750000005</v>
      </c>
      <c r="AJ885" t="s">
        <v>14</v>
      </c>
      <c r="AK885" s="93">
        <f t="shared" si="100"/>
        <v>-68.586036750000005</v>
      </c>
      <c r="AL885" s="27">
        <f t="shared" si="97"/>
        <v>-68.586036750000005</v>
      </c>
      <c r="AM885" s="27">
        <f t="shared" si="101"/>
        <v>-68.586036750000005</v>
      </c>
    </row>
    <row r="886" spans="1:39" ht="15" customHeight="1" x14ac:dyDescent="0.25">
      <c r="A886">
        <v>245489</v>
      </c>
      <c r="B886" t="s">
        <v>1393</v>
      </c>
      <c r="C886" t="s">
        <v>1394</v>
      </c>
      <c r="D886">
        <v>30730</v>
      </c>
      <c r="E886" t="s">
        <v>363</v>
      </c>
      <c r="F886" t="s">
        <v>240</v>
      </c>
      <c r="G886" t="s">
        <v>19</v>
      </c>
      <c r="H886" t="s">
        <v>1944</v>
      </c>
      <c r="J886" s="21">
        <v>44759</v>
      </c>
      <c r="K886" s="21">
        <v>44790</v>
      </c>
      <c r="L886" s="21">
        <v>44790</v>
      </c>
      <c r="M886" s="22">
        <v>41601.74</v>
      </c>
      <c r="N886" t="s">
        <v>14</v>
      </c>
      <c r="O886">
        <v>1.8700000000000001E-2</v>
      </c>
      <c r="P886" t="s">
        <v>138</v>
      </c>
      <c r="R886" s="21">
        <v>44790</v>
      </c>
      <c r="S886" s="21">
        <v>44759</v>
      </c>
      <c r="T886" s="21">
        <v>44790</v>
      </c>
      <c r="U886" s="21">
        <v>44790</v>
      </c>
      <c r="V886" s="23">
        <v>8.3333333333333329E-2</v>
      </c>
      <c r="W886">
        <v>30</v>
      </c>
      <c r="X886" s="24">
        <v>0</v>
      </c>
      <c r="Y886" s="24">
        <v>0</v>
      </c>
      <c r="Z886" s="24">
        <v>-64.829378166666658</v>
      </c>
      <c r="AA886" s="24">
        <v>-64.829378166666658</v>
      </c>
      <c r="AB886">
        <v>0</v>
      </c>
      <c r="AC886">
        <v>0</v>
      </c>
      <c r="AD886" s="38">
        <v>41601.74</v>
      </c>
      <c r="AE886" s="52">
        <v>1.8700000000000001E-2</v>
      </c>
      <c r="AF886" s="5">
        <v>0</v>
      </c>
      <c r="AG886" s="24">
        <v>0</v>
      </c>
      <c r="AH886" s="24">
        <v>0</v>
      </c>
      <c r="AI886" s="27">
        <v>-64.829378166666658</v>
      </c>
      <c r="AJ886" t="s">
        <v>14</v>
      </c>
      <c r="AK886" s="93">
        <f t="shared" si="100"/>
        <v>-64.829378166666658</v>
      </c>
      <c r="AL886" s="27">
        <f t="shared" si="97"/>
        <v>-64.829378166666658</v>
      </c>
      <c r="AM886" s="27">
        <f t="shared" si="101"/>
        <v>-64.829378166666658</v>
      </c>
    </row>
    <row r="887" spans="1:39" ht="15" customHeight="1" x14ac:dyDescent="0.25">
      <c r="A887">
        <v>245490</v>
      </c>
      <c r="B887" t="s">
        <v>1393</v>
      </c>
      <c r="C887" t="s">
        <v>1394</v>
      </c>
      <c r="D887">
        <v>30730</v>
      </c>
      <c r="E887" t="s">
        <v>363</v>
      </c>
      <c r="F887" t="s">
        <v>240</v>
      </c>
      <c r="G887" t="s">
        <v>19</v>
      </c>
      <c r="H887" t="s">
        <v>1944</v>
      </c>
      <c r="J887" s="21">
        <v>44790</v>
      </c>
      <c r="K887" s="21">
        <v>44821</v>
      </c>
      <c r="L887" s="21">
        <v>44821</v>
      </c>
      <c r="M887" s="22">
        <v>39187.040000000001</v>
      </c>
      <c r="N887" t="s">
        <v>14</v>
      </c>
      <c r="O887">
        <v>1.8700000000000001E-2</v>
      </c>
      <c r="P887" t="s">
        <v>138</v>
      </c>
      <c r="R887" s="21">
        <v>44821</v>
      </c>
      <c r="S887" s="21">
        <v>44790</v>
      </c>
      <c r="T887" s="21">
        <v>44821</v>
      </c>
      <c r="U887" s="21">
        <v>44821</v>
      </c>
      <c r="V887" s="23">
        <v>8.3333333333333329E-2</v>
      </c>
      <c r="W887">
        <v>30</v>
      </c>
      <c r="X887" s="24">
        <v>0</v>
      </c>
      <c r="Y887" s="24">
        <v>0</v>
      </c>
      <c r="Z887" s="24">
        <v>-61.066470666666675</v>
      </c>
      <c r="AA887" s="24">
        <v>-61.066470666666675</v>
      </c>
      <c r="AB887">
        <v>0</v>
      </c>
      <c r="AC887">
        <v>0</v>
      </c>
      <c r="AD887" s="38">
        <v>39187.040000000001</v>
      </c>
      <c r="AE887" s="52">
        <v>1.8700000000000001E-2</v>
      </c>
      <c r="AF887" s="5">
        <v>0</v>
      </c>
      <c r="AG887" s="24">
        <v>0</v>
      </c>
      <c r="AH887" s="24">
        <v>0</v>
      </c>
      <c r="AI887" s="27">
        <v>-61.066470666666675</v>
      </c>
      <c r="AJ887" t="s">
        <v>14</v>
      </c>
      <c r="AK887" s="93">
        <f t="shared" si="100"/>
        <v>-61.066470666666675</v>
      </c>
      <c r="AL887" s="27">
        <f t="shared" si="97"/>
        <v>-61.066470666666675</v>
      </c>
      <c r="AM887" s="27">
        <f t="shared" si="101"/>
        <v>-61.066470666666675</v>
      </c>
    </row>
    <row r="888" spans="1:39" ht="15" customHeight="1" x14ac:dyDescent="0.25">
      <c r="A888">
        <v>245491</v>
      </c>
      <c r="B888" t="s">
        <v>1393</v>
      </c>
      <c r="C888" t="s">
        <v>1394</v>
      </c>
      <c r="D888">
        <v>30730</v>
      </c>
      <c r="E888" t="s">
        <v>363</v>
      </c>
      <c r="F888" t="s">
        <v>240</v>
      </c>
      <c r="G888" t="s">
        <v>19</v>
      </c>
      <c r="H888" t="s">
        <v>1944</v>
      </c>
      <c r="J888" s="21">
        <v>44821</v>
      </c>
      <c r="K888" s="21">
        <v>44851</v>
      </c>
      <c r="L888" s="21">
        <v>44851</v>
      </c>
      <c r="M888" s="22">
        <v>36768.31</v>
      </c>
      <c r="N888" t="s">
        <v>14</v>
      </c>
      <c r="O888">
        <v>1.8700000000000001E-2</v>
      </c>
      <c r="P888" t="s">
        <v>138</v>
      </c>
      <c r="R888" s="21">
        <v>44851</v>
      </c>
      <c r="S888" s="21">
        <v>44821</v>
      </c>
      <c r="T888" s="21">
        <v>44851</v>
      </c>
      <c r="U888" s="21">
        <v>44851</v>
      </c>
      <c r="V888" s="23">
        <v>8.3333333333333329E-2</v>
      </c>
      <c r="W888">
        <v>30</v>
      </c>
      <c r="X888" s="24">
        <v>0</v>
      </c>
      <c r="Y888" s="24">
        <v>0</v>
      </c>
      <c r="Z888" s="24">
        <v>-57.297283083333333</v>
      </c>
      <c r="AA888" s="24">
        <v>-57.297283083333333</v>
      </c>
      <c r="AB888">
        <v>0</v>
      </c>
      <c r="AC888">
        <v>0</v>
      </c>
      <c r="AD888" s="38">
        <v>36768.31</v>
      </c>
      <c r="AE888" s="52">
        <v>1.8700000000000001E-2</v>
      </c>
      <c r="AF888" s="5">
        <v>0</v>
      </c>
      <c r="AG888" s="24">
        <v>0</v>
      </c>
      <c r="AH888" s="24">
        <v>0</v>
      </c>
      <c r="AI888" s="27">
        <v>-57.297283083333333</v>
      </c>
      <c r="AJ888" t="s">
        <v>14</v>
      </c>
      <c r="AK888" s="93">
        <f t="shared" si="100"/>
        <v>-57.297283083333333</v>
      </c>
      <c r="AL888" s="27">
        <f t="shared" si="97"/>
        <v>-57.297283083333333</v>
      </c>
      <c r="AM888" s="27">
        <f t="shared" si="101"/>
        <v>-57.297283083333333</v>
      </c>
    </row>
    <row r="889" spans="1:39" ht="15" customHeight="1" x14ac:dyDescent="0.25">
      <c r="A889">
        <v>245492</v>
      </c>
      <c r="B889" t="s">
        <v>1393</v>
      </c>
      <c r="C889" t="s">
        <v>1394</v>
      </c>
      <c r="D889">
        <v>30730</v>
      </c>
      <c r="E889" t="s">
        <v>363</v>
      </c>
      <c r="F889" t="s">
        <v>240</v>
      </c>
      <c r="G889" t="s">
        <v>19</v>
      </c>
      <c r="H889" t="s">
        <v>1944</v>
      </c>
      <c r="J889" s="21">
        <v>44851</v>
      </c>
      <c r="K889" s="21">
        <v>44882</v>
      </c>
      <c r="L889" s="21">
        <v>44882</v>
      </c>
      <c r="M889" s="22">
        <v>34345.550000000003</v>
      </c>
      <c r="N889" t="s">
        <v>14</v>
      </c>
      <c r="O889">
        <v>1.8700000000000001E-2</v>
      </c>
      <c r="P889" t="s">
        <v>138</v>
      </c>
      <c r="R889" s="21">
        <v>44882</v>
      </c>
      <c r="S889" s="21">
        <v>44851</v>
      </c>
      <c r="T889" s="21">
        <v>44882</v>
      </c>
      <c r="U889" s="21">
        <v>44882</v>
      </c>
      <c r="V889" s="23">
        <v>8.3333333333333329E-2</v>
      </c>
      <c r="W889">
        <v>30</v>
      </c>
      <c r="X889" s="24">
        <v>0</v>
      </c>
      <c r="Y889" s="24">
        <v>0</v>
      </c>
      <c r="Z889" s="24">
        <v>-53.521815416666676</v>
      </c>
      <c r="AA889" s="24">
        <v>-53.521815416666676</v>
      </c>
      <c r="AB889">
        <v>0</v>
      </c>
      <c r="AC889">
        <v>0</v>
      </c>
      <c r="AD889" s="38">
        <v>34345.550000000003</v>
      </c>
      <c r="AE889" s="52">
        <v>1.8700000000000001E-2</v>
      </c>
      <c r="AF889" s="5">
        <v>0</v>
      </c>
      <c r="AG889" s="24">
        <v>0</v>
      </c>
      <c r="AH889" s="24">
        <v>0</v>
      </c>
      <c r="AI889" s="27">
        <v>-53.521815416666676</v>
      </c>
      <c r="AJ889" t="s">
        <v>14</v>
      </c>
      <c r="AK889" s="93">
        <f t="shared" si="100"/>
        <v>-53.521815416666676</v>
      </c>
      <c r="AL889" s="27">
        <f t="shared" si="97"/>
        <v>-53.521815416666676</v>
      </c>
      <c r="AM889" s="27">
        <f t="shared" si="101"/>
        <v>-53.521815416666676</v>
      </c>
    </row>
    <row r="890" spans="1:39" ht="15" customHeight="1" x14ac:dyDescent="0.25">
      <c r="A890">
        <v>245493</v>
      </c>
      <c r="B890" t="s">
        <v>1393</v>
      </c>
      <c r="C890" t="s">
        <v>1394</v>
      </c>
      <c r="D890">
        <v>30730</v>
      </c>
      <c r="E890" t="s">
        <v>363</v>
      </c>
      <c r="F890" t="s">
        <v>240</v>
      </c>
      <c r="G890" t="s">
        <v>19</v>
      </c>
      <c r="H890" t="s">
        <v>1944</v>
      </c>
      <c r="J890" s="21">
        <v>44882</v>
      </c>
      <c r="K890" s="21">
        <v>44912</v>
      </c>
      <c r="L890" s="21">
        <v>44912</v>
      </c>
      <c r="M890" s="22">
        <v>31918.75</v>
      </c>
      <c r="N890" t="s">
        <v>14</v>
      </c>
      <c r="O890">
        <v>1.8700000000000001E-2</v>
      </c>
      <c r="P890" t="s">
        <v>138</v>
      </c>
      <c r="R890" s="21">
        <v>44912</v>
      </c>
      <c r="S890" s="21">
        <v>44882</v>
      </c>
      <c r="T890" s="21">
        <v>44912</v>
      </c>
      <c r="U890" s="21">
        <v>44912</v>
      </c>
      <c r="V890" s="23">
        <v>8.3333333333333329E-2</v>
      </c>
      <c r="W890">
        <v>30</v>
      </c>
      <c r="X890" s="24">
        <v>0</v>
      </c>
      <c r="Y890" s="24">
        <v>0</v>
      </c>
      <c r="Z890" s="24">
        <v>-49.740052083333332</v>
      </c>
      <c r="AA890" s="24">
        <v>-49.740052083333332</v>
      </c>
      <c r="AB890">
        <v>0</v>
      </c>
      <c r="AC890">
        <v>0</v>
      </c>
      <c r="AD890" s="38">
        <v>31918.75</v>
      </c>
      <c r="AE890" s="52">
        <v>1.8700000000000001E-2</v>
      </c>
      <c r="AF890" s="5">
        <v>0</v>
      </c>
      <c r="AG890" s="24">
        <v>0</v>
      </c>
      <c r="AH890" s="24">
        <v>0</v>
      </c>
      <c r="AI890" s="27">
        <v>-49.740052083333332</v>
      </c>
      <c r="AJ890" t="s">
        <v>14</v>
      </c>
      <c r="AK890" s="93">
        <f t="shared" si="100"/>
        <v>-49.740052083333332</v>
      </c>
      <c r="AL890" s="27">
        <f t="shared" si="97"/>
        <v>-49.740052083333332</v>
      </c>
      <c r="AM890" s="27">
        <f t="shared" si="101"/>
        <v>-49.740052083333332</v>
      </c>
    </row>
    <row r="891" spans="1:39" ht="15" customHeight="1" x14ac:dyDescent="0.25">
      <c r="A891">
        <v>246548</v>
      </c>
      <c r="B891" t="s">
        <v>1397</v>
      </c>
      <c r="C891" t="s">
        <v>1398</v>
      </c>
      <c r="D891">
        <v>30791</v>
      </c>
      <c r="E891" t="s">
        <v>363</v>
      </c>
      <c r="F891" t="s">
        <v>240</v>
      </c>
      <c r="G891" t="s">
        <v>19</v>
      </c>
      <c r="H891" t="s">
        <v>2017</v>
      </c>
      <c r="J891" s="21">
        <v>44717</v>
      </c>
      <c r="K891" s="21">
        <v>44747</v>
      </c>
      <c r="L891" s="21">
        <v>44747</v>
      </c>
      <c r="M891" s="22">
        <v>10806.7</v>
      </c>
      <c r="N891" t="s">
        <v>14</v>
      </c>
      <c r="O891">
        <v>4.7999999999999996E-3</v>
      </c>
      <c r="P891" t="s">
        <v>138</v>
      </c>
      <c r="R891" s="21">
        <v>44747</v>
      </c>
      <c r="S891" s="21">
        <v>44717</v>
      </c>
      <c r="T891" s="21">
        <v>44747</v>
      </c>
      <c r="U891" s="21">
        <v>44747</v>
      </c>
      <c r="V891" s="23">
        <v>8.3333333333333329E-2</v>
      </c>
      <c r="W891">
        <v>30</v>
      </c>
      <c r="X891" s="24">
        <v>0</v>
      </c>
      <c r="Y891" s="24">
        <v>0</v>
      </c>
      <c r="Z891" s="24">
        <v>-4.3226800000000001</v>
      </c>
      <c r="AA891" s="24">
        <v>-4.3226800000000001</v>
      </c>
      <c r="AB891">
        <v>0</v>
      </c>
      <c r="AC891">
        <v>0</v>
      </c>
      <c r="AD891" s="38">
        <v>10806.7</v>
      </c>
      <c r="AE891" s="52">
        <v>4.7999999999999996E-3</v>
      </c>
      <c r="AF891" s="5">
        <v>0</v>
      </c>
      <c r="AG891" s="24">
        <v>0</v>
      </c>
      <c r="AH891" s="24">
        <v>0</v>
      </c>
      <c r="AI891" s="27">
        <v>-4.3226800000000001</v>
      </c>
      <c r="AJ891" t="s">
        <v>14</v>
      </c>
      <c r="AK891" s="93">
        <f t="shared" si="100"/>
        <v>-4.3226800000000001</v>
      </c>
      <c r="AL891" s="27">
        <f t="shared" si="97"/>
        <v>-4.3226800000000001</v>
      </c>
      <c r="AM891" s="27">
        <f t="shared" si="101"/>
        <v>-4.3226800000000001</v>
      </c>
    </row>
    <row r="892" spans="1:39" ht="15" customHeight="1" x14ac:dyDescent="0.25">
      <c r="A892">
        <v>246549</v>
      </c>
      <c r="B892" t="s">
        <v>1397</v>
      </c>
      <c r="C892" t="s">
        <v>1398</v>
      </c>
      <c r="D892">
        <v>30791</v>
      </c>
      <c r="E892" t="s">
        <v>363</v>
      </c>
      <c r="F892" t="s">
        <v>240</v>
      </c>
      <c r="G892" t="s">
        <v>19</v>
      </c>
      <c r="H892" t="s">
        <v>2017</v>
      </c>
      <c r="J892" s="21">
        <v>44747</v>
      </c>
      <c r="K892" s="21">
        <v>44778</v>
      </c>
      <c r="L892" s="21">
        <v>44778</v>
      </c>
      <c r="M892" s="22">
        <v>7205.83</v>
      </c>
      <c r="N892" t="s">
        <v>14</v>
      </c>
      <c r="O892">
        <v>4.7999999999999996E-3</v>
      </c>
      <c r="P892" t="s">
        <v>138</v>
      </c>
      <c r="R892" s="21">
        <v>44778</v>
      </c>
      <c r="S892" s="21">
        <v>44747</v>
      </c>
      <c r="T892" s="21">
        <v>44778</v>
      </c>
      <c r="U892" s="21">
        <v>44778</v>
      </c>
      <c r="V892" s="23">
        <v>8.3333333333333329E-2</v>
      </c>
      <c r="W892">
        <v>30</v>
      </c>
      <c r="X892" s="24">
        <v>0</v>
      </c>
      <c r="Y892" s="24">
        <v>0</v>
      </c>
      <c r="Z892" s="24">
        <v>-2.8823319999999999</v>
      </c>
      <c r="AA892" s="24">
        <v>-2.8823319999999999</v>
      </c>
      <c r="AB892">
        <v>0</v>
      </c>
      <c r="AC892">
        <v>0</v>
      </c>
      <c r="AD892" s="38">
        <v>7205.83</v>
      </c>
      <c r="AE892" s="52">
        <v>4.7999999999999996E-3</v>
      </c>
      <c r="AF892" s="5">
        <v>0</v>
      </c>
      <c r="AG892" s="24">
        <v>0</v>
      </c>
      <c r="AH892" s="24">
        <v>0</v>
      </c>
      <c r="AI892" s="27">
        <v>-2.8823319999999999</v>
      </c>
      <c r="AJ892" t="s">
        <v>14</v>
      </c>
      <c r="AK892" s="93">
        <f t="shared" si="100"/>
        <v>-2.8823319999999999</v>
      </c>
      <c r="AL892" s="27">
        <f t="shared" si="97"/>
        <v>-2.8823319999999999</v>
      </c>
      <c r="AM892" s="27">
        <f t="shared" si="101"/>
        <v>-2.8823319999999999</v>
      </c>
    </row>
    <row r="893" spans="1:39" ht="15" customHeight="1" x14ac:dyDescent="0.25">
      <c r="A893">
        <v>246550</v>
      </c>
      <c r="B893" t="s">
        <v>1397</v>
      </c>
      <c r="C893" t="s">
        <v>1398</v>
      </c>
      <c r="D893">
        <v>30791</v>
      </c>
      <c r="E893" t="s">
        <v>363</v>
      </c>
      <c r="F893" t="s">
        <v>240</v>
      </c>
      <c r="G893" t="s">
        <v>19</v>
      </c>
      <c r="H893" t="s">
        <v>2017</v>
      </c>
      <c r="J893" s="21">
        <v>44778</v>
      </c>
      <c r="K893" s="21">
        <v>44809</v>
      </c>
      <c r="L893" s="21">
        <v>44809</v>
      </c>
      <c r="M893" s="22">
        <v>3603.52</v>
      </c>
      <c r="N893" t="s">
        <v>14</v>
      </c>
      <c r="O893">
        <v>4.7999999999999996E-3</v>
      </c>
      <c r="P893" t="s">
        <v>138</v>
      </c>
      <c r="R893" s="21">
        <v>44809</v>
      </c>
      <c r="S893" s="21">
        <v>44778</v>
      </c>
      <c r="T893" s="21">
        <v>44809</v>
      </c>
      <c r="U893" s="21">
        <v>44809</v>
      </c>
      <c r="V893" s="23">
        <v>8.3333333333333329E-2</v>
      </c>
      <c r="W893">
        <v>30</v>
      </c>
      <c r="X893" s="24">
        <v>0</v>
      </c>
      <c r="Y893" s="24">
        <v>0</v>
      </c>
      <c r="Z893" s="24">
        <v>-1.4414079999999996</v>
      </c>
      <c r="AA893" s="24">
        <v>-1.4414079999999996</v>
      </c>
      <c r="AB893">
        <v>0</v>
      </c>
      <c r="AC893">
        <v>0</v>
      </c>
      <c r="AD893" s="38">
        <v>3603.52</v>
      </c>
      <c r="AE893" s="52">
        <v>4.7999999999999996E-3</v>
      </c>
      <c r="AF893" s="5">
        <v>0</v>
      </c>
      <c r="AG893" s="24">
        <v>0</v>
      </c>
      <c r="AH893" s="24">
        <v>0</v>
      </c>
      <c r="AI893" s="27">
        <v>-1.4414079999999996</v>
      </c>
      <c r="AJ893" t="s">
        <v>14</v>
      </c>
      <c r="AK893" s="93">
        <f t="shared" si="100"/>
        <v>-1.4414079999999996</v>
      </c>
      <c r="AL893" s="27">
        <f t="shared" si="97"/>
        <v>-1.4414079999999996</v>
      </c>
      <c r="AM893" s="27">
        <f t="shared" si="101"/>
        <v>-1.4414079999999996</v>
      </c>
    </row>
    <row r="894" spans="1:39" ht="15" customHeight="1" x14ac:dyDescent="0.25">
      <c r="A894">
        <v>247582</v>
      </c>
      <c r="B894" t="s">
        <v>1399</v>
      </c>
      <c r="C894" t="s">
        <v>1400</v>
      </c>
      <c r="D894">
        <v>30805</v>
      </c>
      <c r="E894" t="s">
        <v>16</v>
      </c>
      <c r="F894" t="s">
        <v>240</v>
      </c>
      <c r="G894" t="s">
        <v>19</v>
      </c>
      <c r="H894" t="s">
        <v>2000</v>
      </c>
      <c r="I894" s="21">
        <v>44740</v>
      </c>
      <c r="J894" s="21">
        <v>44742</v>
      </c>
      <c r="K894" s="21">
        <v>44773</v>
      </c>
      <c r="L894" s="21">
        <v>44773</v>
      </c>
      <c r="M894" s="22">
        <v>208890.23999999999</v>
      </c>
      <c r="N894" t="s">
        <v>14</v>
      </c>
      <c r="O894" t="s">
        <v>372</v>
      </c>
      <c r="P894" t="s">
        <v>1901</v>
      </c>
      <c r="Q894" s="37">
        <v>2.5000000000000001E-2</v>
      </c>
      <c r="R894" s="21">
        <v>44740</v>
      </c>
      <c r="S894" s="21">
        <v>44742</v>
      </c>
      <c r="T894" s="21">
        <v>44773</v>
      </c>
      <c r="U894" s="21">
        <v>44773</v>
      </c>
      <c r="V894" s="23">
        <v>8.4931506849315067E-2</v>
      </c>
      <c r="W894">
        <v>31</v>
      </c>
      <c r="X894" s="24">
        <v>0</v>
      </c>
      <c r="Y894" s="24">
        <v>0</v>
      </c>
      <c r="Z894" s="24">
        <v>-39.918066410958907</v>
      </c>
      <c r="AA894" s="24">
        <v>-39.918066410958907</v>
      </c>
      <c r="AB894">
        <v>0</v>
      </c>
      <c r="AC894">
        <v>0</v>
      </c>
      <c r="AD894" s="38">
        <v>208890.23999999999</v>
      </c>
      <c r="AE894" s="52">
        <v>2.2500000000000003E-3</v>
      </c>
      <c r="AF894" s="5">
        <v>2.5000000000000001E-2</v>
      </c>
      <c r="AG894" s="24">
        <v>0</v>
      </c>
      <c r="AH894" s="24">
        <v>-443.53407123287673</v>
      </c>
      <c r="AI894" s="27">
        <v>-483.45213764383561</v>
      </c>
      <c r="AJ894" t="s">
        <v>14</v>
      </c>
      <c r="AK894" s="93">
        <f t="shared" si="98"/>
        <v>-660.86576613698639</v>
      </c>
      <c r="AL894" s="27">
        <f t="shared" si="97"/>
        <v>-483.45213764383561</v>
      </c>
      <c r="AM894" s="27">
        <f t="shared" si="99"/>
        <v>-465.71077479452055</v>
      </c>
    </row>
    <row r="895" spans="1:39" ht="15" customHeight="1" x14ac:dyDescent="0.25">
      <c r="A895">
        <v>247583</v>
      </c>
      <c r="B895" t="s">
        <v>1399</v>
      </c>
      <c r="C895" t="s">
        <v>1400</v>
      </c>
      <c r="D895">
        <v>30805</v>
      </c>
      <c r="E895" t="s">
        <v>16</v>
      </c>
      <c r="F895" t="s">
        <v>240</v>
      </c>
      <c r="G895" t="s">
        <v>19</v>
      </c>
      <c r="H895" t="s">
        <v>2000</v>
      </c>
      <c r="I895" s="21">
        <v>44770</v>
      </c>
      <c r="J895" s="21">
        <v>44773</v>
      </c>
      <c r="K895" s="21">
        <v>44804</v>
      </c>
      <c r="L895" s="21">
        <v>44804</v>
      </c>
      <c r="M895" s="22">
        <v>206994.48</v>
      </c>
      <c r="N895" t="s">
        <v>14</v>
      </c>
      <c r="O895" t="s">
        <v>372</v>
      </c>
      <c r="P895" t="s">
        <v>1901</v>
      </c>
      <c r="Q895" s="37">
        <v>2.5000000000000001E-2</v>
      </c>
      <c r="R895" s="21">
        <v>44770</v>
      </c>
      <c r="S895" s="21">
        <v>44773</v>
      </c>
      <c r="T895" s="21">
        <v>44804</v>
      </c>
      <c r="U895" s="21">
        <v>44804</v>
      </c>
      <c r="V895" s="23">
        <v>8.4931506849315067E-2</v>
      </c>
      <c r="W895">
        <v>31</v>
      </c>
      <c r="X895" s="24">
        <v>0</v>
      </c>
      <c r="Y895" s="24">
        <v>0</v>
      </c>
      <c r="Z895" s="24">
        <v>-116.03033043287672</v>
      </c>
      <c r="AA895" s="24">
        <v>-116.03033043287672</v>
      </c>
      <c r="AB895">
        <v>0</v>
      </c>
      <c r="AC895">
        <v>0</v>
      </c>
      <c r="AD895" s="38">
        <v>206994.48</v>
      </c>
      <c r="AE895" s="52">
        <v>6.6E-3</v>
      </c>
      <c r="AF895" s="5">
        <v>2.5000000000000001E-2</v>
      </c>
      <c r="AG895" s="24">
        <v>0</v>
      </c>
      <c r="AH895" s="24">
        <v>-439.50882739726035</v>
      </c>
      <c r="AI895" s="27">
        <v>-555.53915783013713</v>
      </c>
      <c r="AJ895" t="s">
        <v>14</v>
      </c>
      <c r="AK895" s="93">
        <f t="shared" si="98"/>
        <v>-731.34268878904106</v>
      </c>
      <c r="AL895" s="27">
        <f t="shared" si="97"/>
        <v>-555.53915783013713</v>
      </c>
      <c r="AM895" s="27">
        <f t="shared" si="99"/>
        <v>-537.95880473424666</v>
      </c>
    </row>
    <row r="896" spans="1:39" ht="15" customHeight="1" x14ac:dyDescent="0.25">
      <c r="A896">
        <v>247584</v>
      </c>
      <c r="B896" t="s">
        <v>1399</v>
      </c>
      <c r="C896" t="s">
        <v>1400</v>
      </c>
      <c r="D896">
        <v>30805</v>
      </c>
      <c r="E896" t="s">
        <v>16</v>
      </c>
      <c r="F896" t="s">
        <v>240</v>
      </c>
      <c r="G896" t="s">
        <v>19</v>
      </c>
      <c r="H896" t="s">
        <v>2000</v>
      </c>
      <c r="I896" s="21">
        <v>44802</v>
      </c>
      <c r="J896" s="21">
        <v>44804</v>
      </c>
      <c r="K896" s="21">
        <v>44834</v>
      </c>
      <c r="L896" s="21">
        <v>44834</v>
      </c>
      <c r="M896" s="22">
        <v>205094.22</v>
      </c>
      <c r="N896" t="s">
        <v>14</v>
      </c>
      <c r="O896" t="s">
        <v>372</v>
      </c>
      <c r="P896" t="s">
        <v>1901</v>
      </c>
      <c r="Q896" s="37">
        <v>2.5000000000000001E-2</v>
      </c>
      <c r="R896" s="21">
        <v>44802</v>
      </c>
      <c r="S896" s="21">
        <v>44804</v>
      </c>
      <c r="T896" s="21">
        <v>44834</v>
      </c>
      <c r="U896" s="21">
        <v>44834</v>
      </c>
      <c r="V896" s="23">
        <v>8.2191780821917804E-2</v>
      </c>
      <c r="W896">
        <v>30</v>
      </c>
      <c r="X896" s="24">
        <v>0</v>
      </c>
      <c r="Y896" s="24">
        <v>0</v>
      </c>
      <c r="Z896" s="24">
        <v>-181.55052734794521</v>
      </c>
      <c r="AA896" s="24">
        <v>-181.55052734794521</v>
      </c>
      <c r="AB896">
        <v>0</v>
      </c>
      <c r="AC896">
        <v>0</v>
      </c>
      <c r="AD896" s="38">
        <v>205094.22</v>
      </c>
      <c r="AE896" s="52">
        <v>1.077E-2</v>
      </c>
      <c r="AF896" s="5">
        <v>2.5000000000000001E-2</v>
      </c>
      <c r="AG896" s="24">
        <v>0</v>
      </c>
      <c r="AH896" s="24">
        <v>-421.42647945205482</v>
      </c>
      <c r="AI896" s="27">
        <v>-602.97700680000003</v>
      </c>
      <c r="AJ896" t="s">
        <v>14</v>
      </c>
      <c r="AK896" s="93">
        <f t="shared" si="98"/>
        <v>-771.54759858082195</v>
      </c>
      <c r="AL896" s="27">
        <f t="shared" si="97"/>
        <v>-602.97700680000003</v>
      </c>
      <c r="AM896" s="27">
        <f t="shared" si="99"/>
        <v>-586.11994762191785</v>
      </c>
    </row>
    <row r="897" spans="1:39" ht="15" customHeight="1" x14ac:dyDescent="0.25">
      <c r="A897">
        <v>247585</v>
      </c>
      <c r="B897" t="s">
        <v>1399</v>
      </c>
      <c r="C897" t="s">
        <v>1400</v>
      </c>
      <c r="D897">
        <v>30805</v>
      </c>
      <c r="E897" t="s">
        <v>16</v>
      </c>
      <c r="F897" t="s">
        <v>240</v>
      </c>
      <c r="G897" t="s">
        <v>19</v>
      </c>
      <c r="H897" t="s">
        <v>2000</v>
      </c>
      <c r="I897" s="21">
        <v>44832</v>
      </c>
      <c r="J897" s="21">
        <v>44834</v>
      </c>
      <c r="K897" s="21">
        <v>44865</v>
      </c>
      <c r="L897" s="21">
        <v>44865</v>
      </c>
      <c r="M897" s="22">
        <v>203189.45</v>
      </c>
      <c r="N897" t="s">
        <v>14</v>
      </c>
      <c r="O897" t="s">
        <v>372</v>
      </c>
      <c r="P897" t="s">
        <v>1901</v>
      </c>
      <c r="Q897" s="37">
        <v>2.5000000000000001E-2</v>
      </c>
      <c r="R897" s="21">
        <v>44832</v>
      </c>
      <c r="S897" s="21">
        <v>44834</v>
      </c>
      <c r="T897" s="21">
        <v>44865</v>
      </c>
      <c r="U897" s="21">
        <v>44865</v>
      </c>
      <c r="V897" s="23">
        <v>8.4931506849315067E-2</v>
      </c>
      <c r="W897">
        <v>31</v>
      </c>
      <c r="X897" s="24">
        <v>0</v>
      </c>
      <c r="Y897" s="24">
        <v>0</v>
      </c>
      <c r="Z897" s="24">
        <v>-320.63851893424658</v>
      </c>
      <c r="AA897" s="24">
        <v>-320.63851893424658</v>
      </c>
      <c r="AB897">
        <v>0</v>
      </c>
      <c r="AC897">
        <v>0</v>
      </c>
      <c r="AD897" s="38">
        <v>203189.45</v>
      </c>
      <c r="AE897" s="52">
        <v>1.8579999999999999E-2</v>
      </c>
      <c r="AF897" s="5">
        <v>2.5000000000000001E-2</v>
      </c>
      <c r="AG897" s="24">
        <v>0</v>
      </c>
      <c r="AH897" s="24">
        <v>-431.42965410958908</v>
      </c>
      <c r="AI897" s="27">
        <v>-752.06817304383571</v>
      </c>
      <c r="AJ897" t="s">
        <v>14</v>
      </c>
      <c r="AK897" s="93">
        <f t="shared" si="98"/>
        <v>-924.64003468767135</v>
      </c>
      <c r="AL897" s="27">
        <f t="shared" si="97"/>
        <v>-752.06817304383571</v>
      </c>
      <c r="AM897" s="27">
        <f t="shared" si="99"/>
        <v>-734.81098687945212</v>
      </c>
    </row>
    <row r="898" spans="1:39" ht="15" customHeight="1" x14ac:dyDescent="0.25">
      <c r="A898">
        <v>247586</v>
      </c>
      <c r="B898" t="s">
        <v>1399</v>
      </c>
      <c r="C898" t="s">
        <v>1400</v>
      </c>
      <c r="D898">
        <v>30805</v>
      </c>
      <c r="E898" t="s">
        <v>16</v>
      </c>
      <c r="F898" t="s">
        <v>240</v>
      </c>
      <c r="G898" t="s">
        <v>19</v>
      </c>
      <c r="H898" t="s">
        <v>2000</v>
      </c>
      <c r="I898" s="21">
        <v>44861</v>
      </c>
      <c r="J898" s="21">
        <v>44865</v>
      </c>
      <c r="K898" s="21">
        <v>44895</v>
      </c>
      <c r="L898" s="21">
        <v>44895</v>
      </c>
      <c r="M898" s="22">
        <v>201280.16</v>
      </c>
      <c r="N898" t="s">
        <v>14</v>
      </c>
      <c r="O898" t="s">
        <v>372</v>
      </c>
      <c r="P898" t="s">
        <v>1901</v>
      </c>
      <c r="Q898" s="37">
        <v>2.5000000000000001E-2</v>
      </c>
      <c r="R898" s="21">
        <v>44861</v>
      </c>
      <c r="S898" s="21">
        <v>44865</v>
      </c>
      <c r="T898" s="21">
        <v>44895</v>
      </c>
      <c r="U898" s="21">
        <v>44895</v>
      </c>
      <c r="V898" s="23">
        <v>8.2191780821917804E-2</v>
      </c>
      <c r="W898">
        <v>30</v>
      </c>
      <c r="X898" s="24">
        <v>0</v>
      </c>
      <c r="Y898" s="24">
        <v>0</v>
      </c>
      <c r="Z898" s="24">
        <v>-350.39291414794513</v>
      </c>
      <c r="AA898" s="24">
        <v>-350.39291414794513</v>
      </c>
      <c r="AB898">
        <v>0</v>
      </c>
      <c r="AC898">
        <v>0</v>
      </c>
      <c r="AD898" s="38">
        <v>201280.16</v>
      </c>
      <c r="AE898" s="52">
        <v>2.1179999999999997E-2</v>
      </c>
      <c r="AF898" s="5">
        <v>2.5000000000000001E-2</v>
      </c>
      <c r="AG898" s="24">
        <v>0</v>
      </c>
      <c r="AH898" s="24">
        <v>-413.58936986301376</v>
      </c>
      <c r="AI898" s="27">
        <v>-763.98228401095889</v>
      </c>
      <c r="AJ898" t="s">
        <v>14</v>
      </c>
      <c r="AK898" s="93">
        <f t="shared" si="98"/>
        <v>-929.41803195616444</v>
      </c>
      <c r="AL898" s="27">
        <f t="shared" si="97"/>
        <v>-763.98228401095889</v>
      </c>
      <c r="AM898" s="27">
        <f t="shared" si="99"/>
        <v>-747.43870921643827</v>
      </c>
    </row>
    <row r="899" spans="1:39" ht="15" customHeight="1" x14ac:dyDescent="0.25">
      <c r="A899">
        <v>247587</v>
      </c>
      <c r="B899" t="s">
        <v>1399</v>
      </c>
      <c r="C899" t="s">
        <v>1400</v>
      </c>
      <c r="D899">
        <v>30805</v>
      </c>
      <c r="E899" t="s">
        <v>16</v>
      </c>
      <c r="F899" t="s">
        <v>240</v>
      </c>
      <c r="G899" t="s">
        <v>19</v>
      </c>
      <c r="H899" t="s">
        <v>2000</v>
      </c>
      <c r="I899" s="21">
        <v>44893</v>
      </c>
      <c r="J899" s="21">
        <v>44895</v>
      </c>
      <c r="K899" s="21">
        <v>44926</v>
      </c>
      <c r="L899" s="21">
        <v>44926</v>
      </c>
      <c r="M899" s="22">
        <v>199366.33</v>
      </c>
      <c r="N899" t="s">
        <v>14</v>
      </c>
      <c r="O899" t="s">
        <v>372</v>
      </c>
      <c r="P899" t="s">
        <v>1901</v>
      </c>
      <c r="Q899" s="37">
        <v>2.5000000000000001E-2</v>
      </c>
      <c r="R899" s="21">
        <v>44893</v>
      </c>
      <c r="S899" s="21">
        <v>44895</v>
      </c>
      <c r="T899" s="21">
        <v>44926</v>
      </c>
      <c r="U899" s="21">
        <v>44926</v>
      </c>
      <c r="V899" s="23">
        <v>8.4931506849315067E-2</v>
      </c>
      <c r="W899">
        <v>31</v>
      </c>
      <c r="X899" s="24">
        <v>-412.45349901504892</v>
      </c>
      <c r="Y899" s="24">
        <v>-412.45349901504892</v>
      </c>
      <c r="Z899" s="24">
        <v>-412.47528154191781</v>
      </c>
      <c r="AA899" s="24">
        <v>-412.47528154191781</v>
      </c>
      <c r="AB899">
        <v>0.99994719070973792</v>
      </c>
      <c r="AC899">
        <v>-26.960882325479453</v>
      </c>
      <c r="AD899" s="38">
        <v>199366.33</v>
      </c>
      <c r="AE899" s="52">
        <v>2.436E-2</v>
      </c>
      <c r="AF899" s="5">
        <v>2.5000000000000001E-2</v>
      </c>
      <c r="AG899" s="24">
        <v>-423.28971573794018</v>
      </c>
      <c r="AH899" s="24">
        <v>-423.31207054794521</v>
      </c>
      <c r="AI899" s="27">
        <v>-835.74321475298916</v>
      </c>
      <c r="AJ899" t="s">
        <v>14</v>
      </c>
      <c r="AK899" s="93">
        <f t="shared" ref="AK899:AK901" si="102">-(AE899+1%+AF899)*M899*V899</f>
        <v>-1005.1121803090412</v>
      </c>
      <c r="AL899" s="27">
        <f t="shared" ref="AL899:AL962" si="103">AI899</f>
        <v>-835.74321475298916</v>
      </c>
      <c r="AM899" s="27">
        <f t="shared" ref="AM899:AM901" si="104">-(AE899-0.1%+AF899)*M899*V899</f>
        <v>-818.85486926794511</v>
      </c>
    </row>
    <row r="900" spans="1:39" ht="15" customHeight="1" x14ac:dyDescent="0.25">
      <c r="A900">
        <v>249146</v>
      </c>
      <c r="B900" t="s">
        <v>1401</v>
      </c>
      <c r="C900" t="s">
        <v>1402</v>
      </c>
      <c r="D900">
        <v>30865</v>
      </c>
      <c r="E900" t="s">
        <v>16</v>
      </c>
      <c r="F900" t="s">
        <v>240</v>
      </c>
      <c r="G900" t="s">
        <v>19</v>
      </c>
      <c r="H900" t="s">
        <v>97</v>
      </c>
      <c r="I900" s="21">
        <v>44740</v>
      </c>
      <c r="J900" s="21">
        <v>44742</v>
      </c>
      <c r="K900" s="21">
        <v>44834</v>
      </c>
      <c r="L900" s="21">
        <v>44834</v>
      </c>
      <c r="M900" s="22">
        <v>11483333.310000001</v>
      </c>
      <c r="N900" t="s">
        <v>14</v>
      </c>
      <c r="O900" t="s">
        <v>245</v>
      </c>
      <c r="P900" t="s">
        <v>15</v>
      </c>
      <c r="Q900" s="37">
        <v>1.7999999999999999E-2</v>
      </c>
      <c r="R900" s="21">
        <v>44740</v>
      </c>
      <c r="S900" s="21">
        <v>44742</v>
      </c>
      <c r="T900" s="21">
        <v>44834</v>
      </c>
      <c r="U900" s="21">
        <v>44834</v>
      </c>
      <c r="V900" s="23">
        <v>0.25555555555555554</v>
      </c>
      <c r="W900">
        <v>92</v>
      </c>
      <c r="X900" s="24">
        <v>0</v>
      </c>
      <c r="Y900" s="24">
        <v>0</v>
      </c>
      <c r="Z900" s="24">
        <v>6192.068505936666</v>
      </c>
      <c r="AA900" s="24">
        <v>6192.068505936666</v>
      </c>
      <c r="AB900">
        <v>0</v>
      </c>
      <c r="AC900">
        <v>0</v>
      </c>
      <c r="AD900" s="38">
        <v>11483333.310000001</v>
      </c>
      <c r="AE900" s="52">
        <v>-2.1099999999999999E-3</v>
      </c>
      <c r="AF900" s="5">
        <v>1.7999999999999999E-2</v>
      </c>
      <c r="AG900" s="24">
        <v>0</v>
      </c>
      <c r="AH900" s="24">
        <v>-52823.333225999995</v>
      </c>
      <c r="AI900" s="27">
        <v>-46631.264720063329</v>
      </c>
      <c r="AJ900" t="s">
        <v>14</v>
      </c>
      <c r="AK900" s="93">
        <f t="shared" si="102"/>
        <v>-75977.560956729998</v>
      </c>
      <c r="AL900" s="27">
        <f t="shared" si="103"/>
        <v>-46631.264720063329</v>
      </c>
      <c r="AM900" s="27">
        <f t="shared" si="104"/>
        <v>-43696.635096396662</v>
      </c>
    </row>
    <row r="901" spans="1:39" ht="15" customHeight="1" x14ac:dyDescent="0.25">
      <c r="A901">
        <v>249147</v>
      </c>
      <c r="B901" t="s">
        <v>1401</v>
      </c>
      <c r="C901" t="s">
        <v>1402</v>
      </c>
      <c r="D901">
        <v>30865</v>
      </c>
      <c r="E901" t="s">
        <v>16</v>
      </c>
      <c r="F901" t="s">
        <v>240</v>
      </c>
      <c r="G901" t="s">
        <v>19</v>
      </c>
      <c r="H901" t="s">
        <v>97</v>
      </c>
      <c r="I901" s="21">
        <v>44832</v>
      </c>
      <c r="J901" s="21">
        <v>44834</v>
      </c>
      <c r="K901" s="21">
        <v>44925</v>
      </c>
      <c r="L901" s="21">
        <v>44925</v>
      </c>
      <c r="M901" s="22">
        <v>11266666.640000001</v>
      </c>
      <c r="N901" t="s">
        <v>14</v>
      </c>
      <c r="O901" t="s">
        <v>245</v>
      </c>
      <c r="P901" t="s">
        <v>15</v>
      </c>
      <c r="Q901" s="37">
        <v>1.7999999999999999E-2</v>
      </c>
      <c r="R901" s="21">
        <v>44832</v>
      </c>
      <c r="S901" s="21">
        <v>44834</v>
      </c>
      <c r="T901" s="21">
        <v>44925</v>
      </c>
      <c r="U901" s="21">
        <v>44925</v>
      </c>
      <c r="V901" s="23">
        <v>0.25277777777777777</v>
      </c>
      <c r="W901">
        <v>91</v>
      </c>
      <c r="X901" s="24">
        <v>0</v>
      </c>
      <c r="Y901" s="24">
        <v>0</v>
      </c>
      <c r="Z901" s="24">
        <v>-33976.198067731115</v>
      </c>
      <c r="AA901" s="24">
        <v>-33976.198067731115</v>
      </c>
      <c r="AB901">
        <v>0</v>
      </c>
      <c r="AC901">
        <v>0</v>
      </c>
      <c r="AD901" s="38">
        <v>11266666.640000001</v>
      </c>
      <c r="AE901" s="52">
        <v>1.1930000000000001E-2</v>
      </c>
      <c r="AF901" s="5">
        <v>1.7999999999999999E-2</v>
      </c>
      <c r="AG901" s="24">
        <v>0</v>
      </c>
      <c r="AH901" s="24">
        <v>-51263.33321199999</v>
      </c>
      <c r="AI901" s="27">
        <v>-85239.531279731105</v>
      </c>
      <c r="AJ901" t="s">
        <v>14</v>
      </c>
      <c r="AK901" s="93">
        <f t="shared" si="102"/>
        <v>-113719.16084195334</v>
      </c>
      <c r="AL901" s="27">
        <f t="shared" si="103"/>
        <v>-85239.531279731105</v>
      </c>
      <c r="AM901" s="27">
        <f t="shared" si="104"/>
        <v>-82391.568323508895</v>
      </c>
    </row>
    <row r="902" spans="1:39" ht="15" customHeight="1" x14ac:dyDescent="0.25">
      <c r="A902">
        <v>249561</v>
      </c>
      <c r="B902" t="s">
        <v>1405</v>
      </c>
      <c r="C902" t="s">
        <v>1406</v>
      </c>
      <c r="D902">
        <v>30871</v>
      </c>
      <c r="E902" t="s">
        <v>363</v>
      </c>
      <c r="F902" t="s">
        <v>240</v>
      </c>
      <c r="G902" t="s">
        <v>19</v>
      </c>
      <c r="H902" t="s">
        <v>1975</v>
      </c>
      <c r="J902" s="21">
        <v>44717</v>
      </c>
      <c r="K902" s="21">
        <v>44747</v>
      </c>
      <c r="L902" s="21">
        <v>44747</v>
      </c>
      <c r="M902" s="22">
        <v>133056.56</v>
      </c>
      <c r="N902" t="s">
        <v>14</v>
      </c>
      <c r="O902">
        <v>1.2E-2</v>
      </c>
      <c r="P902" t="s">
        <v>138</v>
      </c>
      <c r="R902" s="21">
        <v>44747</v>
      </c>
      <c r="S902" s="21">
        <v>44717</v>
      </c>
      <c r="T902" s="21">
        <v>44747</v>
      </c>
      <c r="U902" s="21">
        <v>44747</v>
      </c>
      <c r="V902" s="23">
        <v>8.3333333333333329E-2</v>
      </c>
      <c r="W902">
        <v>30</v>
      </c>
      <c r="X902" s="24">
        <v>0</v>
      </c>
      <c r="Y902" s="24">
        <v>0</v>
      </c>
      <c r="Z902" s="24">
        <v>-133.05655999999999</v>
      </c>
      <c r="AA902" s="24">
        <v>-133.05655999999999</v>
      </c>
      <c r="AB902">
        <v>0</v>
      </c>
      <c r="AC902">
        <v>0</v>
      </c>
      <c r="AD902" s="38">
        <v>133056.56</v>
      </c>
      <c r="AE902" s="52">
        <v>1.2E-2</v>
      </c>
      <c r="AF902" s="5">
        <v>0</v>
      </c>
      <c r="AG902" s="24">
        <v>0</v>
      </c>
      <c r="AH902" s="24">
        <v>0</v>
      </c>
      <c r="AI902" s="27">
        <v>-133.05655999999999</v>
      </c>
      <c r="AJ902" t="s">
        <v>14</v>
      </c>
      <c r="AK902" s="93">
        <f t="shared" ref="AK902:AK965" si="105">AL902</f>
        <v>-133.05655999999999</v>
      </c>
      <c r="AL902" s="27">
        <f t="shared" si="103"/>
        <v>-133.05655999999999</v>
      </c>
      <c r="AM902" s="27">
        <f t="shared" ref="AM902:AM965" si="106">AL902</f>
        <v>-133.05655999999999</v>
      </c>
    </row>
    <row r="903" spans="1:39" ht="15" customHeight="1" x14ac:dyDescent="0.25">
      <c r="A903">
        <v>249562</v>
      </c>
      <c r="B903" t="s">
        <v>1405</v>
      </c>
      <c r="C903" t="s">
        <v>1406</v>
      </c>
      <c r="D903">
        <v>30871</v>
      </c>
      <c r="E903" t="s">
        <v>363</v>
      </c>
      <c r="F903" t="s">
        <v>240</v>
      </c>
      <c r="G903" t="s">
        <v>19</v>
      </c>
      <c r="H903" t="s">
        <v>1975</v>
      </c>
      <c r="J903" s="21">
        <v>44747</v>
      </c>
      <c r="K903" s="21">
        <v>44778</v>
      </c>
      <c r="L903" s="21">
        <v>44778</v>
      </c>
      <c r="M903" s="22">
        <v>128192.3</v>
      </c>
      <c r="N903" t="s">
        <v>14</v>
      </c>
      <c r="O903">
        <v>1.2E-2</v>
      </c>
      <c r="P903" t="s">
        <v>138</v>
      </c>
      <c r="R903" s="21">
        <v>44778</v>
      </c>
      <c r="S903" s="21">
        <v>44747</v>
      </c>
      <c r="T903" s="21">
        <v>44778</v>
      </c>
      <c r="U903" s="21">
        <v>44778</v>
      </c>
      <c r="V903" s="23">
        <v>8.3333333333333329E-2</v>
      </c>
      <c r="W903">
        <v>30</v>
      </c>
      <c r="X903" s="24">
        <v>0</v>
      </c>
      <c r="Y903" s="24">
        <v>0</v>
      </c>
      <c r="Z903" s="24">
        <v>-128.19229999999999</v>
      </c>
      <c r="AA903" s="24">
        <v>-128.19229999999999</v>
      </c>
      <c r="AB903">
        <v>0</v>
      </c>
      <c r="AC903">
        <v>0</v>
      </c>
      <c r="AD903" s="38">
        <v>128192.3</v>
      </c>
      <c r="AE903" s="52">
        <v>1.2E-2</v>
      </c>
      <c r="AF903" s="5">
        <v>0</v>
      </c>
      <c r="AG903" s="24">
        <v>0</v>
      </c>
      <c r="AH903" s="24">
        <v>0</v>
      </c>
      <c r="AI903" s="27">
        <v>-128.19229999999999</v>
      </c>
      <c r="AJ903" t="s">
        <v>14</v>
      </c>
      <c r="AK903" s="93">
        <f t="shared" si="105"/>
        <v>-128.19229999999999</v>
      </c>
      <c r="AL903" s="27">
        <f t="shared" si="103"/>
        <v>-128.19229999999999</v>
      </c>
      <c r="AM903" s="27">
        <f t="shared" si="106"/>
        <v>-128.19229999999999</v>
      </c>
    </row>
    <row r="904" spans="1:39" ht="15" customHeight="1" x14ac:dyDescent="0.25">
      <c r="A904">
        <v>249563</v>
      </c>
      <c r="B904" t="s">
        <v>1405</v>
      </c>
      <c r="C904" t="s">
        <v>1406</v>
      </c>
      <c r="D904">
        <v>30871</v>
      </c>
      <c r="E904" t="s">
        <v>363</v>
      </c>
      <c r="F904" t="s">
        <v>240</v>
      </c>
      <c r="G904" t="s">
        <v>19</v>
      </c>
      <c r="H904" t="s">
        <v>1975</v>
      </c>
      <c r="J904" s="21">
        <v>44778</v>
      </c>
      <c r="K904" s="21">
        <v>44809</v>
      </c>
      <c r="L904" s="21">
        <v>44809</v>
      </c>
      <c r="M904" s="22">
        <v>123323.17</v>
      </c>
      <c r="N904" t="s">
        <v>14</v>
      </c>
      <c r="O904">
        <v>1.2E-2</v>
      </c>
      <c r="P904" t="s">
        <v>138</v>
      </c>
      <c r="R904" s="21">
        <v>44809</v>
      </c>
      <c r="S904" s="21">
        <v>44778</v>
      </c>
      <c r="T904" s="21">
        <v>44809</v>
      </c>
      <c r="U904" s="21">
        <v>44809</v>
      </c>
      <c r="V904" s="23">
        <v>8.3333333333333329E-2</v>
      </c>
      <c r="W904">
        <v>30</v>
      </c>
      <c r="X904" s="24">
        <v>0</v>
      </c>
      <c r="Y904" s="24">
        <v>0</v>
      </c>
      <c r="Z904" s="24">
        <v>-123.32317</v>
      </c>
      <c r="AA904" s="24">
        <v>-123.32317</v>
      </c>
      <c r="AB904">
        <v>0</v>
      </c>
      <c r="AC904">
        <v>0</v>
      </c>
      <c r="AD904" s="38">
        <v>123323.17</v>
      </c>
      <c r="AE904" s="52">
        <v>1.2E-2</v>
      </c>
      <c r="AF904" s="5">
        <v>0</v>
      </c>
      <c r="AG904" s="24">
        <v>0</v>
      </c>
      <c r="AH904" s="24">
        <v>0</v>
      </c>
      <c r="AI904" s="27">
        <v>-123.32317</v>
      </c>
      <c r="AJ904" t="s">
        <v>14</v>
      </c>
      <c r="AK904" s="93">
        <f t="shared" si="105"/>
        <v>-123.32317</v>
      </c>
      <c r="AL904" s="27">
        <f t="shared" si="103"/>
        <v>-123.32317</v>
      </c>
      <c r="AM904" s="27">
        <f t="shared" si="106"/>
        <v>-123.32317</v>
      </c>
    </row>
    <row r="905" spans="1:39" ht="15" customHeight="1" x14ac:dyDescent="0.25">
      <c r="A905">
        <v>249564</v>
      </c>
      <c r="B905" t="s">
        <v>1405</v>
      </c>
      <c r="C905" t="s">
        <v>1406</v>
      </c>
      <c r="D905">
        <v>30871</v>
      </c>
      <c r="E905" t="s">
        <v>363</v>
      </c>
      <c r="F905" t="s">
        <v>240</v>
      </c>
      <c r="G905" t="s">
        <v>19</v>
      </c>
      <c r="H905" t="s">
        <v>1975</v>
      </c>
      <c r="J905" s="21">
        <v>44809</v>
      </c>
      <c r="K905" s="21">
        <v>44839</v>
      </c>
      <c r="L905" s="21">
        <v>44839</v>
      </c>
      <c r="M905" s="22">
        <v>118449.17</v>
      </c>
      <c r="N905" t="s">
        <v>14</v>
      </c>
      <c r="O905">
        <v>1.2E-2</v>
      </c>
      <c r="P905" t="s">
        <v>138</v>
      </c>
      <c r="R905" s="21">
        <v>44839</v>
      </c>
      <c r="S905" s="21">
        <v>44809</v>
      </c>
      <c r="T905" s="21">
        <v>44839</v>
      </c>
      <c r="U905" s="21">
        <v>44839</v>
      </c>
      <c r="V905" s="23">
        <v>8.3333333333333329E-2</v>
      </c>
      <c r="W905">
        <v>30</v>
      </c>
      <c r="X905" s="24">
        <v>0</v>
      </c>
      <c r="Y905" s="24">
        <v>0</v>
      </c>
      <c r="Z905" s="24">
        <v>-118.44917</v>
      </c>
      <c r="AA905" s="24">
        <v>-118.44917</v>
      </c>
      <c r="AB905">
        <v>0</v>
      </c>
      <c r="AC905">
        <v>0</v>
      </c>
      <c r="AD905" s="38">
        <v>118449.17</v>
      </c>
      <c r="AE905" s="52">
        <v>1.2E-2</v>
      </c>
      <c r="AF905" s="5">
        <v>0</v>
      </c>
      <c r="AG905" s="24">
        <v>0</v>
      </c>
      <c r="AH905" s="24">
        <v>0</v>
      </c>
      <c r="AI905" s="27">
        <v>-118.44917</v>
      </c>
      <c r="AJ905" t="s">
        <v>14</v>
      </c>
      <c r="AK905" s="93">
        <f t="shared" si="105"/>
        <v>-118.44917</v>
      </c>
      <c r="AL905" s="27">
        <f t="shared" si="103"/>
        <v>-118.44917</v>
      </c>
      <c r="AM905" s="27">
        <f t="shared" si="106"/>
        <v>-118.44917</v>
      </c>
    </row>
    <row r="906" spans="1:39" ht="15" customHeight="1" x14ac:dyDescent="0.25">
      <c r="A906">
        <v>249565</v>
      </c>
      <c r="B906" t="s">
        <v>1405</v>
      </c>
      <c r="C906" t="s">
        <v>1406</v>
      </c>
      <c r="D906">
        <v>30871</v>
      </c>
      <c r="E906" t="s">
        <v>363</v>
      </c>
      <c r="F906" t="s">
        <v>240</v>
      </c>
      <c r="G906" t="s">
        <v>19</v>
      </c>
      <c r="H906" t="s">
        <v>1975</v>
      </c>
      <c r="J906" s="21">
        <v>44839</v>
      </c>
      <c r="K906" s="21">
        <v>44870</v>
      </c>
      <c r="L906" s="21">
        <v>44870</v>
      </c>
      <c r="M906" s="22">
        <v>113570.3</v>
      </c>
      <c r="N906" t="s">
        <v>14</v>
      </c>
      <c r="O906">
        <v>1.2E-2</v>
      </c>
      <c r="P906" t="s">
        <v>138</v>
      </c>
      <c r="R906" s="21">
        <v>44870</v>
      </c>
      <c r="S906" s="21">
        <v>44839</v>
      </c>
      <c r="T906" s="21">
        <v>44870</v>
      </c>
      <c r="U906" s="21">
        <v>44870</v>
      </c>
      <c r="V906" s="23">
        <v>8.3333333333333329E-2</v>
      </c>
      <c r="W906">
        <v>30</v>
      </c>
      <c r="X906" s="24">
        <v>0</v>
      </c>
      <c r="Y906" s="24">
        <v>0</v>
      </c>
      <c r="Z906" s="24">
        <v>-113.5703</v>
      </c>
      <c r="AA906" s="24">
        <v>-113.5703</v>
      </c>
      <c r="AB906">
        <v>0</v>
      </c>
      <c r="AC906">
        <v>0</v>
      </c>
      <c r="AD906" s="38">
        <v>113570.3</v>
      </c>
      <c r="AE906" s="52">
        <v>1.2E-2</v>
      </c>
      <c r="AF906" s="5">
        <v>0</v>
      </c>
      <c r="AG906" s="24">
        <v>0</v>
      </c>
      <c r="AH906" s="24">
        <v>0</v>
      </c>
      <c r="AI906" s="27">
        <v>-113.5703</v>
      </c>
      <c r="AJ906" t="s">
        <v>14</v>
      </c>
      <c r="AK906" s="93">
        <f t="shared" si="105"/>
        <v>-113.5703</v>
      </c>
      <c r="AL906" s="27">
        <f t="shared" si="103"/>
        <v>-113.5703</v>
      </c>
      <c r="AM906" s="27">
        <f t="shared" si="106"/>
        <v>-113.5703</v>
      </c>
    </row>
    <row r="907" spans="1:39" ht="15" customHeight="1" x14ac:dyDescent="0.25">
      <c r="A907">
        <v>249566</v>
      </c>
      <c r="B907" t="s">
        <v>1405</v>
      </c>
      <c r="C907" t="s">
        <v>1406</v>
      </c>
      <c r="D907">
        <v>30871</v>
      </c>
      <c r="E907" t="s">
        <v>363</v>
      </c>
      <c r="F907" t="s">
        <v>240</v>
      </c>
      <c r="G907" t="s">
        <v>19</v>
      </c>
      <c r="H907" t="s">
        <v>1975</v>
      </c>
      <c r="J907" s="21">
        <v>44870</v>
      </c>
      <c r="K907" s="21">
        <v>44900</v>
      </c>
      <c r="L907" s="21">
        <v>44900</v>
      </c>
      <c r="M907" s="22">
        <v>108686.55</v>
      </c>
      <c r="N907" t="s">
        <v>14</v>
      </c>
      <c r="O907">
        <v>1.2E-2</v>
      </c>
      <c r="P907" t="s">
        <v>138</v>
      </c>
      <c r="R907" s="21">
        <v>44900</v>
      </c>
      <c r="S907" s="21">
        <v>44870</v>
      </c>
      <c r="T907" s="21">
        <v>44900</v>
      </c>
      <c r="U907" s="21">
        <v>44900</v>
      </c>
      <c r="V907" s="23">
        <v>8.3333333333333329E-2</v>
      </c>
      <c r="W907">
        <v>30</v>
      </c>
      <c r="X907" s="24">
        <v>0</v>
      </c>
      <c r="Y907" s="24">
        <v>0</v>
      </c>
      <c r="Z907" s="24">
        <v>-108.68655000000001</v>
      </c>
      <c r="AA907" s="24">
        <v>-108.68655000000001</v>
      </c>
      <c r="AB907">
        <v>0</v>
      </c>
      <c r="AC907">
        <v>0</v>
      </c>
      <c r="AD907" s="38">
        <v>108686.55</v>
      </c>
      <c r="AE907" s="52">
        <v>1.2E-2</v>
      </c>
      <c r="AF907" s="5">
        <v>0</v>
      </c>
      <c r="AG907" s="24">
        <v>0</v>
      </c>
      <c r="AH907" s="24">
        <v>0</v>
      </c>
      <c r="AI907" s="27">
        <v>-108.68655000000001</v>
      </c>
      <c r="AJ907" t="s">
        <v>14</v>
      </c>
      <c r="AK907" s="93">
        <f t="shared" si="105"/>
        <v>-108.68655000000001</v>
      </c>
      <c r="AL907" s="27">
        <f t="shared" si="103"/>
        <v>-108.68655000000001</v>
      </c>
      <c r="AM907" s="27">
        <f t="shared" si="106"/>
        <v>-108.68655000000001</v>
      </c>
    </row>
    <row r="908" spans="1:39" ht="15" customHeight="1" x14ac:dyDescent="0.25">
      <c r="A908">
        <v>249611</v>
      </c>
      <c r="B908" t="s">
        <v>1407</v>
      </c>
      <c r="C908" t="s">
        <v>1408</v>
      </c>
      <c r="D908">
        <v>30872</v>
      </c>
      <c r="E908" t="s">
        <v>363</v>
      </c>
      <c r="F908" t="s">
        <v>240</v>
      </c>
      <c r="G908" t="s">
        <v>19</v>
      </c>
      <c r="H908" t="s">
        <v>1975</v>
      </c>
      <c r="J908" s="21">
        <v>44717</v>
      </c>
      <c r="K908" s="21">
        <v>44747</v>
      </c>
      <c r="L908" s="21">
        <v>44747</v>
      </c>
      <c r="M908" s="22">
        <v>84523.63</v>
      </c>
      <c r="N908" t="s">
        <v>14</v>
      </c>
      <c r="O908">
        <v>0.01</v>
      </c>
      <c r="P908" t="s">
        <v>138</v>
      </c>
      <c r="R908" s="21">
        <v>44747</v>
      </c>
      <c r="S908" s="21">
        <v>44717</v>
      </c>
      <c r="T908" s="21">
        <v>44747</v>
      </c>
      <c r="U908" s="21">
        <v>44747</v>
      </c>
      <c r="V908" s="23">
        <v>8.3333333333333329E-2</v>
      </c>
      <c r="W908">
        <v>30</v>
      </c>
      <c r="X908" s="24">
        <v>0</v>
      </c>
      <c r="Y908" s="24">
        <v>0</v>
      </c>
      <c r="Z908" s="24">
        <v>-70.436358333333331</v>
      </c>
      <c r="AA908" s="24">
        <v>-70.436358333333331</v>
      </c>
      <c r="AB908">
        <v>0</v>
      </c>
      <c r="AC908">
        <v>0</v>
      </c>
      <c r="AD908" s="38">
        <v>84523.63</v>
      </c>
      <c r="AE908" s="52">
        <v>0.01</v>
      </c>
      <c r="AF908" s="5">
        <v>0</v>
      </c>
      <c r="AG908" s="24">
        <v>0</v>
      </c>
      <c r="AH908" s="24">
        <v>0</v>
      </c>
      <c r="AI908" s="27">
        <v>-70.436358333333331</v>
      </c>
      <c r="AJ908" t="s">
        <v>14</v>
      </c>
      <c r="AK908" s="93">
        <f t="shared" si="105"/>
        <v>-70.436358333333331</v>
      </c>
      <c r="AL908" s="27">
        <f t="shared" si="103"/>
        <v>-70.436358333333331</v>
      </c>
      <c r="AM908" s="27">
        <f t="shared" si="106"/>
        <v>-70.436358333333331</v>
      </c>
    </row>
    <row r="909" spans="1:39" ht="15" customHeight="1" x14ac:dyDescent="0.25">
      <c r="A909">
        <v>249612</v>
      </c>
      <c r="B909" t="s">
        <v>1407</v>
      </c>
      <c r="C909" t="s">
        <v>1408</v>
      </c>
      <c r="D909">
        <v>30872</v>
      </c>
      <c r="E909" t="s">
        <v>363</v>
      </c>
      <c r="F909" t="s">
        <v>240</v>
      </c>
      <c r="G909" t="s">
        <v>19</v>
      </c>
      <c r="H909" t="s">
        <v>1975</v>
      </c>
      <c r="J909" s="21">
        <v>44747</v>
      </c>
      <c r="K909" s="21">
        <v>44778</v>
      </c>
      <c r="L909" s="21">
        <v>44778</v>
      </c>
      <c r="M909" s="22">
        <v>81996.3</v>
      </c>
      <c r="N909" t="s">
        <v>14</v>
      </c>
      <c r="O909">
        <v>0.01</v>
      </c>
      <c r="P909" t="s">
        <v>138</v>
      </c>
      <c r="R909" s="21">
        <v>44778</v>
      </c>
      <c r="S909" s="21">
        <v>44747</v>
      </c>
      <c r="T909" s="21">
        <v>44778</v>
      </c>
      <c r="U909" s="21">
        <v>44778</v>
      </c>
      <c r="V909" s="23">
        <v>8.3333333333333329E-2</v>
      </c>
      <c r="W909">
        <v>30</v>
      </c>
      <c r="X909" s="24">
        <v>0</v>
      </c>
      <c r="Y909" s="24">
        <v>0</v>
      </c>
      <c r="Z909" s="24">
        <v>-68.330250000000007</v>
      </c>
      <c r="AA909" s="24">
        <v>-68.330250000000007</v>
      </c>
      <c r="AB909">
        <v>0</v>
      </c>
      <c r="AC909">
        <v>0</v>
      </c>
      <c r="AD909" s="38">
        <v>81996.3</v>
      </c>
      <c r="AE909" s="52">
        <v>0.01</v>
      </c>
      <c r="AF909" s="5">
        <v>0</v>
      </c>
      <c r="AG909" s="24">
        <v>0</v>
      </c>
      <c r="AH909" s="24">
        <v>0</v>
      </c>
      <c r="AI909" s="27">
        <v>-68.330250000000007</v>
      </c>
      <c r="AJ909" t="s">
        <v>14</v>
      </c>
      <c r="AK909" s="93">
        <f t="shared" si="105"/>
        <v>-68.330250000000007</v>
      </c>
      <c r="AL909" s="27">
        <f t="shared" si="103"/>
        <v>-68.330250000000007</v>
      </c>
      <c r="AM909" s="27">
        <f t="shared" si="106"/>
        <v>-68.330250000000007</v>
      </c>
    </row>
    <row r="910" spans="1:39" ht="15" customHeight="1" x14ac:dyDescent="0.25">
      <c r="A910">
        <v>249613</v>
      </c>
      <c r="B910" t="s">
        <v>1407</v>
      </c>
      <c r="C910" t="s">
        <v>1408</v>
      </c>
      <c r="D910">
        <v>30872</v>
      </c>
      <c r="E910" t="s">
        <v>363</v>
      </c>
      <c r="F910" t="s">
        <v>240</v>
      </c>
      <c r="G910" t="s">
        <v>19</v>
      </c>
      <c r="H910" t="s">
        <v>1975</v>
      </c>
      <c r="J910" s="21">
        <v>44778</v>
      </c>
      <c r="K910" s="21">
        <v>44809</v>
      </c>
      <c r="L910" s="21">
        <v>44809</v>
      </c>
      <c r="M910" s="22">
        <v>79466.86</v>
      </c>
      <c r="N910" t="s">
        <v>14</v>
      </c>
      <c r="O910">
        <v>0.01</v>
      </c>
      <c r="P910" t="s">
        <v>138</v>
      </c>
      <c r="R910" s="21">
        <v>44809</v>
      </c>
      <c r="S910" s="21">
        <v>44778</v>
      </c>
      <c r="T910" s="21">
        <v>44809</v>
      </c>
      <c r="U910" s="21">
        <v>44809</v>
      </c>
      <c r="V910" s="23">
        <v>8.3333333333333329E-2</v>
      </c>
      <c r="W910">
        <v>30</v>
      </c>
      <c r="X910" s="24">
        <v>0</v>
      </c>
      <c r="Y910" s="24">
        <v>0</v>
      </c>
      <c r="Z910" s="24">
        <v>-66.222383333333326</v>
      </c>
      <c r="AA910" s="24">
        <v>-66.222383333333326</v>
      </c>
      <c r="AB910">
        <v>0</v>
      </c>
      <c r="AC910">
        <v>0</v>
      </c>
      <c r="AD910" s="38">
        <v>79466.86</v>
      </c>
      <c r="AE910" s="52">
        <v>0.01</v>
      </c>
      <c r="AF910" s="5">
        <v>0</v>
      </c>
      <c r="AG910" s="24">
        <v>0</v>
      </c>
      <c r="AH910" s="24">
        <v>0</v>
      </c>
      <c r="AI910" s="27">
        <v>-66.222383333333326</v>
      </c>
      <c r="AJ910" t="s">
        <v>14</v>
      </c>
      <c r="AK910" s="93">
        <f t="shared" si="105"/>
        <v>-66.222383333333326</v>
      </c>
      <c r="AL910" s="27">
        <f t="shared" si="103"/>
        <v>-66.222383333333326</v>
      </c>
      <c r="AM910" s="27">
        <f t="shared" si="106"/>
        <v>-66.222383333333326</v>
      </c>
    </row>
    <row r="911" spans="1:39" ht="15" customHeight="1" x14ac:dyDescent="0.25">
      <c r="A911">
        <v>249614</v>
      </c>
      <c r="B911" t="s">
        <v>1407</v>
      </c>
      <c r="C911" t="s">
        <v>1408</v>
      </c>
      <c r="D911">
        <v>30872</v>
      </c>
      <c r="E911" t="s">
        <v>363</v>
      </c>
      <c r="F911" t="s">
        <v>240</v>
      </c>
      <c r="G911" t="s">
        <v>19</v>
      </c>
      <c r="H911" t="s">
        <v>1975</v>
      </c>
      <c r="J911" s="21">
        <v>44809</v>
      </c>
      <c r="K911" s="21">
        <v>44839</v>
      </c>
      <c r="L911" s="21">
        <v>44839</v>
      </c>
      <c r="M911" s="22">
        <v>76935.31</v>
      </c>
      <c r="N911" t="s">
        <v>14</v>
      </c>
      <c r="O911">
        <v>0.01</v>
      </c>
      <c r="P911" t="s">
        <v>138</v>
      </c>
      <c r="R911" s="21">
        <v>44839</v>
      </c>
      <c r="S911" s="21">
        <v>44809</v>
      </c>
      <c r="T911" s="21">
        <v>44839</v>
      </c>
      <c r="U911" s="21">
        <v>44839</v>
      </c>
      <c r="V911" s="23">
        <v>8.3333333333333329E-2</v>
      </c>
      <c r="W911">
        <v>30</v>
      </c>
      <c r="X911" s="24">
        <v>0</v>
      </c>
      <c r="Y911" s="24">
        <v>0</v>
      </c>
      <c r="Z911" s="24">
        <v>-64.112758333333332</v>
      </c>
      <c r="AA911" s="24">
        <v>-64.112758333333332</v>
      </c>
      <c r="AB911">
        <v>0</v>
      </c>
      <c r="AC911">
        <v>0</v>
      </c>
      <c r="AD911" s="38">
        <v>76935.31</v>
      </c>
      <c r="AE911" s="52">
        <v>0.01</v>
      </c>
      <c r="AF911" s="5">
        <v>0</v>
      </c>
      <c r="AG911" s="24">
        <v>0</v>
      </c>
      <c r="AH911" s="24">
        <v>0</v>
      </c>
      <c r="AI911" s="27">
        <v>-64.112758333333332</v>
      </c>
      <c r="AJ911" t="s">
        <v>14</v>
      </c>
      <c r="AK911" s="93">
        <f t="shared" si="105"/>
        <v>-64.112758333333332</v>
      </c>
      <c r="AL911" s="27">
        <f t="shared" si="103"/>
        <v>-64.112758333333332</v>
      </c>
      <c r="AM911" s="27">
        <f t="shared" si="106"/>
        <v>-64.112758333333332</v>
      </c>
    </row>
    <row r="912" spans="1:39" ht="15" customHeight="1" x14ac:dyDescent="0.25">
      <c r="A912">
        <v>249615</v>
      </c>
      <c r="B912" t="s">
        <v>1407</v>
      </c>
      <c r="C912" t="s">
        <v>1408</v>
      </c>
      <c r="D912">
        <v>30872</v>
      </c>
      <c r="E912" t="s">
        <v>363</v>
      </c>
      <c r="F912" t="s">
        <v>240</v>
      </c>
      <c r="G912" t="s">
        <v>19</v>
      </c>
      <c r="H912" t="s">
        <v>1975</v>
      </c>
      <c r="J912" s="21">
        <v>44839</v>
      </c>
      <c r="K912" s="21">
        <v>44870</v>
      </c>
      <c r="L912" s="21">
        <v>44870</v>
      </c>
      <c r="M912" s="22">
        <v>74401.649999999994</v>
      </c>
      <c r="N912" t="s">
        <v>14</v>
      </c>
      <c r="O912">
        <v>0.01</v>
      </c>
      <c r="P912" t="s">
        <v>138</v>
      </c>
      <c r="R912" s="21">
        <v>44870</v>
      </c>
      <c r="S912" s="21">
        <v>44839</v>
      </c>
      <c r="T912" s="21">
        <v>44870</v>
      </c>
      <c r="U912" s="21">
        <v>44870</v>
      </c>
      <c r="V912" s="23">
        <v>8.3333333333333329E-2</v>
      </c>
      <c r="W912">
        <v>30</v>
      </c>
      <c r="X912" s="24">
        <v>0</v>
      </c>
      <c r="Y912" s="24">
        <v>0</v>
      </c>
      <c r="Z912" s="24">
        <v>-62.001374999999996</v>
      </c>
      <c r="AA912" s="24">
        <v>-62.001374999999996</v>
      </c>
      <c r="AB912">
        <v>0</v>
      </c>
      <c r="AC912">
        <v>0</v>
      </c>
      <c r="AD912" s="38">
        <v>74401.649999999994</v>
      </c>
      <c r="AE912" s="52">
        <v>0.01</v>
      </c>
      <c r="AF912" s="5">
        <v>0</v>
      </c>
      <c r="AG912" s="24">
        <v>0</v>
      </c>
      <c r="AH912" s="24">
        <v>0</v>
      </c>
      <c r="AI912" s="27">
        <v>-62.001374999999996</v>
      </c>
      <c r="AJ912" t="s">
        <v>14</v>
      </c>
      <c r="AK912" s="93">
        <f t="shared" si="105"/>
        <v>-62.001374999999996</v>
      </c>
      <c r="AL912" s="27">
        <f t="shared" si="103"/>
        <v>-62.001374999999996</v>
      </c>
      <c r="AM912" s="27">
        <f t="shared" si="106"/>
        <v>-62.001374999999996</v>
      </c>
    </row>
    <row r="913" spans="1:39" ht="15" customHeight="1" x14ac:dyDescent="0.25">
      <c r="A913">
        <v>249616</v>
      </c>
      <c r="B913" t="s">
        <v>1407</v>
      </c>
      <c r="C913" t="s">
        <v>1408</v>
      </c>
      <c r="D913">
        <v>30872</v>
      </c>
      <c r="E913" t="s">
        <v>363</v>
      </c>
      <c r="F913" t="s">
        <v>240</v>
      </c>
      <c r="G913" t="s">
        <v>19</v>
      </c>
      <c r="H913" t="s">
        <v>1975</v>
      </c>
      <c r="J913" s="21">
        <v>44870</v>
      </c>
      <c r="K913" s="21">
        <v>44900</v>
      </c>
      <c r="L913" s="21">
        <v>44900</v>
      </c>
      <c r="M913" s="22">
        <v>71865.88</v>
      </c>
      <c r="N913" t="s">
        <v>14</v>
      </c>
      <c r="O913">
        <v>0.01</v>
      </c>
      <c r="P913" t="s">
        <v>138</v>
      </c>
      <c r="R913" s="21">
        <v>44900</v>
      </c>
      <c r="S913" s="21">
        <v>44870</v>
      </c>
      <c r="T913" s="21">
        <v>44900</v>
      </c>
      <c r="U913" s="21">
        <v>44900</v>
      </c>
      <c r="V913" s="23">
        <v>8.3333333333333329E-2</v>
      </c>
      <c r="W913">
        <v>30</v>
      </c>
      <c r="X913" s="24">
        <v>0</v>
      </c>
      <c r="Y913" s="24">
        <v>0</v>
      </c>
      <c r="Z913" s="24">
        <v>-59.888233333333332</v>
      </c>
      <c r="AA913" s="24">
        <v>-59.888233333333332</v>
      </c>
      <c r="AB913">
        <v>0</v>
      </c>
      <c r="AC913">
        <v>0</v>
      </c>
      <c r="AD913" s="38">
        <v>71865.88</v>
      </c>
      <c r="AE913" s="52">
        <v>0.01</v>
      </c>
      <c r="AF913" s="5">
        <v>0</v>
      </c>
      <c r="AG913" s="24">
        <v>0</v>
      </c>
      <c r="AH913" s="24">
        <v>0</v>
      </c>
      <c r="AI913" s="27">
        <v>-59.888233333333332</v>
      </c>
      <c r="AJ913" t="s">
        <v>14</v>
      </c>
      <c r="AK913" s="93">
        <f t="shared" si="105"/>
        <v>-59.888233333333332</v>
      </c>
      <c r="AL913" s="27">
        <f t="shared" si="103"/>
        <v>-59.888233333333332</v>
      </c>
      <c r="AM913" s="27">
        <f t="shared" si="106"/>
        <v>-59.888233333333332</v>
      </c>
    </row>
    <row r="914" spans="1:39" ht="15" customHeight="1" x14ac:dyDescent="0.25">
      <c r="A914">
        <v>249667</v>
      </c>
      <c r="B914" t="s">
        <v>1409</v>
      </c>
      <c r="C914" t="s">
        <v>1410</v>
      </c>
      <c r="D914">
        <v>30873</v>
      </c>
      <c r="E914" t="s">
        <v>363</v>
      </c>
      <c r="F914" t="s">
        <v>240</v>
      </c>
      <c r="G914" t="s">
        <v>19</v>
      </c>
      <c r="H914" t="s">
        <v>1938</v>
      </c>
      <c r="J914" s="21">
        <v>44717</v>
      </c>
      <c r="K914" s="21">
        <v>44747</v>
      </c>
      <c r="L914" s="21">
        <v>44747</v>
      </c>
      <c r="M914" s="22">
        <v>176972.79</v>
      </c>
      <c r="N914" t="s">
        <v>14</v>
      </c>
      <c r="O914">
        <v>0.01</v>
      </c>
      <c r="P914" t="s">
        <v>138</v>
      </c>
      <c r="R914" s="21">
        <v>44747</v>
      </c>
      <c r="S914" s="21">
        <v>44717</v>
      </c>
      <c r="T914" s="21">
        <v>44747</v>
      </c>
      <c r="U914" s="21">
        <v>44747</v>
      </c>
      <c r="V914" s="23">
        <v>8.3333333333333329E-2</v>
      </c>
      <c r="W914">
        <v>30</v>
      </c>
      <c r="X914" s="24">
        <v>0</v>
      </c>
      <c r="Y914" s="24">
        <v>0</v>
      </c>
      <c r="Z914" s="24">
        <v>-147.47732500000001</v>
      </c>
      <c r="AA914" s="24">
        <v>-147.47732500000001</v>
      </c>
      <c r="AB914">
        <v>0</v>
      </c>
      <c r="AC914">
        <v>0</v>
      </c>
      <c r="AD914" s="38">
        <v>176972.79</v>
      </c>
      <c r="AE914" s="52">
        <v>0.01</v>
      </c>
      <c r="AF914" s="5">
        <v>0</v>
      </c>
      <c r="AG914" s="24">
        <v>0</v>
      </c>
      <c r="AH914" s="24">
        <v>0</v>
      </c>
      <c r="AI914" s="27">
        <v>-147.47732500000001</v>
      </c>
      <c r="AJ914" t="s">
        <v>14</v>
      </c>
      <c r="AK914" s="93">
        <f t="shared" si="105"/>
        <v>-147.47732500000001</v>
      </c>
      <c r="AL914" s="27">
        <f t="shared" si="103"/>
        <v>-147.47732500000001</v>
      </c>
      <c r="AM914" s="27">
        <f t="shared" si="106"/>
        <v>-147.47732500000001</v>
      </c>
    </row>
    <row r="915" spans="1:39" ht="15" customHeight="1" x14ac:dyDescent="0.25">
      <c r="A915">
        <v>249668</v>
      </c>
      <c r="B915" t="s">
        <v>1409</v>
      </c>
      <c r="C915" t="s">
        <v>1410</v>
      </c>
      <c r="D915">
        <v>30873</v>
      </c>
      <c r="E915" t="s">
        <v>363</v>
      </c>
      <c r="F915" t="s">
        <v>240</v>
      </c>
      <c r="G915" t="s">
        <v>19</v>
      </c>
      <c r="H915" t="s">
        <v>1938</v>
      </c>
      <c r="J915" s="21">
        <v>44747</v>
      </c>
      <c r="K915" s="21">
        <v>44778</v>
      </c>
      <c r="L915" s="21">
        <v>44778</v>
      </c>
      <c r="M915" s="22">
        <v>157374.6</v>
      </c>
      <c r="N915" t="s">
        <v>14</v>
      </c>
      <c r="O915">
        <v>0.01</v>
      </c>
      <c r="P915" t="s">
        <v>138</v>
      </c>
      <c r="R915" s="21">
        <v>44778</v>
      </c>
      <c r="S915" s="21">
        <v>44747</v>
      </c>
      <c r="T915" s="21">
        <v>44778</v>
      </c>
      <c r="U915" s="21">
        <v>44778</v>
      </c>
      <c r="V915" s="23">
        <v>8.3333333333333329E-2</v>
      </c>
      <c r="W915">
        <v>30</v>
      </c>
      <c r="X915" s="24">
        <v>0</v>
      </c>
      <c r="Y915" s="24">
        <v>0</v>
      </c>
      <c r="Z915" s="24">
        <v>-131.1455</v>
      </c>
      <c r="AA915" s="24">
        <v>-131.1455</v>
      </c>
      <c r="AB915">
        <v>0</v>
      </c>
      <c r="AC915">
        <v>0</v>
      </c>
      <c r="AD915" s="38">
        <v>157374.6</v>
      </c>
      <c r="AE915" s="52">
        <v>0.01</v>
      </c>
      <c r="AF915" s="5">
        <v>0</v>
      </c>
      <c r="AG915" s="24">
        <v>0</v>
      </c>
      <c r="AH915" s="24">
        <v>0</v>
      </c>
      <c r="AI915" s="27">
        <v>-131.1455</v>
      </c>
      <c r="AJ915" t="s">
        <v>14</v>
      </c>
      <c r="AK915" s="93">
        <f t="shared" si="105"/>
        <v>-131.1455</v>
      </c>
      <c r="AL915" s="27">
        <f t="shared" si="103"/>
        <v>-131.1455</v>
      </c>
      <c r="AM915" s="27">
        <f t="shared" si="106"/>
        <v>-131.1455</v>
      </c>
    </row>
    <row r="916" spans="1:39" ht="15" customHeight="1" x14ac:dyDescent="0.25">
      <c r="A916">
        <v>249669</v>
      </c>
      <c r="B916" t="s">
        <v>1409</v>
      </c>
      <c r="C916" t="s">
        <v>1410</v>
      </c>
      <c r="D916">
        <v>30873</v>
      </c>
      <c r="E916" t="s">
        <v>363</v>
      </c>
      <c r="F916" t="s">
        <v>240</v>
      </c>
      <c r="G916" t="s">
        <v>19</v>
      </c>
      <c r="H916" t="s">
        <v>1938</v>
      </c>
      <c r="J916" s="21">
        <v>44778</v>
      </c>
      <c r="K916" s="21">
        <v>44809</v>
      </c>
      <c r="L916" s="21">
        <v>44809</v>
      </c>
      <c r="M916" s="22">
        <v>137760.07999999999</v>
      </c>
      <c r="N916" t="s">
        <v>14</v>
      </c>
      <c r="O916">
        <v>0.01</v>
      </c>
      <c r="P916" t="s">
        <v>138</v>
      </c>
      <c r="R916" s="21">
        <v>44809</v>
      </c>
      <c r="S916" s="21">
        <v>44778</v>
      </c>
      <c r="T916" s="21">
        <v>44809</v>
      </c>
      <c r="U916" s="21">
        <v>44809</v>
      </c>
      <c r="V916" s="23">
        <v>8.3333333333333329E-2</v>
      </c>
      <c r="W916">
        <v>30</v>
      </c>
      <c r="X916" s="24">
        <v>0</v>
      </c>
      <c r="Y916" s="24">
        <v>0</v>
      </c>
      <c r="Z916" s="24">
        <v>-114.80006666666665</v>
      </c>
      <c r="AA916" s="24">
        <v>-114.80006666666665</v>
      </c>
      <c r="AB916">
        <v>0</v>
      </c>
      <c r="AC916">
        <v>0</v>
      </c>
      <c r="AD916" s="38">
        <v>137760.07999999999</v>
      </c>
      <c r="AE916" s="52">
        <v>0.01</v>
      </c>
      <c r="AF916" s="5">
        <v>0</v>
      </c>
      <c r="AG916" s="24">
        <v>0</v>
      </c>
      <c r="AH916" s="24">
        <v>0</v>
      </c>
      <c r="AI916" s="27">
        <v>-114.80006666666665</v>
      </c>
      <c r="AJ916" t="s">
        <v>14</v>
      </c>
      <c r="AK916" s="93">
        <f t="shared" si="105"/>
        <v>-114.80006666666665</v>
      </c>
      <c r="AL916" s="27">
        <f t="shared" si="103"/>
        <v>-114.80006666666665</v>
      </c>
      <c r="AM916" s="27">
        <f t="shared" si="106"/>
        <v>-114.80006666666665</v>
      </c>
    </row>
    <row r="917" spans="1:39" ht="15" customHeight="1" x14ac:dyDescent="0.25">
      <c r="A917">
        <v>249670</v>
      </c>
      <c r="B917" t="s">
        <v>1409</v>
      </c>
      <c r="C917" t="s">
        <v>1410</v>
      </c>
      <c r="D917">
        <v>30873</v>
      </c>
      <c r="E917" t="s">
        <v>363</v>
      </c>
      <c r="F917" t="s">
        <v>240</v>
      </c>
      <c r="G917" t="s">
        <v>19</v>
      </c>
      <c r="H917" t="s">
        <v>1938</v>
      </c>
      <c r="J917" s="21">
        <v>44809</v>
      </c>
      <c r="K917" s="21">
        <v>44839</v>
      </c>
      <c r="L917" s="21">
        <v>44839</v>
      </c>
      <c r="M917" s="22">
        <v>118129.21</v>
      </c>
      <c r="N917" t="s">
        <v>14</v>
      </c>
      <c r="O917">
        <v>0.01</v>
      </c>
      <c r="P917" t="s">
        <v>138</v>
      </c>
      <c r="R917" s="21">
        <v>44839</v>
      </c>
      <c r="S917" s="21">
        <v>44809</v>
      </c>
      <c r="T917" s="21">
        <v>44839</v>
      </c>
      <c r="U917" s="21">
        <v>44839</v>
      </c>
      <c r="V917" s="23">
        <v>8.3333333333333329E-2</v>
      </c>
      <c r="W917">
        <v>30</v>
      </c>
      <c r="X917" s="24">
        <v>0</v>
      </c>
      <c r="Y917" s="24">
        <v>0</v>
      </c>
      <c r="Z917" s="24">
        <v>-98.441008333333343</v>
      </c>
      <c r="AA917" s="24">
        <v>-98.441008333333343</v>
      </c>
      <c r="AB917">
        <v>0</v>
      </c>
      <c r="AC917">
        <v>0</v>
      </c>
      <c r="AD917" s="38">
        <v>118129.21</v>
      </c>
      <c r="AE917" s="52">
        <v>0.01</v>
      </c>
      <c r="AF917" s="5">
        <v>0</v>
      </c>
      <c r="AG917" s="24">
        <v>0</v>
      </c>
      <c r="AH917" s="24">
        <v>0</v>
      </c>
      <c r="AI917" s="27">
        <v>-98.441008333333343</v>
      </c>
      <c r="AJ917" t="s">
        <v>14</v>
      </c>
      <c r="AK917" s="93">
        <f t="shared" si="105"/>
        <v>-98.441008333333343</v>
      </c>
      <c r="AL917" s="27">
        <f t="shared" si="103"/>
        <v>-98.441008333333343</v>
      </c>
      <c r="AM917" s="27">
        <f t="shared" si="106"/>
        <v>-98.441008333333343</v>
      </c>
    </row>
    <row r="918" spans="1:39" ht="15" customHeight="1" x14ac:dyDescent="0.25">
      <c r="A918">
        <v>249671</v>
      </c>
      <c r="B918" t="s">
        <v>1409</v>
      </c>
      <c r="C918" t="s">
        <v>1410</v>
      </c>
      <c r="D918">
        <v>30873</v>
      </c>
      <c r="E918" t="s">
        <v>363</v>
      </c>
      <c r="F918" t="s">
        <v>240</v>
      </c>
      <c r="G918" t="s">
        <v>19</v>
      </c>
      <c r="H918" t="s">
        <v>1938</v>
      </c>
      <c r="J918" s="21">
        <v>44839</v>
      </c>
      <c r="K918" s="21">
        <v>44870</v>
      </c>
      <c r="L918" s="21">
        <v>44870</v>
      </c>
      <c r="M918" s="22">
        <v>98481.98</v>
      </c>
      <c r="N918" t="s">
        <v>14</v>
      </c>
      <c r="O918">
        <v>0.01</v>
      </c>
      <c r="P918" t="s">
        <v>138</v>
      </c>
      <c r="R918" s="21">
        <v>44870</v>
      </c>
      <c r="S918" s="21">
        <v>44839</v>
      </c>
      <c r="T918" s="21">
        <v>44870</v>
      </c>
      <c r="U918" s="21">
        <v>44870</v>
      </c>
      <c r="V918" s="23">
        <v>8.3333333333333329E-2</v>
      </c>
      <c r="W918">
        <v>30</v>
      </c>
      <c r="X918" s="24">
        <v>0</v>
      </c>
      <c r="Y918" s="24">
        <v>0</v>
      </c>
      <c r="Z918" s="24">
        <v>-82.068316666666661</v>
      </c>
      <c r="AA918" s="24">
        <v>-82.068316666666661</v>
      </c>
      <c r="AB918">
        <v>0</v>
      </c>
      <c r="AC918">
        <v>0</v>
      </c>
      <c r="AD918" s="38">
        <v>98481.98</v>
      </c>
      <c r="AE918" s="52">
        <v>0.01</v>
      </c>
      <c r="AF918" s="5">
        <v>0</v>
      </c>
      <c r="AG918" s="24">
        <v>0</v>
      </c>
      <c r="AH918" s="24">
        <v>0</v>
      </c>
      <c r="AI918" s="27">
        <v>-82.068316666666661</v>
      </c>
      <c r="AJ918" t="s">
        <v>14</v>
      </c>
      <c r="AK918" s="93">
        <f t="shared" si="105"/>
        <v>-82.068316666666661</v>
      </c>
      <c r="AL918" s="27">
        <f t="shared" si="103"/>
        <v>-82.068316666666661</v>
      </c>
      <c r="AM918" s="27">
        <f t="shared" si="106"/>
        <v>-82.068316666666661</v>
      </c>
    </row>
    <row r="919" spans="1:39" ht="15" customHeight="1" x14ac:dyDescent="0.25">
      <c r="A919">
        <v>249672</v>
      </c>
      <c r="B919" t="s">
        <v>1409</v>
      </c>
      <c r="C919" t="s">
        <v>1410</v>
      </c>
      <c r="D919">
        <v>30873</v>
      </c>
      <c r="E919" t="s">
        <v>363</v>
      </c>
      <c r="F919" t="s">
        <v>240</v>
      </c>
      <c r="G919" t="s">
        <v>19</v>
      </c>
      <c r="H919" t="s">
        <v>1938</v>
      </c>
      <c r="J919" s="21">
        <v>44870</v>
      </c>
      <c r="K919" s="21">
        <v>44900</v>
      </c>
      <c r="L919" s="21">
        <v>44900</v>
      </c>
      <c r="M919" s="22">
        <v>78818.38</v>
      </c>
      <c r="N919" t="s">
        <v>14</v>
      </c>
      <c r="O919">
        <v>0.01</v>
      </c>
      <c r="P919" t="s">
        <v>138</v>
      </c>
      <c r="R919" s="21">
        <v>44900</v>
      </c>
      <c r="S919" s="21">
        <v>44870</v>
      </c>
      <c r="T919" s="21">
        <v>44900</v>
      </c>
      <c r="U919" s="21">
        <v>44900</v>
      </c>
      <c r="V919" s="23">
        <v>8.3333333333333329E-2</v>
      </c>
      <c r="W919">
        <v>30</v>
      </c>
      <c r="X919" s="24">
        <v>0</v>
      </c>
      <c r="Y919" s="24">
        <v>0</v>
      </c>
      <c r="Z919" s="24">
        <v>-65.681983333333335</v>
      </c>
      <c r="AA919" s="24">
        <v>-65.681983333333335</v>
      </c>
      <c r="AB919">
        <v>0</v>
      </c>
      <c r="AC919">
        <v>0</v>
      </c>
      <c r="AD919" s="38">
        <v>78818.38</v>
      </c>
      <c r="AE919" s="52">
        <v>0.01</v>
      </c>
      <c r="AF919" s="5">
        <v>0</v>
      </c>
      <c r="AG919" s="24">
        <v>0</v>
      </c>
      <c r="AH919" s="24">
        <v>0</v>
      </c>
      <c r="AI919" s="27">
        <v>-65.681983333333335</v>
      </c>
      <c r="AJ919" t="s">
        <v>14</v>
      </c>
      <c r="AK919" s="93">
        <f t="shared" si="105"/>
        <v>-65.681983333333335</v>
      </c>
      <c r="AL919" s="27">
        <f t="shared" si="103"/>
        <v>-65.681983333333335</v>
      </c>
      <c r="AM919" s="27">
        <f t="shared" si="106"/>
        <v>-65.681983333333335</v>
      </c>
    </row>
    <row r="920" spans="1:39" ht="15" customHeight="1" x14ac:dyDescent="0.25">
      <c r="A920">
        <v>249699</v>
      </c>
      <c r="B920" t="s">
        <v>1411</v>
      </c>
      <c r="C920" t="s">
        <v>1412</v>
      </c>
      <c r="D920">
        <v>30874</v>
      </c>
      <c r="E920" t="s">
        <v>363</v>
      </c>
      <c r="F920" t="s">
        <v>240</v>
      </c>
      <c r="G920" t="s">
        <v>19</v>
      </c>
      <c r="H920" t="s">
        <v>1974</v>
      </c>
      <c r="J920" s="21">
        <v>44717</v>
      </c>
      <c r="K920" s="21">
        <v>44747</v>
      </c>
      <c r="L920" s="21">
        <v>44747</v>
      </c>
      <c r="M920" s="22">
        <v>261124.68</v>
      </c>
      <c r="N920" t="s">
        <v>14</v>
      </c>
      <c r="O920">
        <v>7.0000000000000001E-3</v>
      </c>
      <c r="P920" t="s">
        <v>138</v>
      </c>
      <c r="R920" s="21">
        <v>44747</v>
      </c>
      <c r="S920" s="21">
        <v>44717</v>
      </c>
      <c r="T920" s="21">
        <v>44747</v>
      </c>
      <c r="U920" s="21">
        <v>44747</v>
      </c>
      <c r="V920" s="23">
        <v>8.3333333333333329E-2</v>
      </c>
      <c r="W920">
        <v>30</v>
      </c>
      <c r="X920" s="24">
        <v>0</v>
      </c>
      <c r="Y920" s="24">
        <v>0</v>
      </c>
      <c r="Z920" s="24">
        <v>-152.32272999999998</v>
      </c>
      <c r="AA920" s="24">
        <v>-152.32272999999998</v>
      </c>
      <c r="AB920">
        <v>0</v>
      </c>
      <c r="AC920">
        <v>0</v>
      </c>
      <c r="AD920" s="38">
        <v>261124.68</v>
      </c>
      <c r="AE920" s="52">
        <v>7.0000000000000001E-3</v>
      </c>
      <c r="AF920" s="5">
        <v>0</v>
      </c>
      <c r="AG920" s="24">
        <v>0</v>
      </c>
      <c r="AH920" s="24">
        <v>0</v>
      </c>
      <c r="AI920" s="27">
        <v>-152.32272999999998</v>
      </c>
      <c r="AJ920" t="s">
        <v>14</v>
      </c>
      <c r="AK920" s="93">
        <f t="shared" si="105"/>
        <v>-152.32272999999998</v>
      </c>
      <c r="AL920" s="27">
        <f t="shared" si="103"/>
        <v>-152.32272999999998</v>
      </c>
      <c r="AM920" s="27">
        <f t="shared" si="106"/>
        <v>-152.32272999999998</v>
      </c>
    </row>
    <row r="921" spans="1:39" ht="15" customHeight="1" x14ac:dyDescent="0.25">
      <c r="A921">
        <v>249700</v>
      </c>
      <c r="B921" t="s">
        <v>1411</v>
      </c>
      <c r="C921" t="s">
        <v>1412</v>
      </c>
      <c r="D921">
        <v>30874</v>
      </c>
      <c r="E921" t="s">
        <v>363</v>
      </c>
      <c r="F921" t="s">
        <v>240</v>
      </c>
      <c r="G921" t="s">
        <v>19</v>
      </c>
      <c r="H921" t="s">
        <v>1974</v>
      </c>
      <c r="J921" s="21">
        <v>44747</v>
      </c>
      <c r="K921" s="21">
        <v>44778</v>
      </c>
      <c r="L921" s="21">
        <v>44778</v>
      </c>
      <c r="M921" s="22">
        <v>247453.29</v>
      </c>
      <c r="N921" t="s">
        <v>14</v>
      </c>
      <c r="O921">
        <v>7.0000000000000001E-3</v>
      </c>
      <c r="P921" t="s">
        <v>138</v>
      </c>
      <c r="R921" s="21">
        <v>44778</v>
      </c>
      <c r="S921" s="21">
        <v>44747</v>
      </c>
      <c r="T921" s="21">
        <v>44778</v>
      </c>
      <c r="U921" s="21">
        <v>44778</v>
      </c>
      <c r="V921" s="23">
        <v>8.3333333333333329E-2</v>
      </c>
      <c r="W921">
        <v>30</v>
      </c>
      <c r="X921" s="24">
        <v>0</v>
      </c>
      <c r="Y921" s="24">
        <v>0</v>
      </c>
      <c r="Z921" s="24">
        <v>-144.34775250000001</v>
      </c>
      <c r="AA921" s="24">
        <v>-144.34775250000001</v>
      </c>
      <c r="AB921">
        <v>0</v>
      </c>
      <c r="AC921">
        <v>0</v>
      </c>
      <c r="AD921" s="38">
        <v>247453.29</v>
      </c>
      <c r="AE921" s="52">
        <v>7.0000000000000001E-3</v>
      </c>
      <c r="AF921" s="5">
        <v>0</v>
      </c>
      <c r="AG921" s="24">
        <v>0</v>
      </c>
      <c r="AH921" s="24">
        <v>0</v>
      </c>
      <c r="AI921" s="27">
        <v>-144.34775250000001</v>
      </c>
      <c r="AJ921" t="s">
        <v>14</v>
      </c>
      <c r="AK921" s="93">
        <f t="shared" si="105"/>
        <v>-144.34775250000001</v>
      </c>
      <c r="AL921" s="27">
        <f t="shared" si="103"/>
        <v>-144.34775250000001</v>
      </c>
      <c r="AM921" s="27">
        <f t="shared" si="106"/>
        <v>-144.34775250000001</v>
      </c>
    </row>
    <row r="922" spans="1:39" ht="15" customHeight="1" x14ac:dyDescent="0.25">
      <c r="A922">
        <v>249701</v>
      </c>
      <c r="B922" t="s">
        <v>1411</v>
      </c>
      <c r="C922" t="s">
        <v>1412</v>
      </c>
      <c r="D922">
        <v>30874</v>
      </c>
      <c r="E922" t="s">
        <v>363</v>
      </c>
      <c r="F922" t="s">
        <v>240</v>
      </c>
      <c r="G922" t="s">
        <v>19</v>
      </c>
      <c r="H922" t="s">
        <v>1974</v>
      </c>
      <c r="J922" s="21">
        <v>44778</v>
      </c>
      <c r="K922" s="21">
        <v>44792</v>
      </c>
      <c r="L922" s="21">
        <v>44792</v>
      </c>
      <c r="M922" s="22">
        <v>233773.93</v>
      </c>
      <c r="N922" t="s">
        <v>14</v>
      </c>
      <c r="O922">
        <v>7.0000000000000001E-3</v>
      </c>
      <c r="P922" t="s">
        <v>138</v>
      </c>
      <c r="R922" s="21">
        <v>44792</v>
      </c>
      <c r="S922" s="21">
        <v>44778</v>
      </c>
      <c r="T922" s="21">
        <v>44792</v>
      </c>
      <c r="U922" s="21">
        <v>44792</v>
      </c>
      <c r="V922" s="23">
        <v>3.888888888888889E-2</v>
      </c>
      <c r="W922">
        <v>14</v>
      </c>
      <c r="X922" s="24">
        <v>0</v>
      </c>
      <c r="Y922" s="24">
        <v>0</v>
      </c>
      <c r="Z922" s="24">
        <v>-63.638458722222225</v>
      </c>
      <c r="AA922" s="24">
        <v>-63.638458722222225</v>
      </c>
      <c r="AB922">
        <v>0</v>
      </c>
      <c r="AC922">
        <v>0</v>
      </c>
      <c r="AD922" s="38">
        <v>233773.93</v>
      </c>
      <c r="AE922" s="52">
        <v>7.0000000000000001E-3</v>
      </c>
      <c r="AF922" s="5">
        <v>0</v>
      </c>
      <c r="AG922" s="24">
        <v>0</v>
      </c>
      <c r="AH922" s="24">
        <v>0</v>
      </c>
      <c r="AI922" s="27">
        <v>-63.638458722222225</v>
      </c>
      <c r="AJ922" t="s">
        <v>14</v>
      </c>
      <c r="AK922" s="93">
        <f t="shared" si="105"/>
        <v>-63.638458722222225</v>
      </c>
      <c r="AL922" s="27">
        <f t="shared" si="103"/>
        <v>-63.638458722222225</v>
      </c>
      <c r="AM922" s="27">
        <f t="shared" si="106"/>
        <v>-63.638458722222225</v>
      </c>
    </row>
    <row r="923" spans="1:39" ht="15" customHeight="1" x14ac:dyDescent="0.25">
      <c r="A923">
        <v>249736</v>
      </c>
      <c r="B923" t="s">
        <v>1413</v>
      </c>
      <c r="C923" t="s">
        <v>1414</v>
      </c>
      <c r="D923">
        <v>30876</v>
      </c>
      <c r="E923" t="s">
        <v>363</v>
      </c>
      <c r="F923" t="s">
        <v>240</v>
      </c>
      <c r="G923" t="s">
        <v>19</v>
      </c>
      <c r="H923" t="s">
        <v>2019</v>
      </c>
      <c r="J923" s="21">
        <v>44717</v>
      </c>
      <c r="K923" s="21">
        <v>44747</v>
      </c>
      <c r="L923" s="21">
        <v>44747</v>
      </c>
      <c r="M923" s="22">
        <v>540906.77</v>
      </c>
      <c r="N923" t="s">
        <v>14</v>
      </c>
      <c r="O923">
        <v>8.5000000000000006E-3</v>
      </c>
      <c r="P923" t="s">
        <v>138</v>
      </c>
      <c r="R923" s="21">
        <v>44747</v>
      </c>
      <c r="S923" s="21">
        <v>44717</v>
      </c>
      <c r="T923" s="21">
        <v>44747</v>
      </c>
      <c r="U923" s="21">
        <v>44747</v>
      </c>
      <c r="V923" s="23">
        <v>8.3333333333333329E-2</v>
      </c>
      <c r="W923">
        <v>30</v>
      </c>
      <c r="X923" s="24">
        <v>0</v>
      </c>
      <c r="Y923" s="24">
        <v>0</v>
      </c>
      <c r="Z923" s="24">
        <v>-383.14229541666668</v>
      </c>
      <c r="AA923" s="24">
        <v>-383.14229541666668</v>
      </c>
      <c r="AB923">
        <v>0</v>
      </c>
      <c r="AC923">
        <v>0</v>
      </c>
      <c r="AD923" s="38">
        <v>540906.77</v>
      </c>
      <c r="AE923" s="52">
        <v>8.5000000000000006E-3</v>
      </c>
      <c r="AF923" s="5">
        <v>0</v>
      </c>
      <c r="AG923" s="24">
        <v>0</v>
      </c>
      <c r="AH923" s="24">
        <v>0</v>
      </c>
      <c r="AI923" s="27">
        <v>-383.14229541666668</v>
      </c>
      <c r="AJ923" t="s">
        <v>14</v>
      </c>
      <c r="AK923" s="93">
        <f t="shared" si="105"/>
        <v>-383.14229541666668</v>
      </c>
      <c r="AL923" s="27">
        <f t="shared" si="103"/>
        <v>-383.14229541666668</v>
      </c>
      <c r="AM923" s="27">
        <f t="shared" si="106"/>
        <v>-383.14229541666668</v>
      </c>
    </row>
    <row r="924" spans="1:39" ht="15" customHeight="1" x14ac:dyDescent="0.25">
      <c r="A924">
        <v>249737</v>
      </c>
      <c r="B924" t="s">
        <v>1413</v>
      </c>
      <c r="C924" t="s">
        <v>1414</v>
      </c>
      <c r="D924">
        <v>30876</v>
      </c>
      <c r="E924" t="s">
        <v>363</v>
      </c>
      <c r="F924" t="s">
        <v>240</v>
      </c>
      <c r="G924" t="s">
        <v>19</v>
      </c>
      <c r="H924" t="s">
        <v>2019</v>
      </c>
      <c r="J924" s="21">
        <v>44747</v>
      </c>
      <c r="K924" s="21">
        <v>44778</v>
      </c>
      <c r="L924" s="21">
        <v>44778</v>
      </c>
      <c r="M924" s="22">
        <v>524188.29</v>
      </c>
      <c r="N924" t="s">
        <v>14</v>
      </c>
      <c r="O924">
        <v>8.5000000000000006E-3</v>
      </c>
      <c r="P924" t="s">
        <v>138</v>
      </c>
      <c r="R924" s="21">
        <v>44778</v>
      </c>
      <c r="S924" s="21">
        <v>44747</v>
      </c>
      <c r="T924" s="21">
        <v>44778</v>
      </c>
      <c r="U924" s="21">
        <v>44778</v>
      </c>
      <c r="V924" s="23">
        <v>8.3333333333333329E-2</v>
      </c>
      <c r="W924">
        <v>30</v>
      </c>
      <c r="X924" s="24">
        <v>0</v>
      </c>
      <c r="Y924" s="24">
        <v>0</v>
      </c>
      <c r="Z924" s="24">
        <v>-371.30003875</v>
      </c>
      <c r="AA924" s="24">
        <v>-371.30003875</v>
      </c>
      <c r="AB924">
        <v>0</v>
      </c>
      <c r="AC924">
        <v>0</v>
      </c>
      <c r="AD924" s="38">
        <v>524188.29</v>
      </c>
      <c r="AE924" s="52">
        <v>8.5000000000000006E-3</v>
      </c>
      <c r="AF924" s="5">
        <v>0</v>
      </c>
      <c r="AG924" s="24">
        <v>0</v>
      </c>
      <c r="AH924" s="24">
        <v>0</v>
      </c>
      <c r="AI924" s="27">
        <v>-371.30003875</v>
      </c>
      <c r="AJ924" t="s">
        <v>14</v>
      </c>
      <c r="AK924" s="93">
        <f t="shared" si="105"/>
        <v>-371.30003875</v>
      </c>
      <c r="AL924" s="27">
        <f t="shared" si="103"/>
        <v>-371.30003875</v>
      </c>
      <c r="AM924" s="27">
        <f t="shared" si="106"/>
        <v>-371.30003875</v>
      </c>
    </row>
    <row r="925" spans="1:39" ht="15" customHeight="1" x14ac:dyDescent="0.25">
      <c r="A925">
        <v>249738</v>
      </c>
      <c r="B925" t="s">
        <v>1413</v>
      </c>
      <c r="C925" t="s">
        <v>1414</v>
      </c>
      <c r="D925">
        <v>30876</v>
      </c>
      <c r="E925" t="s">
        <v>363</v>
      </c>
      <c r="F925" t="s">
        <v>240</v>
      </c>
      <c r="G925" t="s">
        <v>19</v>
      </c>
      <c r="H925" t="s">
        <v>2019</v>
      </c>
      <c r="J925" s="21">
        <v>44778</v>
      </c>
      <c r="K925" s="21">
        <v>44792</v>
      </c>
      <c r="L925" s="21">
        <v>44792</v>
      </c>
      <c r="M925" s="22">
        <v>507457.97</v>
      </c>
      <c r="N925" t="s">
        <v>14</v>
      </c>
      <c r="O925">
        <v>8.5000000000000006E-3</v>
      </c>
      <c r="P925" t="s">
        <v>138</v>
      </c>
      <c r="R925" s="21">
        <v>44792</v>
      </c>
      <c r="S925" s="21">
        <v>44778</v>
      </c>
      <c r="T925" s="21">
        <v>44792</v>
      </c>
      <c r="U925" s="21">
        <v>44792</v>
      </c>
      <c r="V925" s="23">
        <v>3.888888888888889E-2</v>
      </c>
      <c r="W925">
        <v>14</v>
      </c>
      <c r="X925" s="24">
        <v>0</v>
      </c>
      <c r="Y925" s="24">
        <v>0</v>
      </c>
      <c r="Z925" s="24">
        <v>-167.74305119444446</v>
      </c>
      <c r="AA925" s="24">
        <v>-167.74305119444446</v>
      </c>
      <c r="AB925">
        <v>0</v>
      </c>
      <c r="AC925">
        <v>0</v>
      </c>
      <c r="AD925" s="38">
        <v>507457.97</v>
      </c>
      <c r="AE925" s="52">
        <v>8.5000000000000006E-3</v>
      </c>
      <c r="AF925" s="5">
        <v>0</v>
      </c>
      <c r="AG925" s="24">
        <v>0</v>
      </c>
      <c r="AH925" s="24">
        <v>0</v>
      </c>
      <c r="AI925" s="27">
        <v>-167.74305119444446</v>
      </c>
      <c r="AJ925" t="s">
        <v>14</v>
      </c>
      <c r="AK925" s="93">
        <f t="shared" si="105"/>
        <v>-167.74305119444446</v>
      </c>
      <c r="AL925" s="27">
        <f t="shared" si="103"/>
        <v>-167.74305119444446</v>
      </c>
      <c r="AM925" s="27">
        <f t="shared" si="106"/>
        <v>-167.74305119444446</v>
      </c>
    </row>
    <row r="926" spans="1:39" ht="15" customHeight="1" x14ac:dyDescent="0.25">
      <c r="A926">
        <v>249762</v>
      </c>
      <c r="B926" t="s">
        <v>1415</v>
      </c>
      <c r="C926" t="s">
        <v>1416</v>
      </c>
      <c r="D926">
        <v>30877</v>
      </c>
      <c r="E926" t="s">
        <v>363</v>
      </c>
      <c r="F926" t="s">
        <v>240</v>
      </c>
      <c r="G926" t="s">
        <v>19</v>
      </c>
      <c r="H926" t="s">
        <v>2020</v>
      </c>
      <c r="J926" s="21">
        <v>44722</v>
      </c>
      <c r="K926" s="21">
        <v>44752</v>
      </c>
      <c r="L926" s="21">
        <v>44752</v>
      </c>
      <c r="M926" s="22">
        <v>148425.95000000001</v>
      </c>
      <c r="N926" t="s">
        <v>14</v>
      </c>
      <c r="O926">
        <v>5.4999999999999997E-3</v>
      </c>
      <c r="P926" t="s">
        <v>138</v>
      </c>
      <c r="R926" s="21">
        <v>44752</v>
      </c>
      <c r="S926" s="21">
        <v>44722</v>
      </c>
      <c r="T926" s="21">
        <v>44752</v>
      </c>
      <c r="U926" s="21">
        <v>44752</v>
      </c>
      <c r="V926" s="23">
        <v>8.3333333333333329E-2</v>
      </c>
      <c r="W926">
        <v>30</v>
      </c>
      <c r="X926" s="24">
        <v>0</v>
      </c>
      <c r="Y926" s="24">
        <v>0</v>
      </c>
      <c r="Z926" s="24">
        <v>-68.028560416666664</v>
      </c>
      <c r="AA926" s="24">
        <v>-68.028560416666664</v>
      </c>
      <c r="AB926">
        <v>0</v>
      </c>
      <c r="AC926">
        <v>0</v>
      </c>
      <c r="AD926" s="38">
        <v>148425.95000000001</v>
      </c>
      <c r="AE926" s="52">
        <v>5.4999999999999997E-3</v>
      </c>
      <c r="AF926" s="5">
        <v>0</v>
      </c>
      <c r="AG926" s="24">
        <v>0</v>
      </c>
      <c r="AH926" s="24">
        <v>0</v>
      </c>
      <c r="AI926" s="27">
        <v>-68.028560416666664</v>
      </c>
      <c r="AJ926" t="s">
        <v>14</v>
      </c>
      <c r="AK926" s="93">
        <f t="shared" si="105"/>
        <v>-68.028560416666664</v>
      </c>
      <c r="AL926" s="27">
        <f t="shared" si="103"/>
        <v>-68.028560416666664</v>
      </c>
      <c r="AM926" s="27">
        <f t="shared" si="106"/>
        <v>-68.028560416666664</v>
      </c>
    </row>
    <row r="927" spans="1:39" ht="15" customHeight="1" x14ac:dyDescent="0.25">
      <c r="A927">
        <v>249763</v>
      </c>
      <c r="B927" t="s">
        <v>1415</v>
      </c>
      <c r="C927" t="s">
        <v>1416</v>
      </c>
      <c r="D927">
        <v>30877</v>
      </c>
      <c r="E927" t="s">
        <v>363</v>
      </c>
      <c r="F927" t="s">
        <v>240</v>
      </c>
      <c r="G927" t="s">
        <v>19</v>
      </c>
      <c r="H927" t="s">
        <v>2020</v>
      </c>
      <c r="J927" s="21">
        <v>44752</v>
      </c>
      <c r="K927" s="21">
        <v>44783</v>
      </c>
      <c r="L927" s="21">
        <v>44783</v>
      </c>
      <c r="M927" s="22">
        <v>127483.53</v>
      </c>
      <c r="N927" t="s">
        <v>14</v>
      </c>
      <c r="O927">
        <v>5.4999999999999997E-3</v>
      </c>
      <c r="P927" t="s">
        <v>138</v>
      </c>
      <c r="R927" s="21">
        <v>44783</v>
      </c>
      <c r="S927" s="21">
        <v>44752</v>
      </c>
      <c r="T927" s="21">
        <v>44783</v>
      </c>
      <c r="U927" s="21">
        <v>44783</v>
      </c>
      <c r="V927" s="23">
        <v>8.3333333333333329E-2</v>
      </c>
      <c r="W927">
        <v>30</v>
      </c>
      <c r="X927" s="24">
        <v>0</v>
      </c>
      <c r="Y927" s="24">
        <v>0</v>
      </c>
      <c r="Z927" s="24">
        <v>-58.429951249999995</v>
      </c>
      <c r="AA927" s="24">
        <v>-58.429951249999995</v>
      </c>
      <c r="AB927">
        <v>0</v>
      </c>
      <c r="AC927">
        <v>0</v>
      </c>
      <c r="AD927" s="38">
        <v>127483.53</v>
      </c>
      <c r="AE927" s="52">
        <v>5.4999999999999997E-3</v>
      </c>
      <c r="AF927" s="5">
        <v>0</v>
      </c>
      <c r="AG927" s="24">
        <v>0</v>
      </c>
      <c r="AH927" s="24">
        <v>0</v>
      </c>
      <c r="AI927" s="27">
        <v>-58.429951249999995</v>
      </c>
      <c r="AJ927" t="s">
        <v>14</v>
      </c>
      <c r="AK927" s="93">
        <f t="shared" si="105"/>
        <v>-58.429951249999995</v>
      </c>
      <c r="AL927" s="27">
        <f t="shared" si="103"/>
        <v>-58.429951249999995</v>
      </c>
      <c r="AM927" s="27">
        <f t="shared" si="106"/>
        <v>-58.429951249999995</v>
      </c>
    </row>
    <row r="928" spans="1:39" ht="15" customHeight="1" x14ac:dyDescent="0.25">
      <c r="A928">
        <v>249764</v>
      </c>
      <c r="B928" t="s">
        <v>1415</v>
      </c>
      <c r="C928" t="s">
        <v>1416</v>
      </c>
      <c r="D928">
        <v>30877</v>
      </c>
      <c r="E928" t="s">
        <v>363</v>
      </c>
      <c r="F928" t="s">
        <v>240</v>
      </c>
      <c r="G928" t="s">
        <v>19</v>
      </c>
      <c r="H928" t="s">
        <v>2020</v>
      </c>
      <c r="J928" s="21">
        <v>44783</v>
      </c>
      <c r="K928" s="21">
        <v>44814</v>
      </c>
      <c r="L928" s="21">
        <v>44814</v>
      </c>
      <c r="M928" s="22">
        <v>106531.51</v>
      </c>
      <c r="N928" t="s">
        <v>14</v>
      </c>
      <c r="O928">
        <v>5.4999999999999997E-3</v>
      </c>
      <c r="P928" t="s">
        <v>138</v>
      </c>
      <c r="R928" s="21">
        <v>44814</v>
      </c>
      <c r="S928" s="21">
        <v>44783</v>
      </c>
      <c r="T928" s="21">
        <v>44814</v>
      </c>
      <c r="U928" s="21">
        <v>44814</v>
      </c>
      <c r="V928" s="23">
        <v>8.3333333333333329E-2</v>
      </c>
      <c r="W928">
        <v>30</v>
      </c>
      <c r="X928" s="24">
        <v>0</v>
      </c>
      <c r="Y928" s="24">
        <v>0</v>
      </c>
      <c r="Z928" s="24">
        <v>-48.826942083333321</v>
      </c>
      <c r="AA928" s="24">
        <v>-48.826942083333321</v>
      </c>
      <c r="AB928">
        <v>0</v>
      </c>
      <c r="AC928">
        <v>0</v>
      </c>
      <c r="AD928" s="38">
        <v>106531.51</v>
      </c>
      <c r="AE928" s="52">
        <v>5.4999999999999997E-3</v>
      </c>
      <c r="AF928" s="5">
        <v>0</v>
      </c>
      <c r="AG928" s="24">
        <v>0</v>
      </c>
      <c r="AH928" s="24">
        <v>0</v>
      </c>
      <c r="AI928" s="27">
        <v>-48.826942083333321</v>
      </c>
      <c r="AJ928" t="s">
        <v>14</v>
      </c>
      <c r="AK928" s="93">
        <f t="shared" si="105"/>
        <v>-48.826942083333321</v>
      </c>
      <c r="AL928" s="27">
        <f t="shared" si="103"/>
        <v>-48.826942083333321</v>
      </c>
      <c r="AM928" s="27">
        <f t="shared" si="106"/>
        <v>-48.826942083333321</v>
      </c>
    </row>
    <row r="929" spans="1:39" ht="15" customHeight="1" x14ac:dyDescent="0.25">
      <c r="A929">
        <v>249765</v>
      </c>
      <c r="B929" t="s">
        <v>1415</v>
      </c>
      <c r="C929" t="s">
        <v>1416</v>
      </c>
      <c r="D929">
        <v>30877</v>
      </c>
      <c r="E929" t="s">
        <v>363</v>
      </c>
      <c r="F929" t="s">
        <v>240</v>
      </c>
      <c r="G929" t="s">
        <v>19</v>
      </c>
      <c r="H929" t="s">
        <v>2020</v>
      </c>
      <c r="J929" s="21">
        <v>44814</v>
      </c>
      <c r="K929" s="21">
        <v>44844</v>
      </c>
      <c r="L929" s="21">
        <v>44844</v>
      </c>
      <c r="M929" s="22">
        <v>85569.89</v>
      </c>
      <c r="N929" t="s">
        <v>14</v>
      </c>
      <c r="O929">
        <v>5.4999999999999997E-3</v>
      </c>
      <c r="P929" t="s">
        <v>138</v>
      </c>
      <c r="R929" s="21">
        <v>44844</v>
      </c>
      <c r="S929" s="21">
        <v>44814</v>
      </c>
      <c r="T929" s="21">
        <v>44844</v>
      </c>
      <c r="U929" s="21">
        <v>44844</v>
      </c>
      <c r="V929" s="23">
        <v>8.3333333333333329E-2</v>
      </c>
      <c r="W929">
        <v>30</v>
      </c>
      <c r="X929" s="24">
        <v>0</v>
      </c>
      <c r="Y929" s="24">
        <v>0</v>
      </c>
      <c r="Z929" s="24">
        <v>-39.219532916666665</v>
      </c>
      <c r="AA929" s="24">
        <v>-39.219532916666665</v>
      </c>
      <c r="AB929">
        <v>0</v>
      </c>
      <c r="AC929">
        <v>0</v>
      </c>
      <c r="AD929" s="38">
        <v>85569.89</v>
      </c>
      <c r="AE929" s="52">
        <v>5.4999999999999997E-3</v>
      </c>
      <c r="AF929" s="5">
        <v>0</v>
      </c>
      <c r="AG929" s="24">
        <v>0</v>
      </c>
      <c r="AH929" s="24">
        <v>0</v>
      </c>
      <c r="AI929" s="27">
        <v>-39.219532916666665</v>
      </c>
      <c r="AJ929" t="s">
        <v>14</v>
      </c>
      <c r="AK929" s="93">
        <f t="shared" si="105"/>
        <v>-39.219532916666665</v>
      </c>
      <c r="AL929" s="27">
        <f t="shared" si="103"/>
        <v>-39.219532916666665</v>
      </c>
      <c r="AM929" s="27">
        <f t="shared" si="106"/>
        <v>-39.219532916666665</v>
      </c>
    </row>
    <row r="930" spans="1:39" ht="15" customHeight="1" x14ac:dyDescent="0.25">
      <c r="A930">
        <v>249766</v>
      </c>
      <c r="B930" t="s">
        <v>1415</v>
      </c>
      <c r="C930" t="s">
        <v>1416</v>
      </c>
      <c r="D930">
        <v>30877</v>
      </c>
      <c r="E930" t="s">
        <v>363</v>
      </c>
      <c r="F930" t="s">
        <v>240</v>
      </c>
      <c r="G930" t="s">
        <v>19</v>
      </c>
      <c r="H930" t="s">
        <v>2020</v>
      </c>
      <c r="J930" s="21">
        <v>44844</v>
      </c>
      <c r="K930" s="21">
        <v>44875</v>
      </c>
      <c r="L930" s="21">
        <v>44875</v>
      </c>
      <c r="M930" s="22">
        <v>64598.66</v>
      </c>
      <c r="N930" t="s">
        <v>14</v>
      </c>
      <c r="O930">
        <v>5.4999999999999997E-3</v>
      </c>
      <c r="P930" t="s">
        <v>138</v>
      </c>
      <c r="R930" s="21">
        <v>44875</v>
      </c>
      <c r="S930" s="21">
        <v>44844</v>
      </c>
      <c r="T930" s="21">
        <v>44875</v>
      </c>
      <c r="U930" s="21">
        <v>44875</v>
      </c>
      <c r="V930" s="23">
        <v>8.3333333333333329E-2</v>
      </c>
      <c r="W930">
        <v>30</v>
      </c>
      <c r="X930" s="24">
        <v>0</v>
      </c>
      <c r="Y930" s="24">
        <v>0</v>
      </c>
      <c r="Z930" s="24">
        <v>-29.607719166666662</v>
      </c>
      <c r="AA930" s="24">
        <v>-29.607719166666662</v>
      </c>
      <c r="AB930">
        <v>0</v>
      </c>
      <c r="AC930">
        <v>0</v>
      </c>
      <c r="AD930" s="38">
        <v>64598.66</v>
      </c>
      <c r="AE930" s="52">
        <v>5.4999999999999997E-3</v>
      </c>
      <c r="AF930" s="5">
        <v>0</v>
      </c>
      <c r="AG930" s="24">
        <v>0</v>
      </c>
      <c r="AH930" s="24">
        <v>0</v>
      </c>
      <c r="AI930" s="27">
        <v>-29.607719166666662</v>
      </c>
      <c r="AJ930" t="s">
        <v>14</v>
      </c>
      <c r="AK930" s="93">
        <f t="shared" si="105"/>
        <v>-29.607719166666662</v>
      </c>
      <c r="AL930" s="27">
        <f t="shared" si="103"/>
        <v>-29.607719166666662</v>
      </c>
      <c r="AM930" s="27">
        <f t="shared" si="106"/>
        <v>-29.607719166666662</v>
      </c>
    </row>
    <row r="931" spans="1:39" ht="15" customHeight="1" x14ac:dyDescent="0.25">
      <c r="A931">
        <v>249767</v>
      </c>
      <c r="B931" t="s">
        <v>1415</v>
      </c>
      <c r="C931" t="s">
        <v>1416</v>
      </c>
      <c r="D931">
        <v>30877</v>
      </c>
      <c r="E931" t="s">
        <v>363</v>
      </c>
      <c r="F931" t="s">
        <v>240</v>
      </c>
      <c r="G931" t="s">
        <v>19</v>
      </c>
      <c r="H931" t="s">
        <v>2020</v>
      </c>
      <c r="J931" s="21">
        <v>44875</v>
      </c>
      <c r="K931" s="21">
        <v>44905</v>
      </c>
      <c r="L931" s="21">
        <v>44905</v>
      </c>
      <c r="M931" s="22">
        <v>43617.82</v>
      </c>
      <c r="N931" t="s">
        <v>14</v>
      </c>
      <c r="O931">
        <v>5.4999999999999997E-3</v>
      </c>
      <c r="P931" t="s">
        <v>138</v>
      </c>
      <c r="R931" s="21">
        <v>44905</v>
      </c>
      <c r="S931" s="21">
        <v>44875</v>
      </c>
      <c r="T931" s="21">
        <v>44905</v>
      </c>
      <c r="U931" s="21">
        <v>44905</v>
      </c>
      <c r="V931" s="23">
        <v>8.3333333333333329E-2</v>
      </c>
      <c r="W931">
        <v>30</v>
      </c>
      <c r="X931" s="24">
        <v>0</v>
      </c>
      <c r="Y931" s="24">
        <v>0</v>
      </c>
      <c r="Z931" s="24">
        <v>-19.99150083333333</v>
      </c>
      <c r="AA931" s="24">
        <v>-19.99150083333333</v>
      </c>
      <c r="AB931">
        <v>0</v>
      </c>
      <c r="AC931">
        <v>0</v>
      </c>
      <c r="AD931" s="38">
        <v>43617.82</v>
      </c>
      <c r="AE931" s="52">
        <v>5.4999999999999997E-3</v>
      </c>
      <c r="AF931" s="5">
        <v>0</v>
      </c>
      <c r="AG931" s="24">
        <v>0</v>
      </c>
      <c r="AH931" s="24">
        <v>0</v>
      </c>
      <c r="AI931" s="27">
        <v>-19.99150083333333</v>
      </c>
      <c r="AJ931" t="s">
        <v>14</v>
      </c>
      <c r="AK931" s="93">
        <f t="shared" si="105"/>
        <v>-19.99150083333333</v>
      </c>
      <c r="AL931" s="27">
        <f t="shared" si="103"/>
        <v>-19.99150083333333</v>
      </c>
      <c r="AM931" s="27">
        <f t="shared" si="106"/>
        <v>-19.99150083333333</v>
      </c>
    </row>
    <row r="932" spans="1:39" ht="15" customHeight="1" x14ac:dyDescent="0.25">
      <c r="A932">
        <v>249793</v>
      </c>
      <c r="B932" t="s">
        <v>1417</v>
      </c>
      <c r="C932" t="s">
        <v>1418</v>
      </c>
      <c r="D932">
        <v>30878</v>
      </c>
      <c r="E932" t="s">
        <v>363</v>
      </c>
      <c r="F932" t="s">
        <v>240</v>
      </c>
      <c r="G932" t="s">
        <v>19</v>
      </c>
      <c r="H932" t="s">
        <v>2020</v>
      </c>
      <c r="J932" s="21">
        <v>44722</v>
      </c>
      <c r="K932" s="21">
        <v>44752</v>
      </c>
      <c r="L932" s="21">
        <v>44752</v>
      </c>
      <c r="M932" s="22">
        <v>86050.33</v>
      </c>
      <c r="N932" t="s">
        <v>14</v>
      </c>
      <c r="O932">
        <v>6.4999999999999997E-3</v>
      </c>
      <c r="P932" t="s">
        <v>138</v>
      </c>
      <c r="R932" s="21">
        <v>44752</v>
      </c>
      <c r="S932" s="21">
        <v>44722</v>
      </c>
      <c r="T932" s="21">
        <v>44752</v>
      </c>
      <c r="U932" s="21">
        <v>44752</v>
      </c>
      <c r="V932" s="23">
        <v>8.3333333333333329E-2</v>
      </c>
      <c r="W932">
        <v>30</v>
      </c>
      <c r="X932" s="24">
        <v>0</v>
      </c>
      <c r="Y932" s="24">
        <v>0</v>
      </c>
      <c r="Z932" s="24">
        <v>-46.610595416666662</v>
      </c>
      <c r="AA932" s="24">
        <v>-46.610595416666662</v>
      </c>
      <c r="AB932">
        <v>0</v>
      </c>
      <c r="AC932">
        <v>0</v>
      </c>
      <c r="AD932" s="38">
        <v>86050.33</v>
      </c>
      <c r="AE932" s="52">
        <v>6.4999999999999997E-3</v>
      </c>
      <c r="AF932" s="5">
        <v>0</v>
      </c>
      <c r="AG932" s="24">
        <v>0</v>
      </c>
      <c r="AH932" s="24">
        <v>0</v>
      </c>
      <c r="AI932" s="27">
        <v>-46.610595416666662</v>
      </c>
      <c r="AJ932" t="s">
        <v>14</v>
      </c>
      <c r="AK932" s="93">
        <f t="shared" si="105"/>
        <v>-46.610595416666662</v>
      </c>
      <c r="AL932" s="27">
        <f t="shared" si="103"/>
        <v>-46.610595416666662</v>
      </c>
      <c r="AM932" s="27">
        <f t="shared" si="106"/>
        <v>-46.610595416666662</v>
      </c>
    </row>
    <row r="933" spans="1:39" ht="15" customHeight="1" x14ac:dyDescent="0.25">
      <c r="A933">
        <v>249794</v>
      </c>
      <c r="B933" t="s">
        <v>1417</v>
      </c>
      <c r="C933" t="s">
        <v>1418</v>
      </c>
      <c r="D933">
        <v>30878</v>
      </c>
      <c r="E933" t="s">
        <v>363</v>
      </c>
      <c r="F933" t="s">
        <v>240</v>
      </c>
      <c r="G933" t="s">
        <v>19</v>
      </c>
      <c r="H933" t="s">
        <v>2020</v>
      </c>
      <c r="J933" s="21">
        <v>44752</v>
      </c>
      <c r="K933" s="21">
        <v>44783</v>
      </c>
      <c r="L933" s="21">
        <v>44783</v>
      </c>
      <c r="M933" s="22">
        <v>83555.42</v>
      </c>
      <c r="N933" t="s">
        <v>14</v>
      </c>
      <c r="O933">
        <v>6.4999999999999997E-3</v>
      </c>
      <c r="P933" t="s">
        <v>138</v>
      </c>
      <c r="R933" s="21">
        <v>44783</v>
      </c>
      <c r="S933" s="21">
        <v>44752</v>
      </c>
      <c r="T933" s="21">
        <v>44783</v>
      </c>
      <c r="U933" s="21">
        <v>44783</v>
      </c>
      <c r="V933" s="23">
        <v>8.3333333333333329E-2</v>
      </c>
      <c r="W933">
        <v>30</v>
      </c>
      <c r="X933" s="24">
        <v>0</v>
      </c>
      <c r="Y933" s="24">
        <v>0</v>
      </c>
      <c r="Z933" s="24">
        <v>-45.259185833333333</v>
      </c>
      <c r="AA933" s="24">
        <v>-45.259185833333333</v>
      </c>
      <c r="AB933">
        <v>0</v>
      </c>
      <c r="AC933">
        <v>0</v>
      </c>
      <c r="AD933" s="38">
        <v>83555.42</v>
      </c>
      <c r="AE933" s="52">
        <v>6.4999999999999997E-3</v>
      </c>
      <c r="AF933" s="5">
        <v>0</v>
      </c>
      <c r="AG933" s="24">
        <v>0</v>
      </c>
      <c r="AH933" s="24">
        <v>0</v>
      </c>
      <c r="AI933" s="27">
        <v>-45.259185833333333</v>
      </c>
      <c r="AJ933" t="s">
        <v>14</v>
      </c>
      <c r="AK933" s="93">
        <f t="shared" si="105"/>
        <v>-45.259185833333333</v>
      </c>
      <c r="AL933" s="27">
        <f t="shared" si="103"/>
        <v>-45.259185833333333</v>
      </c>
      <c r="AM933" s="27">
        <f t="shared" si="106"/>
        <v>-45.259185833333333</v>
      </c>
    </row>
    <row r="934" spans="1:39" ht="15" customHeight="1" x14ac:dyDescent="0.25">
      <c r="A934">
        <v>249795</v>
      </c>
      <c r="B934" t="s">
        <v>1417</v>
      </c>
      <c r="C934" t="s">
        <v>1418</v>
      </c>
      <c r="D934">
        <v>30878</v>
      </c>
      <c r="E934" t="s">
        <v>363</v>
      </c>
      <c r="F934" t="s">
        <v>240</v>
      </c>
      <c r="G934" t="s">
        <v>19</v>
      </c>
      <c r="H934" t="s">
        <v>2020</v>
      </c>
      <c r="J934" s="21">
        <v>44783</v>
      </c>
      <c r="K934" s="21">
        <v>44814</v>
      </c>
      <c r="L934" s="21">
        <v>44814</v>
      </c>
      <c r="M934" s="22">
        <v>81059.16</v>
      </c>
      <c r="N934" t="s">
        <v>14</v>
      </c>
      <c r="O934">
        <v>6.4999999999999997E-3</v>
      </c>
      <c r="P934" t="s">
        <v>138</v>
      </c>
      <c r="R934" s="21">
        <v>44814</v>
      </c>
      <c r="S934" s="21">
        <v>44783</v>
      </c>
      <c r="T934" s="21">
        <v>44814</v>
      </c>
      <c r="U934" s="21">
        <v>44814</v>
      </c>
      <c r="V934" s="23">
        <v>8.3333333333333329E-2</v>
      </c>
      <c r="W934">
        <v>30</v>
      </c>
      <c r="X934" s="24">
        <v>0</v>
      </c>
      <c r="Y934" s="24">
        <v>0</v>
      </c>
      <c r="Z934" s="24">
        <v>-43.907044999999997</v>
      </c>
      <c r="AA934" s="24">
        <v>-43.907044999999997</v>
      </c>
      <c r="AB934">
        <v>0</v>
      </c>
      <c r="AC934">
        <v>0</v>
      </c>
      <c r="AD934" s="38">
        <v>81059.16</v>
      </c>
      <c r="AE934" s="52">
        <v>6.4999999999999997E-3</v>
      </c>
      <c r="AF934" s="5">
        <v>0</v>
      </c>
      <c r="AG934" s="24">
        <v>0</v>
      </c>
      <c r="AH934" s="24">
        <v>0</v>
      </c>
      <c r="AI934" s="27">
        <v>-43.907044999999997</v>
      </c>
      <c r="AJ934" t="s">
        <v>14</v>
      </c>
      <c r="AK934" s="93">
        <f t="shared" si="105"/>
        <v>-43.907044999999997</v>
      </c>
      <c r="AL934" s="27">
        <f t="shared" si="103"/>
        <v>-43.907044999999997</v>
      </c>
      <c r="AM934" s="27">
        <f t="shared" si="106"/>
        <v>-43.907044999999997</v>
      </c>
    </row>
    <row r="935" spans="1:39" ht="15" customHeight="1" x14ac:dyDescent="0.25">
      <c r="A935">
        <v>249796</v>
      </c>
      <c r="B935" t="s">
        <v>1417</v>
      </c>
      <c r="C935" t="s">
        <v>1418</v>
      </c>
      <c r="D935">
        <v>30878</v>
      </c>
      <c r="E935" t="s">
        <v>363</v>
      </c>
      <c r="F935" t="s">
        <v>240</v>
      </c>
      <c r="G935" t="s">
        <v>19</v>
      </c>
      <c r="H935" t="s">
        <v>2020</v>
      </c>
      <c r="J935" s="21">
        <v>44814</v>
      </c>
      <c r="K935" s="21">
        <v>44844</v>
      </c>
      <c r="L935" s="21">
        <v>44844</v>
      </c>
      <c r="M935" s="22">
        <v>78561.55</v>
      </c>
      <c r="N935" t="s">
        <v>14</v>
      </c>
      <c r="O935">
        <v>6.4999999999999997E-3</v>
      </c>
      <c r="P935" t="s">
        <v>138</v>
      </c>
      <c r="R935" s="21">
        <v>44844</v>
      </c>
      <c r="S935" s="21">
        <v>44814</v>
      </c>
      <c r="T935" s="21">
        <v>44844</v>
      </c>
      <c r="U935" s="21">
        <v>44844</v>
      </c>
      <c r="V935" s="23">
        <v>8.3333333333333329E-2</v>
      </c>
      <c r="W935">
        <v>30</v>
      </c>
      <c r="X935" s="24">
        <v>0</v>
      </c>
      <c r="Y935" s="24">
        <v>0</v>
      </c>
      <c r="Z935" s="24">
        <v>-42.554172916666666</v>
      </c>
      <c r="AA935" s="24">
        <v>-42.554172916666666</v>
      </c>
      <c r="AB935">
        <v>0</v>
      </c>
      <c r="AC935">
        <v>0</v>
      </c>
      <c r="AD935" s="38">
        <v>78561.55</v>
      </c>
      <c r="AE935" s="52">
        <v>6.4999999999999997E-3</v>
      </c>
      <c r="AF935" s="5">
        <v>0</v>
      </c>
      <c r="AG935" s="24">
        <v>0</v>
      </c>
      <c r="AH935" s="24">
        <v>0</v>
      </c>
      <c r="AI935" s="27">
        <v>-42.554172916666666</v>
      </c>
      <c r="AJ935" t="s">
        <v>14</v>
      </c>
      <c r="AK935" s="93">
        <f t="shared" si="105"/>
        <v>-42.554172916666666</v>
      </c>
      <c r="AL935" s="27">
        <f t="shared" si="103"/>
        <v>-42.554172916666666</v>
      </c>
      <c r="AM935" s="27">
        <f t="shared" si="106"/>
        <v>-42.554172916666666</v>
      </c>
    </row>
    <row r="936" spans="1:39" ht="15" customHeight="1" x14ac:dyDescent="0.25">
      <c r="A936">
        <v>249797</v>
      </c>
      <c r="B936" t="s">
        <v>1417</v>
      </c>
      <c r="C936" t="s">
        <v>1418</v>
      </c>
      <c r="D936">
        <v>30878</v>
      </c>
      <c r="E936" t="s">
        <v>363</v>
      </c>
      <c r="F936" t="s">
        <v>240</v>
      </c>
      <c r="G936" t="s">
        <v>19</v>
      </c>
      <c r="H936" t="s">
        <v>2020</v>
      </c>
      <c r="J936" s="21">
        <v>44844</v>
      </c>
      <c r="K936" s="21">
        <v>44875</v>
      </c>
      <c r="L936" s="21">
        <v>44875</v>
      </c>
      <c r="M936" s="22">
        <v>76062.58</v>
      </c>
      <c r="N936" t="s">
        <v>14</v>
      </c>
      <c r="O936">
        <v>6.4999999999999997E-3</v>
      </c>
      <c r="P936" t="s">
        <v>138</v>
      </c>
      <c r="R936" s="21">
        <v>44875</v>
      </c>
      <c r="S936" s="21">
        <v>44844</v>
      </c>
      <c r="T936" s="21">
        <v>44875</v>
      </c>
      <c r="U936" s="21">
        <v>44875</v>
      </c>
      <c r="V936" s="23">
        <v>8.3333333333333329E-2</v>
      </c>
      <c r="W936">
        <v>30</v>
      </c>
      <c r="X936" s="24">
        <v>0</v>
      </c>
      <c r="Y936" s="24">
        <v>0</v>
      </c>
      <c r="Z936" s="24">
        <v>-41.200564166666666</v>
      </c>
      <c r="AA936" s="24">
        <v>-41.200564166666666</v>
      </c>
      <c r="AB936">
        <v>0</v>
      </c>
      <c r="AC936">
        <v>0</v>
      </c>
      <c r="AD936" s="38">
        <v>76062.58</v>
      </c>
      <c r="AE936" s="52">
        <v>6.4999999999999997E-3</v>
      </c>
      <c r="AF936" s="5">
        <v>0</v>
      </c>
      <c r="AG936" s="24">
        <v>0</v>
      </c>
      <c r="AH936" s="24">
        <v>0</v>
      </c>
      <c r="AI936" s="27">
        <v>-41.200564166666666</v>
      </c>
      <c r="AJ936" t="s">
        <v>14</v>
      </c>
      <c r="AK936" s="93">
        <f t="shared" si="105"/>
        <v>-41.200564166666666</v>
      </c>
      <c r="AL936" s="27">
        <f t="shared" si="103"/>
        <v>-41.200564166666666</v>
      </c>
      <c r="AM936" s="27">
        <f t="shared" si="106"/>
        <v>-41.200564166666666</v>
      </c>
    </row>
    <row r="937" spans="1:39" ht="15" customHeight="1" x14ac:dyDescent="0.25">
      <c r="A937">
        <v>249798</v>
      </c>
      <c r="B937" t="s">
        <v>1417</v>
      </c>
      <c r="C937" t="s">
        <v>1418</v>
      </c>
      <c r="D937">
        <v>30878</v>
      </c>
      <c r="E937" t="s">
        <v>363</v>
      </c>
      <c r="F937" t="s">
        <v>240</v>
      </c>
      <c r="G937" t="s">
        <v>19</v>
      </c>
      <c r="H937" t="s">
        <v>2020</v>
      </c>
      <c r="J937" s="21">
        <v>44875</v>
      </c>
      <c r="K937" s="21">
        <v>44905</v>
      </c>
      <c r="L937" s="21">
        <v>44905</v>
      </c>
      <c r="M937" s="22">
        <v>73562.259999999995</v>
      </c>
      <c r="N937" t="s">
        <v>14</v>
      </c>
      <c r="O937">
        <v>6.4999999999999997E-3</v>
      </c>
      <c r="P937" t="s">
        <v>138</v>
      </c>
      <c r="R937" s="21">
        <v>44905</v>
      </c>
      <c r="S937" s="21">
        <v>44875</v>
      </c>
      <c r="T937" s="21">
        <v>44905</v>
      </c>
      <c r="U937" s="21">
        <v>44905</v>
      </c>
      <c r="V937" s="23">
        <v>8.3333333333333329E-2</v>
      </c>
      <c r="W937">
        <v>30</v>
      </c>
      <c r="X937" s="24">
        <v>0</v>
      </c>
      <c r="Y937" s="24">
        <v>0</v>
      </c>
      <c r="Z937" s="24">
        <v>-39.846224166666659</v>
      </c>
      <c r="AA937" s="24">
        <v>-39.846224166666659</v>
      </c>
      <c r="AB937">
        <v>0</v>
      </c>
      <c r="AC937">
        <v>0</v>
      </c>
      <c r="AD937" s="38">
        <v>73562.259999999995</v>
      </c>
      <c r="AE937" s="52">
        <v>6.4999999999999997E-3</v>
      </c>
      <c r="AF937" s="5">
        <v>0</v>
      </c>
      <c r="AG937" s="24">
        <v>0</v>
      </c>
      <c r="AH937" s="24">
        <v>0</v>
      </c>
      <c r="AI937" s="27">
        <v>-39.846224166666659</v>
      </c>
      <c r="AJ937" t="s">
        <v>14</v>
      </c>
      <c r="AK937" s="93">
        <f t="shared" si="105"/>
        <v>-39.846224166666659</v>
      </c>
      <c r="AL937" s="27">
        <f t="shared" si="103"/>
        <v>-39.846224166666659</v>
      </c>
      <c r="AM937" s="27">
        <f t="shared" si="106"/>
        <v>-39.846224166666659</v>
      </c>
    </row>
    <row r="938" spans="1:39" ht="15" customHeight="1" x14ac:dyDescent="0.25">
      <c r="A938">
        <v>249927</v>
      </c>
      <c r="B938" t="s">
        <v>1419</v>
      </c>
      <c r="C938" t="s">
        <v>1420</v>
      </c>
      <c r="D938">
        <v>30883</v>
      </c>
      <c r="E938" t="s">
        <v>363</v>
      </c>
      <c r="F938" t="s">
        <v>240</v>
      </c>
      <c r="G938" t="s">
        <v>19</v>
      </c>
      <c r="H938" t="s">
        <v>1898</v>
      </c>
      <c r="J938" s="21">
        <v>44722</v>
      </c>
      <c r="K938" s="21">
        <v>44752</v>
      </c>
      <c r="L938" s="21">
        <v>44752</v>
      </c>
      <c r="M938" s="22">
        <v>18882.87</v>
      </c>
      <c r="N938" t="s">
        <v>14</v>
      </c>
      <c r="O938">
        <v>1.4999999999999999E-2</v>
      </c>
      <c r="P938" t="s">
        <v>138</v>
      </c>
      <c r="R938" s="21">
        <v>44752</v>
      </c>
      <c r="S938" s="21">
        <v>44722</v>
      </c>
      <c r="T938" s="21">
        <v>44752</v>
      </c>
      <c r="U938" s="21">
        <v>44752</v>
      </c>
      <c r="V938" s="23">
        <v>8.3333333333333329E-2</v>
      </c>
      <c r="W938">
        <v>30</v>
      </c>
      <c r="X938" s="24">
        <v>0</v>
      </c>
      <c r="Y938" s="24">
        <v>0</v>
      </c>
      <c r="Z938" s="24">
        <v>-23.603587499999996</v>
      </c>
      <c r="AA938" s="24">
        <v>-23.603587499999996</v>
      </c>
      <c r="AB938">
        <v>0</v>
      </c>
      <c r="AC938">
        <v>0</v>
      </c>
      <c r="AD938" s="38">
        <v>18882.87</v>
      </c>
      <c r="AE938" s="52">
        <v>1.4999999999999999E-2</v>
      </c>
      <c r="AF938" s="5">
        <v>0</v>
      </c>
      <c r="AG938" s="24">
        <v>0</v>
      </c>
      <c r="AH938" s="24">
        <v>0</v>
      </c>
      <c r="AI938" s="27">
        <v>-23.603587499999996</v>
      </c>
      <c r="AJ938" t="s">
        <v>14</v>
      </c>
      <c r="AK938" s="93">
        <f t="shared" si="105"/>
        <v>-23.603587499999996</v>
      </c>
      <c r="AL938" s="27">
        <f t="shared" si="103"/>
        <v>-23.603587499999996</v>
      </c>
      <c r="AM938" s="27">
        <f t="shared" si="106"/>
        <v>-23.603587499999996</v>
      </c>
    </row>
    <row r="939" spans="1:39" ht="15" customHeight="1" x14ac:dyDescent="0.25">
      <c r="A939">
        <v>249928</v>
      </c>
      <c r="B939" t="s">
        <v>1419</v>
      </c>
      <c r="C939" t="s">
        <v>1420</v>
      </c>
      <c r="D939">
        <v>30883</v>
      </c>
      <c r="E939" t="s">
        <v>363</v>
      </c>
      <c r="F939" t="s">
        <v>240</v>
      </c>
      <c r="G939" t="s">
        <v>19</v>
      </c>
      <c r="H939" t="s">
        <v>1898</v>
      </c>
      <c r="J939" s="21">
        <v>44752</v>
      </c>
      <c r="K939" s="21">
        <v>44783</v>
      </c>
      <c r="L939" s="21">
        <v>44783</v>
      </c>
      <c r="M939" s="22">
        <v>17844.900000000001</v>
      </c>
      <c r="N939" t="s">
        <v>14</v>
      </c>
      <c r="O939">
        <v>1.4999999999999999E-2</v>
      </c>
      <c r="P939" t="s">
        <v>138</v>
      </c>
      <c r="R939" s="21">
        <v>44783</v>
      </c>
      <c r="S939" s="21">
        <v>44752</v>
      </c>
      <c r="T939" s="21">
        <v>44783</v>
      </c>
      <c r="U939" s="21">
        <v>44783</v>
      </c>
      <c r="V939" s="23">
        <v>8.3333333333333329E-2</v>
      </c>
      <c r="W939">
        <v>30</v>
      </c>
      <c r="X939" s="24">
        <v>0</v>
      </c>
      <c r="Y939" s="24">
        <v>0</v>
      </c>
      <c r="Z939" s="24">
        <v>-22.306124999999998</v>
      </c>
      <c r="AA939" s="24">
        <v>-22.306124999999998</v>
      </c>
      <c r="AB939">
        <v>0</v>
      </c>
      <c r="AC939">
        <v>0</v>
      </c>
      <c r="AD939" s="38">
        <v>17844.900000000001</v>
      </c>
      <c r="AE939" s="52">
        <v>1.4999999999999999E-2</v>
      </c>
      <c r="AF939" s="5">
        <v>0</v>
      </c>
      <c r="AG939" s="24">
        <v>0</v>
      </c>
      <c r="AH939" s="24">
        <v>0</v>
      </c>
      <c r="AI939" s="27">
        <v>-22.306124999999998</v>
      </c>
      <c r="AJ939" t="s">
        <v>14</v>
      </c>
      <c r="AK939" s="93">
        <f t="shared" si="105"/>
        <v>-22.306124999999998</v>
      </c>
      <c r="AL939" s="27">
        <f t="shared" si="103"/>
        <v>-22.306124999999998</v>
      </c>
      <c r="AM939" s="27">
        <f t="shared" si="106"/>
        <v>-22.306124999999998</v>
      </c>
    </row>
    <row r="940" spans="1:39" ht="15" customHeight="1" x14ac:dyDescent="0.25">
      <c r="A940">
        <v>249929</v>
      </c>
      <c r="B940" t="s">
        <v>1419</v>
      </c>
      <c r="C940" t="s">
        <v>1420</v>
      </c>
      <c r="D940">
        <v>30883</v>
      </c>
      <c r="E940" t="s">
        <v>363</v>
      </c>
      <c r="F940" t="s">
        <v>240</v>
      </c>
      <c r="G940" t="s">
        <v>19</v>
      </c>
      <c r="H940" t="s">
        <v>1898</v>
      </c>
      <c r="J940" s="21">
        <v>44783</v>
      </c>
      <c r="K940" s="21">
        <v>44814</v>
      </c>
      <c r="L940" s="21">
        <v>44814</v>
      </c>
      <c r="M940" s="22">
        <v>16805.64</v>
      </c>
      <c r="N940" t="s">
        <v>14</v>
      </c>
      <c r="O940">
        <v>1.4999999999999999E-2</v>
      </c>
      <c r="P940" t="s">
        <v>138</v>
      </c>
      <c r="R940" s="21">
        <v>44814</v>
      </c>
      <c r="S940" s="21">
        <v>44783</v>
      </c>
      <c r="T940" s="21">
        <v>44814</v>
      </c>
      <c r="U940" s="21">
        <v>44814</v>
      </c>
      <c r="V940" s="23">
        <v>8.3333333333333329E-2</v>
      </c>
      <c r="W940">
        <v>30</v>
      </c>
      <c r="X940" s="24">
        <v>0</v>
      </c>
      <c r="Y940" s="24">
        <v>0</v>
      </c>
      <c r="Z940" s="24">
        <v>-21.00705</v>
      </c>
      <c r="AA940" s="24">
        <v>-21.00705</v>
      </c>
      <c r="AB940">
        <v>0</v>
      </c>
      <c r="AC940">
        <v>0</v>
      </c>
      <c r="AD940" s="38">
        <v>16805.64</v>
      </c>
      <c r="AE940" s="52">
        <v>1.4999999999999999E-2</v>
      </c>
      <c r="AF940" s="5">
        <v>0</v>
      </c>
      <c r="AG940" s="24">
        <v>0</v>
      </c>
      <c r="AH940" s="24">
        <v>0</v>
      </c>
      <c r="AI940" s="27">
        <v>-21.00705</v>
      </c>
      <c r="AJ940" t="s">
        <v>14</v>
      </c>
      <c r="AK940" s="93">
        <f t="shared" si="105"/>
        <v>-21.00705</v>
      </c>
      <c r="AL940" s="27">
        <f t="shared" si="103"/>
        <v>-21.00705</v>
      </c>
      <c r="AM940" s="27">
        <f t="shared" si="106"/>
        <v>-21.00705</v>
      </c>
    </row>
    <row r="941" spans="1:39" ht="15" customHeight="1" x14ac:dyDescent="0.25">
      <c r="A941">
        <v>249930</v>
      </c>
      <c r="B941" t="s">
        <v>1419</v>
      </c>
      <c r="C941" t="s">
        <v>1420</v>
      </c>
      <c r="D941">
        <v>30883</v>
      </c>
      <c r="E941" t="s">
        <v>363</v>
      </c>
      <c r="F941" t="s">
        <v>240</v>
      </c>
      <c r="G941" t="s">
        <v>19</v>
      </c>
      <c r="H941" t="s">
        <v>1898</v>
      </c>
      <c r="J941" s="21">
        <v>44814</v>
      </c>
      <c r="K941" s="21">
        <v>44844</v>
      </c>
      <c r="L941" s="21">
        <v>44844</v>
      </c>
      <c r="M941" s="22">
        <v>15765.08</v>
      </c>
      <c r="N941" t="s">
        <v>14</v>
      </c>
      <c r="O941">
        <v>1.4999999999999999E-2</v>
      </c>
      <c r="P941" t="s">
        <v>138</v>
      </c>
      <c r="R941" s="21">
        <v>44844</v>
      </c>
      <c r="S941" s="21">
        <v>44814</v>
      </c>
      <c r="T941" s="21">
        <v>44844</v>
      </c>
      <c r="U941" s="21">
        <v>44844</v>
      </c>
      <c r="V941" s="23">
        <v>8.3333333333333329E-2</v>
      </c>
      <c r="W941">
        <v>30</v>
      </c>
      <c r="X941" s="24">
        <v>0</v>
      </c>
      <c r="Y941" s="24">
        <v>0</v>
      </c>
      <c r="Z941" s="24">
        <v>-19.706349999999997</v>
      </c>
      <c r="AA941" s="24">
        <v>-19.706349999999997</v>
      </c>
      <c r="AB941">
        <v>0</v>
      </c>
      <c r="AC941">
        <v>0</v>
      </c>
      <c r="AD941" s="38">
        <v>15765.08</v>
      </c>
      <c r="AE941" s="52">
        <v>1.4999999999999999E-2</v>
      </c>
      <c r="AF941" s="5">
        <v>0</v>
      </c>
      <c r="AG941" s="24">
        <v>0</v>
      </c>
      <c r="AH941" s="24">
        <v>0</v>
      </c>
      <c r="AI941" s="27">
        <v>-19.706349999999997</v>
      </c>
      <c r="AJ941" t="s">
        <v>14</v>
      </c>
      <c r="AK941" s="93">
        <f t="shared" si="105"/>
        <v>-19.706349999999997</v>
      </c>
      <c r="AL941" s="27">
        <f t="shared" si="103"/>
        <v>-19.706349999999997</v>
      </c>
      <c r="AM941" s="27">
        <f t="shared" si="106"/>
        <v>-19.706349999999997</v>
      </c>
    </row>
    <row r="942" spans="1:39" ht="15" customHeight="1" x14ac:dyDescent="0.25">
      <c r="A942">
        <v>249931</v>
      </c>
      <c r="B942" t="s">
        <v>1419</v>
      </c>
      <c r="C942" t="s">
        <v>1420</v>
      </c>
      <c r="D942">
        <v>30883</v>
      </c>
      <c r="E942" t="s">
        <v>363</v>
      </c>
      <c r="F942" t="s">
        <v>240</v>
      </c>
      <c r="G942" t="s">
        <v>19</v>
      </c>
      <c r="H942" t="s">
        <v>1898</v>
      </c>
      <c r="J942" s="21">
        <v>44844</v>
      </c>
      <c r="K942" s="21">
        <v>44875</v>
      </c>
      <c r="L942" s="21">
        <v>44875</v>
      </c>
      <c r="M942" s="22">
        <v>14723.22</v>
      </c>
      <c r="N942" t="s">
        <v>14</v>
      </c>
      <c r="O942">
        <v>1.4999999999999999E-2</v>
      </c>
      <c r="P942" t="s">
        <v>138</v>
      </c>
      <c r="R942" s="21">
        <v>44875</v>
      </c>
      <c r="S942" s="21">
        <v>44844</v>
      </c>
      <c r="T942" s="21">
        <v>44875</v>
      </c>
      <c r="U942" s="21">
        <v>44875</v>
      </c>
      <c r="V942" s="23">
        <v>8.3333333333333329E-2</v>
      </c>
      <c r="W942">
        <v>30</v>
      </c>
      <c r="X942" s="24">
        <v>0</v>
      </c>
      <c r="Y942" s="24">
        <v>0</v>
      </c>
      <c r="Z942" s="24">
        <v>-18.404024999999997</v>
      </c>
      <c r="AA942" s="24">
        <v>-18.404024999999997</v>
      </c>
      <c r="AB942">
        <v>0</v>
      </c>
      <c r="AC942">
        <v>0</v>
      </c>
      <c r="AD942" s="38">
        <v>14723.22</v>
      </c>
      <c r="AE942" s="52">
        <v>1.4999999999999999E-2</v>
      </c>
      <c r="AF942" s="5">
        <v>0</v>
      </c>
      <c r="AG942" s="24">
        <v>0</v>
      </c>
      <c r="AH942" s="24">
        <v>0</v>
      </c>
      <c r="AI942" s="27">
        <v>-18.404024999999997</v>
      </c>
      <c r="AJ942" t="s">
        <v>14</v>
      </c>
      <c r="AK942" s="93">
        <f t="shared" si="105"/>
        <v>-18.404024999999997</v>
      </c>
      <c r="AL942" s="27">
        <f t="shared" si="103"/>
        <v>-18.404024999999997</v>
      </c>
      <c r="AM942" s="27">
        <f t="shared" si="106"/>
        <v>-18.404024999999997</v>
      </c>
    </row>
    <row r="943" spans="1:39" ht="15" customHeight="1" x14ac:dyDescent="0.25">
      <c r="A943">
        <v>249932</v>
      </c>
      <c r="B943" t="s">
        <v>1419</v>
      </c>
      <c r="C943" t="s">
        <v>1420</v>
      </c>
      <c r="D943">
        <v>30883</v>
      </c>
      <c r="E943" t="s">
        <v>363</v>
      </c>
      <c r="F943" t="s">
        <v>240</v>
      </c>
      <c r="G943" t="s">
        <v>19</v>
      </c>
      <c r="H943" t="s">
        <v>1898</v>
      </c>
      <c r="J943" s="21">
        <v>44875</v>
      </c>
      <c r="K943" s="21">
        <v>44905</v>
      </c>
      <c r="L943" s="21">
        <v>44905</v>
      </c>
      <c r="M943" s="22">
        <v>13680.05</v>
      </c>
      <c r="N943" t="s">
        <v>14</v>
      </c>
      <c r="O943">
        <v>1.4999999999999999E-2</v>
      </c>
      <c r="P943" t="s">
        <v>138</v>
      </c>
      <c r="R943" s="21">
        <v>44905</v>
      </c>
      <c r="S943" s="21">
        <v>44875</v>
      </c>
      <c r="T943" s="21">
        <v>44905</v>
      </c>
      <c r="U943" s="21">
        <v>44905</v>
      </c>
      <c r="V943" s="23">
        <v>8.3333333333333329E-2</v>
      </c>
      <c r="W943">
        <v>30</v>
      </c>
      <c r="X943" s="24">
        <v>0</v>
      </c>
      <c r="Y943" s="24">
        <v>0</v>
      </c>
      <c r="Z943" s="24">
        <v>-17.100062499999996</v>
      </c>
      <c r="AA943" s="24">
        <v>-17.100062499999996</v>
      </c>
      <c r="AB943">
        <v>0</v>
      </c>
      <c r="AC943">
        <v>0</v>
      </c>
      <c r="AD943" s="38">
        <v>13680.05</v>
      </c>
      <c r="AE943" s="52">
        <v>1.4999999999999999E-2</v>
      </c>
      <c r="AF943" s="5">
        <v>0</v>
      </c>
      <c r="AG943" s="24">
        <v>0</v>
      </c>
      <c r="AH943" s="24">
        <v>0</v>
      </c>
      <c r="AI943" s="27">
        <v>-17.100062499999996</v>
      </c>
      <c r="AJ943" t="s">
        <v>14</v>
      </c>
      <c r="AK943" s="93">
        <f t="shared" si="105"/>
        <v>-17.100062499999996</v>
      </c>
      <c r="AL943" s="27">
        <f t="shared" si="103"/>
        <v>-17.100062499999996</v>
      </c>
      <c r="AM943" s="27">
        <f t="shared" si="106"/>
        <v>-17.100062499999996</v>
      </c>
    </row>
    <row r="944" spans="1:39" ht="15" customHeight="1" x14ac:dyDescent="0.25">
      <c r="A944">
        <v>249986</v>
      </c>
      <c r="B944" t="s">
        <v>1421</v>
      </c>
      <c r="C944" t="s">
        <v>1422</v>
      </c>
      <c r="D944">
        <v>30885</v>
      </c>
      <c r="E944" t="s">
        <v>363</v>
      </c>
      <c r="F944" t="s">
        <v>240</v>
      </c>
      <c r="G944" t="s">
        <v>19</v>
      </c>
      <c r="H944" t="s">
        <v>2019</v>
      </c>
      <c r="J944" s="21">
        <v>44717</v>
      </c>
      <c r="K944" s="21">
        <v>44747</v>
      </c>
      <c r="L944" s="21">
        <v>44747</v>
      </c>
      <c r="M944" s="22">
        <v>192533.76000000001</v>
      </c>
      <c r="N944" t="s">
        <v>14</v>
      </c>
      <c r="O944">
        <v>9.4000000000000004E-3</v>
      </c>
      <c r="P944" t="s">
        <v>138</v>
      </c>
      <c r="R944" s="21">
        <v>44747</v>
      </c>
      <c r="S944" s="21">
        <v>44717</v>
      </c>
      <c r="T944" s="21">
        <v>44747</v>
      </c>
      <c r="U944" s="21">
        <v>44747</v>
      </c>
      <c r="V944" s="23">
        <v>8.3333333333333329E-2</v>
      </c>
      <c r="W944">
        <v>30</v>
      </c>
      <c r="X944" s="24">
        <v>0</v>
      </c>
      <c r="Y944" s="24">
        <v>0</v>
      </c>
      <c r="Z944" s="24">
        <v>-150.81811199999999</v>
      </c>
      <c r="AA944" s="24">
        <v>-150.81811199999999</v>
      </c>
      <c r="AB944">
        <v>0</v>
      </c>
      <c r="AC944">
        <v>0</v>
      </c>
      <c r="AD944" s="38">
        <v>192533.76000000001</v>
      </c>
      <c r="AE944" s="52">
        <v>9.4000000000000004E-3</v>
      </c>
      <c r="AF944" s="5">
        <v>0</v>
      </c>
      <c r="AG944" s="24">
        <v>0</v>
      </c>
      <c r="AH944" s="24">
        <v>0</v>
      </c>
      <c r="AI944" s="27">
        <v>-150.81811199999999</v>
      </c>
      <c r="AJ944" t="s">
        <v>14</v>
      </c>
      <c r="AK944" s="93">
        <f t="shared" si="105"/>
        <v>-150.81811199999999</v>
      </c>
      <c r="AL944" s="27">
        <f t="shared" si="103"/>
        <v>-150.81811199999999</v>
      </c>
      <c r="AM944" s="27">
        <f t="shared" si="106"/>
        <v>-150.81811199999999</v>
      </c>
    </row>
    <row r="945" spans="1:39" ht="15" customHeight="1" x14ac:dyDescent="0.25">
      <c r="A945">
        <v>249987</v>
      </c>
      <c r="B945" t="s">
        <v>1421</v>
      </c>
      <c r="C945" t="s">
        <v>1422</v>
      </c>
      <c r="D945">
        <v>30885</v>
      </c>
      <c r="E945" t="s">
        <v>363</v>
      </c>
      <c r="F945" t="s">
        <v>240</v>
      </c>
      <c r="G945" t="s">
        <v>19</v>
      </c>
      <c r="H945" t="s">
        <v>2019</v>
      </c>
      <c r="J945" s="21">
        <v>44747</v>
      </c>
      <c r="K945" s="21">
        <v>44778</v>
      </c>
      <c r="L945" s="21">
        <v>44778</v>
      </c>
      <c r="M945" s="22">
        <v>187540.14</v>
      </c>
      <c r="N945" t="s">
        <v>14</v>
      </c>
      <c r="O945">
        <v>9.4000000000000004E-3</v>
      </c>
      <c r="P945" t="s">
        <v>138</v>
      </c>
      <c r="R945" s="21">
        <v>44778</v>
      </c>
      <c r="S945" s="21">
        <v>44747</v>
      </c>
      <c r="T945" s="21">
        <v>44778</v>
      </c>
      <c r="U945" s="21">
        <v>44778</v>
      </c>
      <c r="V945" s="23">
        <v>8.3333333333333329E-2</v>
      </c>
      <c r="W945">
        <v>30</v>
      </c>
      <c r="X945" s="24">
        <v>0</v>
      </c>
      <c r="Y945" s="24">
        <v>0</v>
      </c>
      <c r="Z945" s="24">
        <v>-146.90644300000002</v>
      </c>
      <c r="AA945" s="24">
        <v>-146.90644300000002</v>
      </c>
      <c r="AB945">
        <v>0</v>
      </c>
      <c r="AC945">
        <v>0</v>
      </c>
      <c r="AD945" s="38">
        <v>187540.14</v>
      </c>
      <c r="AE945" s="52">
        <v>9.4000000000000004E-3</v>
      </c>
      <c r="AF945" s="5">
        <v>0</v>
      </c>
      <c r="AG945" s="24">
        <v>0</v>
      </c>
      <c r="AH945" s="24">
        <v>0</v>
      </c>
      <c r="AI945" s="27">
        <v>-146.90644300000002</v>
      </c>
      <c r="AJ945" t="s">
        <v>14</v>
      </c>
      <c r="AK945" s="93">
        <f t="shared" si="105"/>
        <v>-146.90644300000002</v>
      </c>
      <c r="AL945" s="27">
        <f t="shared" si="103"/>
        <v>-146.90644300000002</v>
      </c>
      <c r="AM945" s="27">
        <f t="shared" si="106"/>
        <v>-146.90644300000002</v>
      </c>
    </row>
    <row r="946" spans="1:39" ht="15" customHeight="1" x14ac:dyDescent="0.25">
      <c r="A946">
        <v>249988</v>
      </c>
      <c r="B946" t="s">
        <v>1421</v>
      </c>
      <c r="C946" t="s">
        <v>1422</v>
      </c>
      <c r="D946">
        <v>30885</v>
      </c>
      <c r="E946" t="s">
        <v>363</v>
      </c>
      <c r="F946" t="s">
        <v>240</v>
      </c>
      <c r="G946" t="s">
        <v>19</v>
      </c>
      <c r="H946" t="s">
        <v>2019</v>
      </c>
      <c r="J946" s="21">
        <v>44778</v>
      </c>
      <c r="K946" s="21">
        <v>44792</v>
      </c>
      <c r="L946" s="21">
        <v>44792</v>
      </c>
      <c r="M946" s="22">
        <v>182542.61</v>
      </c>
      <c r="N946" t="s">
        <v>14</v>
      </c>
      <c r="O946">
        <v>9.4000000000000004E-3</v>
      </c>
      <c r="P946" t="s">
        <v>138</v>
      </c>
      <c r="R946" s="21">
        <v>44792</v>
      </c>
      <c r="S946" s="21">
        <v>44778</v>
      </c>
      <c r="T946" s="21">
        <v>44792</v>
      </c>
      <c r="U946" s="21">
        <v>44792</v>
      </c>
      <c r="V946" s="23">
        <v>3.888888888888889E-2</v>
      </c>
      <c r="W946">
        <v>14</v>
      </c>
      <c r="X946" s="24">
        <v>0</v>
      </c>
      <c r="Y946" s="24">
        <v>0</v>
      </c>
      <c r="Z946" s="24">
        <v>-66.729465211111105</v>
      </c>
      <c r="AA946" s="24">
        <v>-66.729465211111105</v>
      </c>
      <c r="AB946">
        <v>0</v>
      </c>
      <c r="AC946">
        <v>0</v>
      </c>
      <c r="AD946" s="38">
        <v>182542.61</v>
      </c>
      <c r="AE946" s="52">
        <v>9.4000000000000004E-3</v>
      </c>
      <c r="AF946" s="5">
        <v>0</v>
      </c>
      <c r="AG946" s="24">
        <v>0</v>
      </c>
      <c r="AH946" s="24">
        <v>0</v>
      </c>
      <c r="AI946" s="27">
        <v>-66.729465211111105</v>
      </c>
      <c r="AJ946" t="s">
        <v>14</v>
      </c>
      <c r="AK946" s="93">
        <f t="shared" si="105"/>
        <v>-66.729465211111105</v>
      </c>
      <c r="AL946" s="27">
        <f t="shared" si="103"/>
        <v>-66.729465211111105</v>
      </c>
      <c r="AM946" s="27">
        <f t="shared" si="106"/>
        <v>-66.729465211111105</v>
      </c>
    </row>
    <row r="947" spans="1:39" ht="15" customHeight="1" x14ac:dyDescent="0.25">
      <c r="A947">
        <v>250012</v>
      </c>
      <c r="B947" t="s">
        <v>1423</v>
      </c>
      <c r="C947" t="s">
        <v>1424</v>
      </c>
      <c r="D947">
        <v>30886</v>
      </c>
      <c r="E947" t="s">
        <v>363</v>
      </c>
      <c r="F947" t="s">
        <v>240</v>
      </c>
      <c r="G947" t="s">
        <v>19</v>
      </c>
      <c r="H947" t="s">
        <v>1915</v>
      </c>
      <c r="J947" s="21">
        <v>44725</v>
      </c>
      <c r="K947" s="21">
        <v>44755</v>
      </c>
      <c r="L947" s="21">
        <v>44755</v>
      </c>
      <c r="M947" s="22">
        <v>18344.39</v>
      </c>
      <c r="N947" t="s">
        <v>14</v>
      </c>
      <c r="O947">
        <v>3.6700000000000003E-2</v>
      </c>
      <c r="P947" t="s">
        <v>138</v>
      </c>
      <c r="R947" s="21">
        <v>44755</v>
      </c>
      <c r="S947" s="21">
        <v>44725</v>
      </c>
      <c r="T947" s="21">
        <v>44755</v>
      </c>
      <c r="U947" s="21">
        <v>44755</v>
      </c>
      <c r="V947" s="23">
        <v>8.3333333333333329E-2</v>
      </c>
      <c r="W947">
        <v>30</v>
      </c>
      <c r="X947" s="24">
        <v>0</v>
      </c>
      <c r="Y947" s="24">
        <v>0</v>
      </c>
      <c r="Z947" s="24">
        <v>-56.103259416666674</v>
      </c>
      <c r="AA947" s="24">
        <v>-56.103259416666674</v>
      </c>
      <c r="AB947">
        <v>0</v>
      </c>
      <c r="AC947">
        <v>0</v>
      </c>
      <c r="AD947" s="38">
        <v>18344.39</v>
      </c>
      <c r="AE947" s="52">
        <v>3.6700000000000003E-2</v>
      </c>
      <c r="AF947" s="5">
        <v>0</v>
      </c>
      <c r="AG947" s="24">
        <v>0</v>
      </c>
      <c r="AH947" s="24">
        <v>0</v>
      </c>
      <c r="AI947" s="27">
        <v>-56.103259416666674</v>
      </c>
      <c r="AJ947" t="s">
        <v>14</v>
      </c>
      <c r="AK947" s="93">
        <f t="shared" si="105"/>
        <v>-56.103259416666674</v>
      </c>
      <c r="AL947" s="27">
        <f t="shared" si="103"/>
        <v>-56.103259416666674</v>
      </c>
      <c r="AM947" s="27">
        <f t="shared" si="106"/>
        <v>-56.103259416666674</v>
      </c>
    </row>
    <row r="948" spans="1:39" ht="15" customHeight="1" x14ac:dyDescent="0.25">
      <c r="A948">
        <v>250013</v>
      </c>
      <c r="B948" t="s">
        <v>1423</v>
      </c>
      <c r="C948" t="s">
        <v>1424</v>
      </c>
      <c r="D948">
        <v>30886</v>
      </c>
      <c r="E948" t="s">
        <v>363</v>
      </c>
      <c r="F948" t="s">
        <v>240</v>
      </c>
      <c r="G948" t="s">
        <v>19</v>
      </c>
      <c r="H948" t="s">
        <v>1915</v>
      </c>
      <c r="J948" s="21">
        <v>44755</v>
      </c>
      <c r="K948" s="21">
        <v>44786</v>
      </c>
      <c r="L948" s="21">
        <v>44786</v>
      </c>
      <c r="M948" s="22">
        <v>15310.28</v>
      </c>
      <c r="N948" t="s">
        <v>14</v>
      </c>
      <c r="O948">
        <v>3.6700000000000003E-2</v>
      </c>
      <c r="P948" t="s">
        <v>138</v>
      </c>
      <c r="R948" s="21">
        <v>44786</v>
      </c>
      <c r="S948" s="21">
        <v>44755</v>
      </c>
      <c r="T948" s="21">
        <v>44786</v>
      </c>
      <c r="U948" s="21">
        <v>44786</v>
      </c>
      <c r="V948" s="23">
        <v>8.3333333333333329E-2</v>
      </c>
      <c r="W948">
        <v>30</v>
      </c>
      <c r="X948" s="24">
        <v>0</v>
      </c>
      <c r="Y948" s="24">
        <v>0</v>
      </c>
      <c r="Z948" s="24">
        <v>-46.823939666666668</v>
      </c>
      <c r="AA948" s="24">
        <v>-46.823939666666668</v>
      </c>
      <c r="AB948">
        <v>0</v>
      </c>
      <c r="AC948">
        <v>0</v>
      </c>
      <c r="AD948" s="38">
        <v>15310.28</v>
      </c>
      <c r="AE948" s="52">
        <v>3.6700000000000003E-2</v>
      </c>
      <c r="AF948" s="5">
        <v>0</v>
      </c>
      <c r="AG948" s="24">
        <v>0</v>
      </c>
      <c r="AH948" s="24">
        <v>0</v>
      </c>
      <c r="AI948" s="27">
        <v>-46.823939666666668</v>
      </c>
      <c r="AJ948" t="s">
        <v>14</v>
      </c>
      <c r="AK948" s="93">
        <f t="shared" si="105"/>
        <v>-46.823939666666668</v>
      </c>
      <c r="AL948" s="27">
        <f t="shared" si="103"/>
        <v>-46.823939666666668</v>
      </c>
      <c r="AM948" s="27">
        <f t="shared" si="106"/>
        <v>-46.823939666666668</v>
      </c>
    </row>
    <row r="949" spans="1:39" ht="15" customHeight="1" x14ac:dyDescent="0.25">
      <c r="A949">
        <v>250014</v>
      </c>
      <c r="B949" t="s">
        <v>1423</v>
      </c>
      <c r="C949" t="s">
        <v>1424</v>
      </c>
      <c r="D949">
        <v>30886</v>
      </c>
      <c r="E949" t="s">
        <v>363</v>
      </c>
      <c r="F949" t="s">
        <v>240</v>
      </c>
      <c r="G949" t="s">
        <v>19</v>
      </c>
      <c r="H949" t="s">
        <v>1915</v>
      </c>
      <c r="J949" s="21">
        <v>44786</v>
      </c>
      <c r="K949" s="21">
        <v>44817</v>
      </c>
      <c r="L949" s="21">
        <v>44817</v>
      </c>
      <c r="M949" s="22">
        <v>12266.89</v>
      </c>
      <c r="N949" t="s">
        <v>14</v>
      </c>
      <c r="O949">
        <v>3.6700000000000003E-2</v>
      </c>
      <c r="P949" t="s">
        <v>138</v>
      </c>
      <c r="R949" s="21">
        <v>44817</v>
      </c>
      <c r="S949" s="21">
        <v>44786</v>
      </c>
      <c r="T949" s="21">
        <v>44817</v>
      </c>
      <c r="U949" s="21">
        <v>44817</v>
      </c>
      <c r="V949" s="23">
        <v>8.3333333333333329E-2</v>
      </c>
      <c r="W949">
        <v>30</v>
      </c>
      <c r="X949" s="24">
        <v>0</v>
      </c>
      <c r="Y949" s="24">
        <v>0</v>
      </c>
      <c r="Z949" s="24">
        <v>-37.516238583333333</v>
      </c>
      <c r="AA949" s="24">
        <v>-37.516238583333333</v>
      </c>
      <c r="AB949">
        <v>0</v>
      </c>
      <c r="AC949">
        <v>0</v>
      </c>
      <c r="AD949" s="38">
        <v>12266.89</v>
      </c>
      <c r="AE949" s="52">
        <v>3.6700000000000003E-2</v>
      </c>
      <c r="AF949" s="5">
        <v>0</v>
      </c>
      <c r="AG949" s="24">
        <v>0</v>
      </c>
      <c r="AH949" s="24">
        <v>0</v>
      </c>
      <c r="AI949" s="27">
        <v>-37.516238583333333</v>
      </c>
      <c r="AJ949" t="s">
        <v>14</v>
      </c>
      <c r="AK949" s="93">
        <f t="shared" si="105"/>
        <v>-37.516238583333333</v>
      </c>
      <c r="AL949" s="27">
        <f t="shared" si="103"/>
        <v>-37.516238583333333</v>
      </c>
      <c r="AM949" s="27">
        <f t="shared" si="106"/>
        <v>-37.516238583333333</v>
      </c>
    </row>
    <row r="950" spans="1:39" ht="15" customHeight="1" x14ac:dyDescent="0.25">
      <c r="A950">
        <v>250015</v>
      </c>
      <c r="B950" t="s">
        <v>1423</v>
      </c>
      <c r="C950" t="s">
        <v>1424</v>
      </c>
      <c r="D950">
        <v>30886</v>
      </c>
      <c r="E950" t="s">
        <v>363</v>
      </c>
      <c r="F950" t="s">
        <v>240</v>
      </c>
      <c r="G950" t="s">
        <v>19</v>
      </c>
      <c r="H950" t="s">
        <v>1915</v>
      </c>
      <c r="J950" s="21">
        <v>44817</v>
      </c>
      <c r="K950" s="21">
        <v>44847</v>
      </c>
      <c r="L950" s="21">
        <v>44847</v>
      </c>
      <c r="M950" s="22">
        <v>9214.2000000000007</v>
      </c>
      <c r="N950" t="s">
        <v>14</v>
      </c>
      <c r="O950">
        <v>3.6700000000000003E-2</v>
      </c>
      <c r="P950" t="s">
        <v>138</v>
      </c>
      <c r="R950" s="21">
        <v>44847</v>
      </c>
      <c r="S950" s="21">
        <v>44817</v>
      </c>
      <c r="T950" s="21">
        <v>44847</v>
      </c>
      <c r="U950" s="21">
        <v>44847</v>
      </c>
      <c r="V950" s="23">
        <v>8.3333333333333329E-2</v>
      </c>
      <c r="W950">
        <v>30</v>
      </c>
      <c r="X950" s="24">
        <v>0</v>
      </c>
      <c r="Y950" s="24">
        <v>0</v>
      </c>
      <c r="Z950" s="24">
        <v>-28.180095000000001</v>
      </c>
      <c r="AA950" s="24">
        <v>-28.180095000000001</v>
      </c>
      <c r="AB950">
        <v>0</v>
      </c>
      <c r="AC950">
        <v>0</v>
      </c>
      <c r="AD950" s="38">
        <v>9214.2000000000007</v>
      </c>
      <c r="AE950" s="52">
        <v>3.6700000000000003E-2</v>
      </c>
      <c r="AF950" s="5">
        <v>0</v>
      </c>
      <c r="AG950" s="24">
        <v>0</v>
      </c>
      <c r="AH950" s="24">
        <v>0</v>
      </c>
      <c r="AI950" s="27">
        <v>-28.180095000000001</v>
      </c>
      <c r="AJ950" t="s">
        <v>14</v>
      </c>
      <c r="AK950" s="93">
        <f t="shared" si="105"/>
        <v>-28.180095000000001</v>
      </c>
      <c r="AL950" s="27">
        <f t="shared" si="103"/>
        <v>-28.180095000000001</v>
      </c>
      <c r="AM950" s="27">
        <f t="shared" si="106"/>
        <v>-28.180095000000001</v>
      </c>
    </row>
    <row r="951" spans="1:39" ht="15" customHeight="1" x14ac:dyDescent="0.25">
      <c r="A951">
        <v>250016</v>
      </c>
      <c r="B951" t="s">
        <v>1423</v>
      </c>
      <c r="C951" t="s">
        <v>1424</v>
      </c>
      <c r="D951">
        <v>30886</v>
      </c>
      <c r="E951" t="s">
        <v>363</v>
      </c>
      <c r="F951" t="s">
        <v>240</v>
      </c>
      <c r="G951" t="s">
        <v>19</v>
      </c>
      <c r="H951" t="s">
        <v>1915</v>
      </c>
      <c r="J951" s="21">
        <v>44847</v>
      </c>
      <c r="K951" s="21">
        <v>44878</v>
      </c>
      <c r="L951" s="21">
        <v>44878</v>
      </c>
      <c r="M951" s="22">
        <v>6152.17</v>
      </c>
      <c r="N951" t="s">
        <v>14</v>
      </c>
      <c r="O951">
        <v>3.6700000000000003E-2</v>
      </c>
      <c r="P951" t="s">
        <v>138</v>
      </c>
      <c r="R951" s="21">
        <v>44878</v>
      </c>
      <c r="S951" s="21">
        <v>44847</v>
      </c>
      <c r="T951" s="21">
        <v>44878</v>
      </c>
      <c r="U951" s="21">
        <v>44878</v>
      </c>
      <c r="V951" s="23">
        <v>8.3333333333333329E-2</v>
      </c>
      <c r="W951">
        <v>30</v>
      </c>
      <c r="X951" s="24">
        <v>0</v>
      </c>
      <c r="Y951" s="24">
        <v>0</v>
      </c>
      <c r="Z951" s="24">
        <v>-18.815386583333336</v>
      </c>
      <c r="AA951" s="24">
        <v>-18.815386583333336</v>
      </c>
      <c r="AB951">
        <v>0</v>
      </c>
      <c r="AC951">
        <v>0</v>
      </c>
      <c r="AD951" s="38">
        <v>6152.17</v>
      </c>
      <c r="AE951" s="52">
        <v>3.6700000000000003E-2</v>
      </c>
      <c r="AF951" s="5">
        <v>0</v>
      </c>
      <c r="AG951" s="24">
        <v>0</v>
      </c>
      <c r="AH951" s="24">
        <v>0</v>
      </c>
      <c r="AI951" s="27">
        <v>-18.815386583333336</v>
      </c>
      <c r="AJ951" t="s">
        <v>14</v>
      </c>
      <c r="AK951" s="93">
        <f t="shared" si="105"/>
        <v>-18.815386583333336</v>
      </c>
      <c r="AL951" s="27">
        <f t="shared" si="103"/>
        <v>-18.815386583333336</v>
      </c>
      <c r="AM951" s="27">
        <f t="shared" si="106"/>
        <v>-18.815386583333336</v>
      </c>
    </row>
    <row r="952" spans="1:39" ht="15" customHeight="1" x14ac:dyDescent="0.25">
      <c r="A952">
        <v>250017</v>
      </c>
      <c r="B952" t="s">
        <v>1423</v>
      </c>
      <c r="C952" t="s">
        <v>1424</v>
      </c>
      <c r="D952">
        <v>30886</v>
      </c>
      <c r="E952" t="s">
        <v>363</v>
      </c>
      <c r="F952" t="s">
        <v>240</v>
      </c>
      <c r="G952" t="s">
        <v>19</v>
      </c>
      <c r="H952" t="s">
        <v>1915</v>
      </c>
      <c r="J952" s="21">
        <v>44878</v>
      </c>
      <c r="K952" s="21">
        <v>44908</v>
      </c>
      <c r="L952" s="21">
        <v>44908</v>
      </c>
      <c r="M952" s="22">
        <v>3080.78</v>
      </c>
      <c r="N952" t="s">
        <v>14</v>
      </c>
      <c r="O952">
        <v>3.6700000000000003E-2</v>
      </c>
      <c r="P952" t="s">
        <v>138</v>
      </c>
      <c r="R952" s="21">
        <v>44908</v>
      </c>
      <c r="S952" s="21">
        <v>44878</v>
      </c>
      <c r="T952" s="21">
        <v>44908</v>
      </c>
      <c r="U952" s="21">
        <v>44908</v>
      </c>
      <c r="V952" s="23">
        <v>8.3333333333333329E-2</v>
      </c>
      <c r="W952">
        <v>30</v>
      </c>
      <c r="X952" s="24">
        <v>0</v>
      </c>
      <c r="Y952" s="24">
        <v>0</v>
      </c>
      <c r="Z952" s="24">
        <v>-9.422052166666667</v>
      </c>
      <c r="AA952" s="24">
        <v>-9.422052166666667</v>
      </c>
      <c r="AB952">
        <v>0</v>
      </c>
      <c r="AC952">
        <v>0</v>
      </c>
      <c r="AD952" s="38">
        <v>3080.78</v>
      </c>
      <c r="AE952" s="52">
        <v>3.6700000000000003E-2</v>
      </c>
      <c r="AF952" s="5">
        <v>0</v>
      </c>
      <c r="AG952" s="24">
        <v>0</v>
      </c>
      <c r="AH952" s="24">
        <v>0</v>
      </c>
      <c r="AI952" s="27">
        <v>-9.422052166666667</v>
      </c>
      <c r="AJ952" t="s">
        <v>14</v>
      </c>
      <c r="AK952" s="93">
        <f t="shared" si="105"/>
        <v>-9.422052166666667</v>
      </c>
      <c r="AL952" s="27">
        <f t="shared" si="103"/>
        <v>-9.422052166666667</v>
      </c>
      <c r="AM952" s="27">
        <f t="shared" si="106"/>
        <v>-9.422052166666667</v>
      </c>
    </row>
    <row r="953" spans="1:39" ht="15" customHeight="1" x14ac:dyDescent="0.25">
      <c r="A953">
        <v>251674</v>
      </c>
      <c r="B953" t="s">
        <v>1429</v>
      </c>
      <c r="C953" t="s">
        <v>2021</v>
      </c>
      <c r="D953">
        <v>30906</v>
      </c>
      <c r="E953" t="s">
        <v>363</v>
      </c>
      <c r="F953" t="s">
        <v>240</v>
      </c>
      <c r="G953" t="s">
        <v>19</v>
      </c>
      <c r="J953" s="21">
        <v>44690</v>
      </c>
      <c r="K953" s="21">
        <v>44781</v>
      </c>
      <c r="L953" s="21">
        <v>44781</v>
      </c>
      <c r="M953" s="22">
        <v>127900011</v>
      </c>
      <c r="N953" t="s">
        <v>14</v>
      </c>
      <c r="O953">
        <v>0</v>
      </c>
      <c r="P953" t="s">
        <v>138</v>
      </c>
      <c r="R953" s="21">
        <v>44781</v>
      </c>
      <c r="S953" s="21">
        <v>44690</v>
      </c>
      <c r="T953" s="21">
        <v>44781</v>
      </c>
      <c r="U953" s="21">
        <v>44781</v>
      </c>
      <c r="V953" s="23">
        <v>0.24722222222222223</v>
      </c>
      <c r="W953">
        <v>89</v>
      </c>
      <c r="X953" s="24">
        <v>0</v>
      </c>
      <c r="Y953" s="24">
        <v>0</v>
      </c>
      <c r="Z953" s="24">
        <v>0</v>
      </c>
      <c r="AA953" s="24">
        <v>0</v>
      </c>
      <c r="AB953">
        <v>0</v>
      </c>
      <c r="AC953">
        <v>0</v>
      </c>
      <c r="AD953" s="38">
        <v>127900011</v>
      </c>
      <c r="AE953" s="52">
        <v>0</v>
      </c>
      <c r="AF953" s="5">
        <v>0</v>
      </c>
      <c r="AG953" s="24">
        <v>0</v>
      </c>
      <c r="AH953" s="24">
        <v>0</v>
      </c>
      <c r="AI953" s="27">
        <v>0</v>
      </c>
      <c r="AJ953" t="s">
        <v>14</v>
      </c>
      <c r="AK953" s="93">
        <f t="shared" si="105"/>
        <v>0</v>
      </c>
      <c r="AL953" s="27">
        <f t="shared" si="103"/>
        <v>0</v>
      </c>
      <c r="AM953" s="27">
        <f t="shared" si="106"/>
        <v>0</v>
      </c>
    </row>
    <row r="954" spans="1:39" ht="15" customHeight="1" x14ac:dyDescent="0.25">
      <c r="A954">
        <v>251675</v>
      </c>
      <c r="B954" t="s">
        <v>1429</v>
      </c>
      <c r="C954" t="s">
        <v>2021</v>
      </c>
      <c r="D954">
        <v>30906</v>
      </c>
      <c r="E954" t="s">
        <v>363</v>
      </c>
      <c r="F954" t="s">
        <v>240</v>
      </c>
      <c r="G954" t="s">
        <v>19</v>
      </c>
      <c r="J954" s="21">
        <v>44781</v>
      </c>
      <c r="K954" s="21">
        <v>44872</v>
      </c>
      <c r="L954" s="21">
        <v>44872</v>
      </c>
      <c r="M954" s="22">
        <v>127900011</v>
      </c>
      <c r="N954" t="s">
        <v>14</v>
      </c>
      <c r="O954">
        <v>0</v>
      </c>
      <c r="P954" t="s">
        <v>138</v>
      </c>
      <c r="R954" s="21">
        <v>44872</v>
      </c>
      <c r="S954" s="21">
        <v>44781</v>
      </c>
      <c r="T954" s="21">
        <v>44872</v>
      </c>
      <c r="U954" s="21">
        <v>44872</v>
      </c>
      <c r="V954" s="23">
        <v>0.24722222222222223</v>
      </c>
      <c r="W954">
        <v>89</v>
      </c>
      <c r="X954" s="24">
        <v>0</v>
      </c>
      <c r="Y954" s="24">
        <v>0</v>
      </c>
      <c r="Z954" s="24">
        <v>0</v>
      </c>
      <c r="AA954" s="24">
        <v>0</v>
      </c>
      <c r="AB954">
        <v>0</v>
      </c>
      <c r="AC954">
        <v>0</v>
      </c>
      <c r="AD954" s="38">
        <v>127900011</v>
      </c>
      <c r="AE954" s="52">
        <v>0</v>
      </c>
      <c r="AF954" s="5">
        <v>0</v>
      </c>
      <c r="AG954" s="24">
        <v>0</v>
      </c>
      <c r="AH954" s="24">
        <v>0</v>
      </c>
      <c r="AI954" s="27">
        <v>0</v>
      </c>
      <c r="AJ954" t="s">
        <v>14</v>
      </c>
      <c r="AK954" s="93">
        <f t="shared" si="105"/>
        <v>0</v>
      </c>
      <c r="AL954" s="27">
        <f t="shared" si="103"/>
        <v>0</v>
      </c>
      <c r="AM954" s="27">
        <f t="shared" si="106"/>
        <v>0</v>
      </c>
    </row>
    <row r="955" spans="1:39" ht="15" customHeight="1" x14ac:dyDescent="0.25">
      <c r="A955">
        <v>251715</v>
      </c>
      <c r="B955" t="s">
        <v>1430</v>
      </c>
      <c r="C955" t="s">
        <v>1431</v>
      </c>
      <c r="D955">
        <v>30908</v>
      </c>
      <c r="E955" t="s">
        <v>363</v>
      </c>
      <c r="F955" t="s">
        <v>240</v>
      </c>
      <c r="G955" t="s">
        <v>19</v>
      </c>
      <c r="H955" t="s">
        <v>1968</v>
      </c>
      <c r="J955" s="21">
        <v>44743</v>
      </c>
      <c r="K955" s="21">
        <v>44774</v>
      </c>
      <c r="L955" s="21">
        <v>44743</v>
      </c>
      <c r="M955" s="22">
        <v>14967486.1</v>
      </c>
      <c r="N955" t="s">
        <v>14</v>
      </c>
      <c r="O955">
        <v>6.1999999999999998E-3</v>
      </c>
      <c r="P955" t="s">
        <v>15</v>
      </c>
      <c r="R955" s="21">
        <v>44743</v>
      </c>
      <c r="S955" s="21">
        <v>44743</v>
      </c>
      <c r="T955" s="21">
        <v>44774</v>
      </c>
      <c r="U955" s="21">
        <v>44743</v>
      </c>
      <c r="V955" s="23">
        <v>8.611111111111111E-2</v>
      </c>
      <c r="W955">
        <v>31</v>
      </c>
      <c r="X955" s="24">
        <v>0</v>
      </c>
      <c r="Y955" s="24">
        <v>0</v>
      </c>
      <c r="Z955" s="24">
        <v>-7990.9745233888889</v>
      </c>
      <c r="AA955" s="24">
        <v>-7990.9745233888889</v>
      </c>
      <c r="AB955">
        <v>0</v>
      </c>
      <c r="AC955">
        <v>0</v>
      </c>
      <c r="AD955" s="38">
        <v>14967486.1</v>
      </c>
      <c r="AE955" s="52">
        <v>6.1999999999999998E-3</v>
      </c>
      <c r="AF955" s="5">
        <v>0</v>
      </c>
      <c r="AG955" s="24">
        <v>0</v>
      </c>
      <c r="AH955" s="24">
        <v>0</v>
      </c>
      <c r="AI955" s="27">
        <v>-7990.9745233888889</v>
      </c>
      <c r="AJ955" t="s">
        <v>14</v>
      </c>
      <c r="AK955" s="93">
        <f t="shared" si="105"/>
        <v>-7990.9745233888889</v>
      </c>
      <c r="AL955" s="27">
        <f t="shared" si="103"/>
        <v>-7990.9745233888889</v>
      </c>
      <c r="AM955" s="27">
        <f t="shared" si="106"/>
        <v>-7990.9745233888889</v>
      </c>
    </row>
    <row r="956" spans="1:39" ht="15" customHeight="1" x14ac:dyDescent="0.25">
      <c r="A956">
        <v>251716</v>
      </c>
      <c r="B956" t="s">
        <v>1430</v>
      </c>
      <c r="C956" t="s">
        <v>1431</v>
      </c>
      <c r="D956">
        <v>30908</v>
      </c>
      <c r="E956" t="s">
        <v>363</v>
      </c>
      <c r="F956" t="s">
        <v>240</v>
      </c>
      <c r="G956" t="s">
        <v>19</v>
      </c>
      <c r="H956" t="s">
        <v>1968</v>
      </c>
      <c r="J956" s="21">
        <v>44774</v>
      </c>
      <c r="K956" s="21">
        <v>44805</v>
      </c>
      <c r="L956" s="21">
        <v>44774</v>
      </c>
      <c r="M956" s="22">
        <v>14546157.42</v>
      </c>
      <c r="N956" t="s">
        <v>14</v>
      </c>
      <c r="O956">
        <v>6.1999999999999998E-3</v>
      </c>
      <c r="P956" t="s">
        <v>15</v>
      </c>
      <c r="R956" s="21">
        <v>44774</v>
      </c>
      <c r="S956" s="21">
        <v>44774</v>
      </c>
      <c r="T956" s="21">
        <v>44805</v>
      </c>
      <c r="U956" s="21">
        <v>44774</v>
      </c>
      <c r="V956" s="23">
        <v>8.611111111111111E-2</v>
      </c>
      <c r="W956">
        <v>31</v>
      </c>
      <c r="X956" s="24">
        <v>0</v>
      </c>
      <c r="Y956" s="24">
        <v>0</v>
      </c>
      <c r="Z956" s="24">
        <v>-7766.0318225666661</v>
      </c>
      <c r="AA956" s="24">
        <v>-7766.0318225666661</v>
      </c>
      <c r="AB956">
        <v>0</v>
      </c>
      <c r="AC956">
        <v>0</v>
      </c>
      <c r="AD956" s="38">
        <v>14546157.42</v>
      </c>
      <c r="AE956" s="52">
        <v>6.1999999999999998E-3</v>
      </c>
      <c r="AF956" s="5">
        <v>0</v>
      </c>
      <c r="AG956" s="24">
        <v>0</v>
      </c>
      <c r="AH956" s="24">
        <v>0</v>
      </c>
      <c r="AI956" s="27">
        <v>-7766.0318225666661</v>
      </c>
      <c r="AJ956" t="s">
        <v>14</v>
      </c>
      <c r="AK956" s="93">
        <f t="shared" si="105"/>
        <v>-7766.0318225666661</v>
      </c>
      <c r="AL956" s="27">
        <f t="shared" si="103"/>
        <v>-7766.0318225666661</v>
      </c>
      <c r="AM956" s="27">
        <f t="shared" si="106"/>
        <v>-7766.0318225666661</v>
      </c>
    </row>
    <row r="957" spans="1:39" ht="15" customHeight="1" x14ac:dyDescent="0.25">
      <c r="A957">
        <v>251717</v>
      </c>
      <c r="B957" t="s">
        <v>1430</v>
      </c>
      <c r="C957" t="s">
        <v>1431</v>
      </c>
      <c r="D957">
        <v>30908</v>
      </c>
      <c r="E957" t="s">
        <v>363</v>
      </c>
      <c r="F957" t="s">
        <v>240</v>
      </c>
      <c r="G957" t="s">
        <v>19</v>
      </c>
      <c r="H957" t="s">
        <v>1968</v>
      </c>
      <c r="J957" s="21">
        <v>44805</v>
      </c>
      <c r="K957" s="21">
        <v>44835</v>
      </c>
      <c r="L957" s="21">
        <v>44805</v>
      </c>
      <c r="M957" s="22">
        <v>14124612.199999999</v>
      </c>
      <c r="N957" t="s">
        <v>14</v>
      </c>
      <c r="O957">
        <v>6.1999999999999998E-3</v>
      </c>
      <c r="P957" t="s">
        <v>15</v>
      </c>
      <c r="R957" s="21">
        <v>44805</v>
      </c>
      <c r="S957" s="21">
        <v>44805</v>
      </c>
      <c r="T957" s="21">
        <v>44835</v>
      </c>
      <c r="U957" s="21">
        <v>44805</v>
      </c>
      <c r="V957" s="23">
        <v>8.3333333333333329E-2</v>
      </c>
      <c r="W957">
        <v>30</v>
      </c>
      <c r="X957" s="24">
        <v>0</v>
      </c>
      <c r="Y957" s="24">
        <v>0</v>
      </c>
      <c r="Z957" s="24">
        <v>-7297.7163033333327</v>
      </c>
      <c r="AA957" s="24">
        <v>-7297.7163033333327</v>
      </c>
      <c r="AB957">
        <v>0</v>
      </c>
      <c r="AC957">
        <v>0</v>
      </c>
      <c r="AD957" s="38">
        <v>14124612.199999999</v>
      </c>
      <c r="AE957" s="52">
        <v>6.1999999999999998E-3</v>
      </c>
      <c r="AF957" s="5">
        <v>0</v>
      </c>
      <c r="AG957" s="24">
        <v>0</v>
      </c>
      <c r="AH957" s="24">
        <v>0</v>
      </c>
      <c r="AI957" s="27">
        <v>-7297.7163033333327</v>
      </c>
      <c r="AJ957" t="s">
        <v>14</v>
      </c>
      <c r="AK957" s="93">
        <f t="shared" si="105"/>
        <v>-7297.7163033333327</v>
      </c>
      <c r="AL957" s="27">
        <f t="shared" si="103"/>
        <v>-7297.7163033333327</v>
      </c>
      <c r="AM957" s="27">
        <f t="shared" si="106"/>
        <v>-7297.7163033333327</v>
      </c>
    </row>
    <row r="958" spans="1:39" ht="15" customHeight="1" x14ac:dyDescent="0.25">
      <c r="A958">
        <v>251718</v>
      </c>
      <c r="B958" t="s">
        <v>1430</v>
      </c>
      <c r="C958" t="s">
        <v>1431</v>
      </c>
      <c r="D958">
        <v>30908</v>
      </c>
      <c r="E958" t="s">
        <v>363</v>
      </c>
      <c r="F958" t="s">
        <v>240</v>
      </c>
      <c r="G958" t="s">
        <v>19</v>
      </c>
      <c r="H958" t="s">
        <v>1968</v>
      </c>
      <c r="J958" s="21">
        <v>44835</v>
      </c>
      <c r="K958" s="21">
        <v>44866</v>
      </c>
      <c r="L958" s="21">
        <v>44835</v>
      </c>
      <c r="M958" s="22">
        <v>13702850.33</v>
      </c>
      <c r="N958" t="s">
        <v>14</v>
      </c>
      <c r="O958">
        <v>6.1999999999999998E-3</v>
      </c>
      <c r="P958" t="s">
        <v>15</v>
      </c>
      <c r="R958" s="21">
        <v>44835</v>
      </c>
      <c r="S958" s="21">
        <v>44835</v>
      </c>
      <c r="T958" s="21">
        <v>44866</v>
      </c>
      <c r="U958" s="21">
        <v>44835</v>
      </c>
      <c r="V958" s="23">
        <v>8.611111111111111E-2</v>
      </c>
      <c r="W958">
        <v>31</v>
      </c>
      <c r="X958" s="24">
        <v>0</v>
      </c>
      <c r="Y958" s="24">
        <v>0</v>
      </c>
      <c r="Z958" s="24">
        <v>-7315.7995372944433</v>
      </c>
      <c r="AA958" s="24">
        <v>-7315.7995372944433</v>
      </c>
      <c r="AB958">
        <v>0</v>
      </c>
      <c r="AC958">
        <v>0</v>
      </c>
      <c r="AD958" s="38">
        <v>13702850.33</v>
      </c>
      <c r="AE958" s="52">
        <v>6.1999999999999998E-3</v>
      </c>
      <c r="AF958" s="5">
        <v>0</v>
      </c>
      <c r="AG958" s="24">
        <v>0</v>
      </c>
      <c r="AH958" s="24">
        <v>0</v>
      </c>
      <c r="AI958" s="27">
        <v>-7315.7995372944433</v>
      </c>
      <c r="AJ958" t="s">
        <v>14</v>
      </c>
      <c r="AK958" s="93">
        <f t="shared" si="105"/>
        <v>-7315.7995372944433</v>
      </c>
      <c r="AL958" s="27">
        <f t="shared" si="103"/>
        <v>-7315.7995372944433</v>
      </c>
      <c r="AM958" s="27">
        <f t="shared" si="106"/>
        <v>-7315.7995372944433</v>
      </c>
    </row>
    <row r="959" spans="1:39" ht="15" customHeight="1" x14ac:dyDescent="0.25">
      <c r="A959">
        <v>251719</v>
      </c>
      <c r="B959" t="s">
        <v>1430</v>
      </c>
      <c r="C959" t="s">
        <v>1431</v>
      </c>
      <c r="D959">
        <v>30908</v>
      </c>
      <c r="E959" t="s">
        <v>363</v>
      </c>
      <c r="F959" t="s">
        <v>240</v>
      </c>
      <c r="G959" t="s">
        <v>19</v>
      </c>
      <c r="H959" t="s">
        <v>1968</v>
      </c>
      <c r="J959" s="21">
        <v>44866</v>
      </c>
      <c r="K959" s="21">
        <v>44896</v>
      </c>
      <c r="L959" s="21">
        <v>44866</v>
      </c>
      <c r="M959" s="22">
        <v>13280871.689999999</v>
      </c>
      <c r="N959" t="s">
        <v>14</v>
      </c>
      <c r="O959">
        <v>6.1999999999999998E-3</v>
      </c>
      <c r="P959" t="s">
        <v>15</v>
      </c>
      <c r="R959" s="21">
        <v>44866</v>
      </c>
      <c r="S959" s="21">
        <v>44866</v>
      </c>
      <c r="T959" s="21">
        <v>44896</v>
      </c>
      <c r="U959" s="21">
        <v>44866</v>
      </c>
      <c r="V959" s="23">
        <v>8.3333333333333329E-2</v>
      </c>
      <c r="W959">
        <v>30</v>
      </c>
      <c r="X959" s="24">
        <v>0</v>
      </c>
      <c r="Y959" s="24">
        <v>0</v>
      </c>
      <c r="Z959" s="24">
        <v>-6861.7837064999994</v>
      </c>
      <c r="AA959" s="24">
        <v>-6861.7837064999994</v>
      </c>
      <c r="AB959">
        <v>0</v>
      </c>
      <c r="AC959">
        <v>0</v>
      </c>
      <c r="AD959" s="38">
        <v>13280871.689999999</v>
      </c>
      <c r="AE959" s="52">
        <v>6.1999999999999998E-3</v>
      </c>
      <c r="AF959" s="5">
        <v>0</v>
      </c>
      <c r="AG959" s="24">
        <v>0</v>
      </c>
      <c r="AH959" s="24">
        <v>0</v>
      </c>
      <c r="AI959" s="27">
        <v>-6861.7837064999994</v>
      </c>
      <c r="AJ959" t="s">
        <v>14</v>
      </c>
      <c r="AK959" s="93">
        <f t="shared" si="105"/>
        <v>-6861.7837064999994</v>
      </c>
      <c r="AL959" s="27">
        <f t="shared" si="103"/>
        <v>-6861.7837064999994</v>
      </c>
      <c r="AM959" s="27">
        <f t="shared" si="106"/>
        <v>-6861.7837064999994</v>
      </c>
    </row>
    <row r="960" spans="1:39" ht="15" customHeight="1" x14ac:dyDescent="0.25">
      <c r="A960">
        <v>251720</v>
      </c>
      <c r="B960" t="s">
        <v>1430</v>
      </c>
      <c r="C960" t="s">
        <v>1431</v>
      </c>
      <c r="D960">
        <v>30908</v>
      </c>
      <c r="E960" t="s">
        <v>363</v>
      </c>
      <c r="F960" t="s">
        <v>240</v>
      </c>
      <c r="G960" t="s">
        <v>19</v>
      </c>
      <c r="H960" t="s">
        <v>1968</v>
      </c>
      <c r="J960" s="21">
        <v>44896</v>
      </c>
      <c r="K960" s="21">
        <v>44927</v>
      </c>
      <c r="L960" s="21">
        <v>44896</v>
      </c>
      <c r="M960" s="22">
        <v>12858676.17</v>
      </c>
      <c r="N960" t="s">
        <v>14</v>
      </c>
      <c r="O960">
        <v>6.1999999999999998E-3</v>
      </c>
      <c r="P960" t="s">
        <v>15</v>
      </c>
      <c r="R960" s="21">
        <v>44896</v>
      </c>
      <c r="S960" s="21">
        <v>44896</v>
      </c>
      <c r="T960" s="21">
        <v>44927</v>
      </c>
      <c r="U960" s="21">
        <v>44896</v>
      </c>
      <c r="V960" s="23">
        <v>8.611111111111111E-2</v>
      </c>
      <c r="W960">
        <v>31</v>
      </c>
      <c r="X960" s="24">
        <v>0</v>
      </c>
      <c r="Y960" s="24">
        <v>0</v>
      </c>
      <c r="Z960" s="24">
        <v>-6865.1043329833337</v>
      </c>
      <c r="AA960" s="24">
        <v>-6865.1043329833337</v>
      </c>
      <c r="AB960">
        <v>0</v>
      </c>
      <c r="AC960">
        <v>-221.45497848333335</v>
      </c>
      <c r="AD960" s="38">
        <v>12858676.17</v>
      </c>
      <c r="AE960" s="52">
        <v>6.1999999999999998E-3</v>
      </c>
      <c r="AF960" s="5">
        <v>0</v>
      </c>
      <c r="AG960" s="24">
        <v>0</v>
      </c>
      <c r="AH960" s="24">
        <v>0</v>
      </c>
      <c r="AI960" s="27">
        <v>-6865.1043329833337</v>
      </c>
      <c r="AJ960" t="s">
        <v>14</v>
      </c>
      <c r="AK960" s="93">
        <f t="shared" si="105"/>
        <v>-6865.1043329833337</v>
      </c>
      <c r="AL960" s="27">
        <f t="shared" si="103"/>
        <v>-6865.1043329833337</v>
      </c>
      <c r="AM960" s="27">
        <f t="shared" si="106"/>
        <v>-6865.1043329833337</v>
      </c>
    </row>
    <row r="961" spans="1:39" ht="15" customHeight="1" x14ac:dyDescent="0.25">
      <c r="A961">
        <v>251826</v>
      </c>
      <c r="B961" t="s">
        <v>1432</v>
      </c>
      <c r="C961" t="s">
        <v>1433</v>
      </c>
      <c r="D961">
        <v>30909</v>
      </c>
      <c r="E961" t="s">
        <v>363</v>
      </c>
      <c r="F961" t="s">
        <v>240</v>
      </c>
      <c r="G961" t="s">
        <v>19</v>
      </c>
      <c r="H961" t="s">
        <v>2022</v>
      </c>
      <c r="J961" s="21">
        <v>44743</v>
      </c>
      <c r="K961" s="21">
        <v>44774</v>
      </c>
      <c r="L961" s="21">
        <v>44743</v>
      </c>
      <c r="M961" s="22">
        <v>6068842.1799999997</v>
      </c>
      <c r="N961" t="s">
        <v>14</v>
      </c>
      <c r="O961">
        <v>1.15E-2</v>
      </c>
      <c r="P961" t="s">
        <v>15</v>
      </c>
      <c r="R961" s="21">
        <v>44743</v>
      </c>
      <c r="S961" s="21">
        <v>44743</v>
      </c>
      <c r="T961" s="21">
        <v>44774</v>
      </c>
      <c r="U961" s="21">
        <v>44743</v>
      </c>
      <c r="V961" s="23">
        <v>8.611111111111111E-2</v>
      </c>
      <c r="W961">
        <v>31</v>
      </c>
      <c r="X961" s="24">
        <v>0</v>
      </c>
      <c r="Y961" s="24">
        <v>0</v>
      </c>
      <c r="Z961" s="24">
        <v>-6009.8395476944434</v>
      </c>
      <c r="AA961" s="24">
        <v>-6009.8395476944434</v>
      </c>
      <c r="AB961">
        <v>0</v>
      </c>
      <c r="AC961">
        <v>0</v>
      </c>
      <c r="AD961" s="38">
        <v>6068842.1799999997</v>
      </c>
      <c r="AE961" s="52">
        <v>1.15E-2</v>
      </c>
      <c r="AF961" s="5">
        <v>0</v>
      </c>
      <c r="AG961" s="24">
        <v>0</v>
      </c>
      <c r="AH961" s="24">
        <v>0</v>
      </c>
      <c r="AI961" s="27">
        <v>-6009.8395476944434</v>
      </c>
      <c r="AJ961" t="s">
        <v>14</v>
      </c>
      <c r="AK961" s="93">
        <f t="shared" si="105"/>
        <v>-6009.8395476944434</v>
      </c>
      <c r="AL961" s="27">
        <f t="shared" si="103"/>
        <v>-6009.8395476944434</v>
      </c>
      <c r="AM961" s="27">
        <f t="shared" si="106"/>
        <v>-6009.8395476944434</v>
      </c>
    </row>
    <row r="962" spans="1:39" ht="15" customHeight="1" x14ac:dyDescent="0.25">
      <c r="A962">
        <v>251827</v>
      </c>
      <c r="B962" t="s">
        <v>1432</v>
      </c>
      <c r="C962" t="s">
        <v>1433</v>
      </c>
      <c r="D962">
        <v>30909</v>
      </c>
      <c r="E962" t="s">
        <v>363</v>
      </c>
      <c r="F962" t="s">
        <v>240</v>
      </c>
      <c r="G962" t="s">
        <v>19</v>
      </c>
      <c r="H962" t="s">
        <v>2022</v>
      </c>
      <c r="J962" s="21">
        <v>44774</v>
      </c>
      <c r="K962" s="21">
        <v>44805</v>
      </c>
      <c r="L962" s="21">
        <v>44774</v>
      </c>
      <c r="M962" s="22">
        <v>5903074.3899999997</v>
      </c>
      <c r="N962" t="s">
        <v>14</v>
      </c>
      <c r="O962">
        <v>1.15E-2</v>
      </c>
      <c r="P962" t="s">
        <v>15</v>
      </c>
      <c r="R962" s="21">
        <v>44774</v>
      </c>
      <c r="S962" s="21">
        <v>44774</v>
      </c>
      <c r="T962" s="21">
        <v>44805</v>
      </c>
      <c r="U962" s="21">
        <v>44774</v>
      </c>
      <c r="V962" s="23">
        <v>8.611111111111111E-2</v>
      </c>
      <c r="W962">
        <v>31</v>
      </c>
      <c r="X962" s="24">
        <v>0</v>
      </c>
      <c r="Y962" s="24">
        <v>0</v>
      </c>
      <c r="Z962" s="24">
        <v>-5845.68338898611</v>
      </c>
      <c r="AA962" s="24">
        <v>-5845.68338898611</v>
      </c>
      <c r="AB962">
        <v>0</v>
      </c>
      <c r="AC962">
        <v>0</v>
      </c>
      <c r="AD962" s="38">
        <v>5903074.3899999997</v>
      </c>
      <c r="AE962" s="52">
        <v>1.15E-2</v>
      </c>
      <c r="AF962" s="5">
        <v>0</v>
      </c>
      <c r="AG962" s="24">
        <v>0</v>
      </c>
      <c r="AH962" s="24">
        <v>0</v>
      </c>
      <c r="AI962" s="27">
        <v>-5845.68338898611</v>
      </c>
      <c r="AJ962" t="s">
        <v>14</v>
      </c>
      <c r="AK962" s="93">
        <f t="shared" si="105"/>
        <v>-5845.68338898611</v>
      </c>
      <c r="AL962" s="27">
        <f t="shared" si="103"/>
        <v>-5845.68338898611</v>
      </c>
      <c r="AM962" s="27">
        <f t="shared" si="106"/>
        <v>-5845.68338898611</v>
      </c>
    </row>
    <row r="963" spans="1:39" ht="15" customHeight="1" x14ac:dyDescent="0.25">
      <c r="A963">
        <v>251828</v>
      </c>
      <c r="B963" t="s">
        <v>1432</v>
      </c>
      <c r="C963" t="s">
        <v>1433</v>
      </c>
      <c r="D963">
        <v>30909</v>
      </c>
      <c r="E963" t="s">
        <v>363</v>
      </c>
      <c r="F963" t="s">
        <v>240</v>
      </c>
      <c r="G963" t="s">
        <v>19</v>
      </c>
      <c r="H963" t="s">
        <v>2022</v>
      </c>
      <c r="J963" s="21">
        <v>44805</v>
      </c>
      <c r="K963" s="21">
        <v>44835</v>
      </c>
      <c r="L963" s="21">
        <v>44805</v>
      </c>
      <c r="M963" s="22">
        <v>5737147.7199999997</v>
      </c>
      <c r="N963" t="s">
        <v>14</v>
      </c>
      <c r="O963">
        <v>1.15E-2</v>
      </c>
      <c r="P963" t="s">
        <v>15</v>
      </c>
      <c r="R963" s="21">
        <v>44805</v>
      </c>
      <c r="S963" s="21">
        <v>44805</v>
      </c>
      <c r="T963" s="21">
        <v>44835</v>
      </c>
      <c r="U963" s="21">
        <v>44805</v>
      </c>
      <c r="V963" s="23">
        <v>8.3333333333333329E-2</v>
      </c>
      <c r="W963">
        <v>30</v>
      </c>
      <c r="X963" s="24">
        <v>0</v>
      </c>
      <c r="Y963" s="24">
        <v>0</v>
      </c>
      <c r="Z963" s="24">
        <v>-5498.099898333332</v>
      </c>
      <c r="AA963" s="24">
        <v>-5498.099898333332</v>
      </c>
      <c r="AB963">
        <v>0</v>
      </c>
      <c r="AC963">
        <v>0</v>
      </c>
      <c r="AD963" s="38">
        <v>5737147.7199999997</v>
      </c>
      <c r="AE963" s="52">
        <v>1.15E-2</v>
      </c>
      <c r="AF963" s="5">
        <v>0</v>
      </c>
      <c r="AG963" s="24">
        <v>0</v>
      </c>
      <c r="AH963" s="24">
        <v>0</v>
      </c>
      <c r="AI963" s="27">
        <v>-5498.099898333332</v>
      </c>
      <c r="AJ963" t="s">
        <v>14</v>
      </c>
      <c r="AK963" s="93">
        <f t="shared" si="105"/>
        <v>-5498.099898333332</v>
      </c>
      <c r="AL963" s="27">
        <f t="shared" ref="AL963:AL1026" si="107">AI963</f>
        <v>-5498.099898333332</v>
      </c>
      <c r="AM963" s="27">
        <f t="shared" si="106"/>
        <v>-5498.099898333332</v>
      </c>
    </row>
    <row r="964" spans="1:39" ht="15" customHeight="1" x14ac:dyDescent="0.25">
      <c r="A964">
        <v>251829</v>
      </c>
      <c r="B964" t="s">
        <v>1432</v>
      </c>
      <c r="C964" t="s">
        <v>1433</v>
      </c>
      <c r="D964">
        <v>30909</v>
      </c>
      <c r="E964" t="s">
        <v>363</v>
      </c>
      <c r="F964" t="s">
        <v>240</v>
      </c>
      <c r="G964" t="s">
        <v>19</v>
      </c>
      <c r="H964" t="s">
        <v>2022</v>
      </c>
      <c r="J964" s="21">
        <v>44835</v>
      </c>
      <c r="K964" s="21">
        <v>44866</v>
      </c>
      <c r="L964" s="21">
        <v>44835</v>
      </c>
      <c r="M964" s="22">
        <v>5571062.0199999996</v>
      </c>
      <c r="N964" t="s">
        <v>14</v>
      </c>
      <c r="O964">
        <v>1.15E-2</v>
      </c>
      <c r="P964" t="s">
        <v>15</v>
      </c>
      <c r="R964" s="21">
        <v>44835</v>
      </c>
      <c r="S964" s="21">
        <v>44835</v>
      </c>
      <c r="T964" s="21">
        <v>44866</v>
      </c>
      <c r="U964" s="21">
        <v>44835</v>
      </c>
      <c r="V964" s="23">
        <v>8.611111111111111E-2</v>
      </c>
      <c r="W964">
        <v>31</v>
      </c>
      <c r="X964" s="24">
        <v>0</v>
      </c>
      <c r="Y964" s="24">
        <v>0</v>
      </c>
      <c r="Z964" s="24">
        <v>-5516.8989170277773</v>
      </c>
      <c r="AA964" s="24">
        <v>-5516.8989170277773</v>
      </c>
      <c r="AB964">
        <v>0</v>
      </c>
      <c r="AC964">
        <v>0</v>
      </c>
      <c r="AD964" s="38">
        <v>5571062.0199999996</v>
      </c>
      <c r="AE964" s="52">
        <v>1.15E-2</v>
      </c>
      <c r="AF964" s="5">
        <v>0</v>
      </c>
      <c r="AG964" s="24">
        <v>0</v>
      </c>
      <c r="AH964" s="24">
        <v>0</v>
      </c>
      <c r="AI964" s="27">
        <v>-5516.8989170277773</v>
      </c>
      <c r="AJ964" t="s">
        <v>14</v>
      </c>
      <c r="AK964" s="93">
        <f t="shared" si="105"/>
        <v>-5516.8989170277773</v>
      </c>
      <c r="AL964" s="27">
        <f t="shared" si="107"/>
        <v>-5516.8989170277773</v>
      </c>
      <c r="AM964" s="27">
        <f t="shared" si="106"/>
        <v>-5516.8989170277773</v>
      </c>
    </row>
    <row r="965" spans="1:39" ht="15" customHeight="1" x14ac:dyDescent="0.25">
      <c r="A965">
        <v>251830</v>
      </c>
      <c r="B965" t="s">
        <v>1432</v>
      </c>
      <c r="C965" t="s">
        <v>1433</v>
      </c>
      <c r="D965">
        <v>30909</v>
      </c>
      <c r="E965" t="s">
        <v>363</v>
      </c>
      <c r="F965" t="s">
        <v>240</v>
      </c>
      <c r="G965" t="s">
        <v>19</v>
      </c>
      <c r="H965" t="s">
        <v>2022</v>
      </c>
      <c r="J965" s="21">
        <v>44866</v>
      </c>
      <c r="K965" s="21">
        <v>44896</v>
      </c>
      <c r="L965" s="21">
        <v>44866</v>
      </c>
      <c r="M965" s="22">
        <v>5404817.1399999997</v>
      </c>
      <c r="N965" t="s">
        <v>14</v>
      </c>
      <c r="O965">
        <v>1.15E-2</v>
      </c>
      <c r="P965" t="s">
        <v>15</v>
      </c>
      <c r="R965" s="21">
        <v>44866</v>
      </c>
      <c r="S965" s="21">
        <v>44866</v>
      </c>
      <c r="T965" s="21">
        <v>44896</v>
      </c>
      <c r="U965" s="21">
        <v>44866</v>
      </c>
      <c r="V965" s="23">
        <v>8.3333333333333329E-2</v>
      </c>
      <c r="W965">
        <v>30</v>
      </c>
      <c r="X965" s="24">
        <v>0</v>
      </c>
      <c r="Y965" s="24">
        <v>0</v>
      </c>
      <c r="Z965" s="24">
        <v>-5179.6164258333329</v>
      </c>
      <c r="AA965" s="24">
        <v>-5179.6164258333329</v>
      </c>
      <c r="AB965">
        <v>0</v>
      </c>
      <c r="AC965">
        <v>0</v>
      </c>
      <c r="AD965" s="38">
        <v>5404817.1399999997</v>
      </c>
      <c r="AE965" s="52">
        <v>1.15E-2</v>
      </c>
      <c r="AF965" s="5">
        <v>0</v>
      </c>
      <c r="AG965" s="24">
        <v>0</v>
      </c>
      <c r="AH965" s="24">
        <v>0</v>
      </c>
      <c r="AI965" s="27">
        <v>-5179.6164258333329</v>
      </c>
      <c r="AJ965" t="s">
        <v>14</v>
      </c>
      <c r="AK965" s="93">
        <f t="shared" si="105"/>
        <v>-5179.6164258333329</v>
      </c>
      <c r="AL965" s="27">
        <f t="shared" si="107"/>
        <v>-5179.6164258333329</v>
      </c>
      <c r="AM965" s="27">
        <f t="shared" si="106"/>
        <v>-5179.6164258333329</v>
      </c>
    </row>
    <row r="966" spans="1:39" ht="15" customHeight="1" x14ac:dyDescent="0.25">
      <c r="A966">
        <v>251831</v>
      </c>
      <c r="B966" t="s">
        <v>1432</v>
      </c>
      <c r="C966" t="s">
        <v>1433</v>
      </c>
      <c r="D966">
        <v>30909</v>
      </c>
      <c r="E966" t="s">
        <v>363</v>
      </c>
      <c r="F966" t="s">
        <v>240</v>
      </c>
      <c r="G966" t="s">
        <v>19</v>
      </c>
      <c r="H966" t="s">
        <v>2022</v>
      </c>
      <c r="J966" s="21">
        <v>44896</v>
      </c>
      <c r="K966" s="21">
        <v>44927</v>
      </c>
      <c r="L966" s="21">
        <v>44896</v>
      </c>
      <c r="M966" s="22">
        <v>5238412.93</v>
      </c>
      <c r="N966" t="s">
        <v>14</v>
      </c>
      <c r="O966">
        <v>1.15E-2</v>
      </c>
      <c r="P966" t="s">
        <v>15</v>
      </c>
      <c r="R966" s="21">
        <v>44896</v>
      </c>
      <c r="S966" s="21">
        <v>44896</v>
      </c>
      <c r="T966" s="21">
        <v>44927</v>
      </c>
      <c r="U966" s="21">
        <v>44896</v>
      </c>
      <c r="V966" s="23">
        <v>8.611111111111111E-2</v>
      </c>
      <c r="W966">
        <v>31</v>
      </c>
      <c r="X966" s="24">
        <v>0</v>
      </c>
      <c r="Y966" s="24">
        <v>0</v>
      </c>
      <c r="Z966" s="24">
        <v>-5187.4839154027777</v>
      </c>
      <c r="AA966" s="24">
        <v>-5187.4839154027777</v>
      </c>
      <c r="AB966">
        <v>0</v>
      </c>
      <c r="AC966">
        <v>-167.33819081944443</v>
      </c>
      <c r="AD966" s="38">
        <v>5238412.93</v>
      </c>
      <c r="AE966" s="52">
        <v>1.15E-2</v>
      </c>
      <c r="AF966" s="5">
        <v>0</v>
      </c>
      <c r="AG966" s="24">
        <v>0</v>
      </c>
      <c r="AH966" s="24">
        <v>0</v>
      </c>
      <c r="AI966" s="27">
        <v>-5187.4839154027777</v>
      </c>
      <c r="AJ966" t="s">
        <v>14</v>
      </c>
      <c r="AK966" s="93">
        <f t="shared" ref="AK966:AK1029" si="108">AL966</f>
        <v>-5187.4839154027777</v>
      </c>
      <c r="AL966" s="27">
        <f t="shared" si="107"/>
        <v>-5187.4839154027777</v>
      </c>
      <c r="AM966" s="27">
        <f t="shared" ref="AM966:AM1029" si="109">AL966</f>
        <v>-5187.4839154027777</v>
      </c>
    </row>
    <row r="967" spans="1:39" ht="15" customHeight="1" x14ac:dyDescent="0.25">
      <c r="A967">
        <v>251898</v>
      </c>
      <c r="B967" t="s">
        <v>1434</v>
      </c>
      <c r="C967" t="s">
        <v>1435</v>
      </c>
      <c r="D967">
        <v>30910</v>
      </c>
      <c r="E967" t="s">
        <v>363</v>
      </c>
      <c r="F967" t="s">
        <v>240</v>
      </c>
      <c r="G967" t="s">
        <v>19</v>
      </c>
      <c r="H967" t="s">
        <v>1713</v>
      </c>
      <c r="J967" s="21">
        <v>44743</v>
      </c>
      <c r="K967" s="21">
        <v>44774</v>
      </c>
      <c r="L967" s="21">
        <v>44743</v>
      </c>
      <c r="M967" s="22">
        <v>7468353.1200000001</v>
      </c>
      <c r="N967" t="s">
        <v>14</v>
      </c>
      <c r="O967">
        <v>1.4999999999999999E-2</v>
      </c>
      <c r="P967" t="s">
        <v>15</v>
      </c>
      <c r="R967" s="21">
        <v>44743</v>
      </c>
      <c r="S967" s="21">
        <v>44743</v>
      </c>
      <c r="T967" s="21">
        <v>44774</v>
      </c>
      <c r="U967" s="21">
        <v>44743</v>
      </c>
      <c r="V967" s="23">
        <v>8.611111111111111E-2</v>
      </c>
      <c r="W967">
        <v>31</v>
      </c>
      <c r="X967" s="24">
        <v>0</v>
      </c>
      <c r="Y967" s="24">
        <v>0</v>
      </c>
      <c r="Z967" s="24">
        <v>-9646.6227799999997</v>
      </c>
      <c r="AA967" s="24">
        <v>-9646.6227799999997</v>
      </c>
      <c r="AB967">
        <v>0</v>
      </c>
      <c r="AC967">
        <v>0</v>
      </c>
      <c r="AD967" s="38">
        <v>7468353.1200000001</v>
      </c>
      <c r="AE967" s="52">
        <v>1.4999999999999999E-2</v>
      </c>
      <c r="AF967" s="5">
        <v>0</v>
      </c>
      <c r="AG967" s="24">
        <v>0</v>
      </c>
      <c r="AH967" s="24">
        <v>0</v>
      </c>
      <c r="AI967" s="27">
        <v>-9646.6227799999997</v>
      </c>
      <c r="AJ967" t="s">
        <v>14</v>
      </c>
      <c r="AK967" s="93">
        <f t="shared" si="108"/>
        <v>-9646.6227799999997</v>
      </c>
      <c r="AL967" s="27">
        <f t="shared" si="107"/>
        <v>-9646.6227799999997</v>
      </c>
      <c r="AM967" s="27">
        <f t="shared" si="109"/>
        <v>-9646.6227799999997</v>
      </c>
    </row>
    <row r="968" spans="1:39" ht="15" customHeight="1" x14ac:dyDescent="0.25">
      <c r="A968">
        <v>251899</v>
      </c>
      <c r="B968" t="s">
        <v>1434</v>
      </c>
      <c r="C968" t="s">
        <v>1435</v>
      </c>
      <c r="D968">
        <v>30910</v>
      </c>
      <c r="E968" t="s">
        <v>363</v>
      </c>
      <c r="F968" t="s">
        <v>240</v>
      </c>
      <c r="G968" t="s">
        <v>19</v>
      </c>
      <c r="H968" t="s">
        <v>1713</v>
      </c>
      <c r="J968" s="21">
        <v>44774</v>
      </c>
      <c r="K968" s="21">
        <v>44805</v>
      </c>
      <c r="L968" s="21">
        <v>44774</v>
      </c>
      <c r="M968" s="22">
        <v>7265416.4699999997</v>
      </c>
      <c r="N968" t="s">
        <v>14</v>
      </c>
      <c r="O968">
        <v>1.4999999999999999E-2</v>
      </c>
      <c r="P968" t="s">
        <v>15</v>
      </c>
      <c r="R968" s="21">
        <v>44774</v>
      </c>
      <c r="S968" s="21">
        <v>44774</v>
      </c>
      <c r="T968" s="21">
        <v>44805</v>
      </c>
      <c r="U968" s="21">
        <v>44774</v>
      </c>
      <c r="V968" s="23">
        <v>8.611111111111111E-2</v>
      </c>
      <c r="W968">
        <v>31</v>
      </c>
      <c r="X968" s="24">
        <v>0</v>
      </c>
      <c r="Y968" s="24">
        <v>0</v>
      </c>
      <c r="Z968" s="24">
        <v>-9384.4962737499991</v>
      </c>
      <c r="AA968" s="24">
        <v>-9384.4962737499991</v>
      </c>
      <c r="AB968">
        <v>0</v>
      </c>
      <c r="AC968">
        <v>0</v>
      </c>
      <c r="AD968" s="38">
        <v>7265416.4699999997</v>
      </c>
      <c r="AE968" s="52">
        <v>1.4999999999999999E-2</v>
      </c>
      <c r="AF968" s="5">
        <v>0</v>
      </c>
      <c r="AG968" s="24">
        <v>0</v>
      </c>
      <c r="AH968" s="24">
        <v>0</v>
      </c>
      <c r="AI968" s="27">
        <v>-9384.4962737499991</v>
      </c>
      <c r="AJ968" t="s">
        <v>14</v>
      </c>
      <c r="AK968" s="93">
        <f t="shared" si="108"/>
        <v>-9384.4962737499991</v>
      </c>
      <c r="AL968" s="27">
        <f t="shared" si="107"/>
        <v>-9384.4962737499991</v>
      </c>
      <c r="AM968" s="27">
        <f t="shared" si="109"/>
        <v>-9384.4962737499991</v>
      </c>
    </row>
    <row r="969" spans="1:39" ht="15" customHeight="1" x14ac:dyDescent="0.25">
      <c r="A969">
        <v>251900</v>
      </c>
      <c r="B969" t="s">
        <v>1434</v>
      </c>
      <c r="C969" t="s">
        <v>1435</v>
      </c>
      <c r="D969">
        <v>30910</v>
      </c>
      <c r="E969" t="s">
        <v>363</v>
      </c>
      <c r="F969" t="s">
        <v>240</v>
      </c>
      <c r="G969" t="s">
        <v>19</v>
      </c>
      <c r="H969" t="s">
        <v>1713</v>
      </c>
      <c r="J969" s="21">
        <v>44805</v>
      </c>
      <c r="K969" s="21">
        <v>44835</v>
      </c>
      <c r="L969" s="21">
        <v>44805</v>
      </c>
      <c r="M969" s="22">
        <v>7062225.3499999996</v>
      </c>
      <c r="N969" t="s">
        <v>14</v>
      </c>
      <c r="O969">
        <v>1.4999999999999999E-2</v>
      </c>
      <c r="P969" t="s">
        <v>15</v>
      </c>
      <c r="R969" s="21">
        <v>44805</v>
      </c>
      <c r="S969" s="21">
        <v>44805</v>
      </c>
      <c r="T969" s="21">
        <v>44835</v>
      </c>
      <c r="U969" s="21">
        <v>44805</v>
      </c>
      <c r="V969" s="23">
        <v>8.3333333333333329E-2</v>
      </c>
      <c r="W969">
        <v>30</v>
      </c>
      <c r="X969" s="24">
        <v>0</v>
      </c>
      <c r="Y969" s="24">
        <v>0</v>
      </c>
      <c r="Z969" s="24">
        <v>-8827.781687499999</v>
      </c>
      <c r="AA969" s="24">
        <v>-8827.781687499999</v>
      </c>
      <c r="AB969">
        <v>0</v>
      </c>
      <c r="AC969">
        <v>0</v>
      </c>
      <c r="AD969" s="38">
        <v>7062225.3499999996</v>
      </c>
      <c r="AE969" s="52">
        <v>1.4999999999999999E-2</v>
      </c>
      <c r="AF969" s="5">
        <v>0</v>
      </c>
      <c r="AG969" s="24">
        <v>0</v>
      </c>
      <c r="AH969" s="24">
        <v>0</v>
      </c>
      <c r="AI969" s="27">
        <v>-8827.781687499999</v>
      </c>
      <c r="AJ969" t="s">
        <v>14</v>
      </c>
      <c r="AK969" s="93">
        <f t="shared" si="108"/>
        <v>-8827.781687499999</v>
      </c>
      <c r="AL969" s="27">
        <f t="shared" si="107"/>
        <v>-8827.781687499999</v>
      </c>
      <c r="AM969" s="27">
        <f t="shared" si="109"/>
        <v>-8827.781687499999</v>
      </c>
    </row>
    <row r="970" spans="1:39" ht="15" customHeight="1" x14ac:dyDescent="0.25">
      <c r="A970">
        <v>251901</v>
      </c>
      <c r="B970" t="s">
        <v>1434</v>
      </c>
      <c r="C970" t="s">
        <v>1435</v>
      </c>
      <c r="D970">
        <v>30910</v>
      </c>
      <c r="E970" t="s">
        <v>363</v>
      </c>
      <c r="F970" t="s">
        <v>240</v>
      </c>
      <c r="G970" t="s">
        <v>19</v>
      </c>
      <c r="H970" t="s">
        <v>1713</v>
      </c>
      <c r="J970" s="21">
        <v>44835</v>
      </c>
      <c r="K970" s="21">
        <v>44866</v>
      </c>
      <c r="L970" s="21">
        <v>44835</v>
      </c>
      <c r="M970" s="22">
        <v>6858779.4400000004</v>
      </c>
      <c r="N970" t="s">
        <v>14</v>
      </c>
      <c r="O970">
        <v>1.4999999999999999E-2</v>
      </c>
      <c r="P970" t="s">
        <v>15</v>
      </c>
      <c r="R970" s="21">
        <v>44835</v>
      </c>
      <c r="S970" s="21">
        <v>44835</v>
      </c>
      <c r="T970" s="21">
        <v>44866</v>
      </c>
      <c r="U970" s="21">
        <v>44835</v>
      </c>
      <c r="V970" s="23">
        <v>8.611111111111111E-2</v>
      </c>
      <c r="W970">
        <v>31</v>
      </c>
      <c r="X970" s="24">
        <v>0</v>
      </c>
      <c r="Y970" s="24">
        <v>0</v>
      </c>
      <c r="Z970" s="24">
        <v>-8859.2567766666671</v>
      </c>
      <c r="AA970" s="24">
        <v>-8859.2567766666671</v>
      </c>
      <c r="AB970">
        <v>0</v>
      </c>
      <c r="AC970">
        <v>0</v>
      </c>
      <c r="AD970" s="38">
        <v>6858779.4400000004</v>
      </c>
      <c r="AE970" s="52">
        <v>1.4999999999999999E-2</v>
      </c>
      <c r="AF970" s="5">
        <v>0</v>
      </c>
      <c r="AG970" s="24">
        <v>0</v>
      </c>
      <c r="AH970" s="24">
        <v>0</v>
      </c>
      <c r="AI970" s="27">
        <v>-8859.2567766666671</v>
      </c>
      <c r="AJ970" t="s">
        <v>14</v>
      </c>
      <c r="AK970" s="93">
        <f t="shared" si="108"/>
        <v>-8859.2567766666671</v>
      </c>
      <c r="AL970" s="27">
        <f t="shared" si="107"/>
        <v>-8859.2567766666671</v>
      </c>
      <c r="AM970" s="27">
        <f t="shared" si="109"/>
        <v>-8859.2567766666671</v>
      </c>
    </row>
    <row r="971" spans="1:39" ht="15" customHeight="1" x14ac:dyDescent="0.25">
      <c r="A971">
        <v>251902</v>
      </c>
      <c r="B971" t="s">
        <v>1434</v>
      </c>
      <c r="C971" t="s">
        <v>1435</v>
      </c>
      <c r="D971">
        <v>30910</v>
      </c>
      <c r="E971" t="s">
        <v>363</v>
      </c>
      <c r="F971" t="s">
        <v>240</v>
      </c>
      <c r="G971" t="s">
        <v>19</v>
      </c>
      <c r="H971" t="s">
        <v>1713</v>
      </c>
      <c r="J971" s="21">
        <v>44866</v>
      </c>
      <c r="K971" s="21">
        <v>44896</v>
      </c>
      <c r="L971" s="21">
        <v>44866</v>
      </c>
      <c r="M971" s="22">
        <v>6655078.4199999999</v>
      </c>
      <c r="N971" t="s">
        <v>14</v>
      </c>
      <c r="O971">
        <v>1.4999999999999999E-2</v>
      </c>
      <c r="P971" t="s">
        <v>15</v>
      </c>
      <c r="R971" s="21">
        <v>44866</v>
      </c>
      <c r="S971" s="21">
        <v>44866</v>
      </c>
      <c r="T971" s="21">
        <v>44896</v>
      </c>
      <c r="U971" s="21">
        <v>44866</v>
      </c>
      <c r="V971" s="23">
        <v>8.3333333333333329E-2</v>
      </c>
      <c r="W971">
        <v>30</v>
      </c>
      <c r="X971" s="24">
        <v>0</v>
      </c>
      <c r="Y971" s="24">
        <v>0</v>
      </c>
      <c r="Z971" s="24">
        <v>-8318.8480249999993</v>
      </c>
      <c r="AA971" s="24">
        <v>-8318.8480249999993</v>
      </c>
      <c r="AB971">
        <v>0</v>
      </c>
      <c r="AC971">
        <v>0</v>
      </c>
      <c r="AD971" s="38">
        <v>6655078.4199999999</v>
      </c>
      <c r="AE971" s="52">
        <v>1.4999999999999999E-2</v>
      </c>
      <c r="AF971" s="5">
        <v>0</v>
      </c>
      <c r="AG971" s="24">
        <v>0</v>
      </c>
      <c r="AH971" s="24">
        <v>0</v>
      </c>
      <c r="AI971" s="27">
        <v>-8318.8480249999993</v>
      </c>
      <c r="AJ971" t="s">
        <v>14</v>
      </c>
      <c r="AK971" s="93">
        <f t="shared" si="108"/>
        <v>-8318.8480249999993</v>
      </c>
      <c r="AL971" s="27">
        <f t="shared" si="107"/>
        <v>-8318.8480249999993</v>
      </c>
      <c r="AM971" s="27">
        <f t="shared" si="109"/>
        <v>-8318.8480249999993</v>
      </c>
    </row>
    <row r="972" spans="1:39" ht="15" customHeight="1" x14ac:dyDescent="0.25">
      <c r="A972">
        <v>251903</v>
      </c>
      <c r="B972" t="s">
        <v>1434</v>
      </c>
      <c r="C972" t="s">
        <v>1435</v>
      </c>
      <c r="D972">
        <v>30910</v>
      </c>
      <c r="E972" t="s">
        <v>363</v>
      </c>
      <c r="F972" t="s">
        <v>240</v>
      </c>
      <c r="G972" t="s">
        <v>19</v>
      </c>
      <c r="H972" t="s">
        <v>1713</v>
      </c>
      <c r="J972" s="21">
        <v>44896</v>
      </c>
      <c r="K972" s="21">
        <v>44927</v>
      </c>
      <c r="L972" s="21">
        <v>44896</v>
      </c>
      <c r="M972" s="22">
        <v>6451121.9800000004</v>
      </c>
      <c r="N972" t="s">
        <v>14</v>
      </c>
      <c r="O972">
        <v>1.4999999999999999E-2</v>
      </c>
      <c r="P972" t="s">
        <v>15</v>
      </c>
      <c r="R972" s="21">
        <v>44896</v>
      </c>
      <c r="S972" s="21">
        <v>44896</v>
      </c>
      <c r="T972" s="21">
        <v>44927</v>
      </c>
      <c r="U972" s="21">
        <v>44896</v>
      </c>
      <c r="V972" s="23">
        <v>8.611111111111111E-2</v>
      </c>
      <c r="W972">
        <v>31</v>
      </c>
      <c r="X972" s="24">
        <v>0</v>
      </c>
      <c r="Y972" s="24">
        <v>0</v>
      </c>
      <c r="Z972" s="24">
        <v>-8332.6992241666667</v>
      </c>
      <c r="AA972" s="24">
        <v>-8332.6992241666667</v>
      </c>
      <c r="AB972">
        <v>0</v>
      </c>
      <c r="AC972">
        <v>-268.79674916666664</v>
      </c>
      <c r="AD972" s="38">
        <v>6451121.9800000004</v>
      </c>
      <c r="AE972" s="52">
        <v>1.4999999999999999E-2</v>
      </c>
      <c r="AF972" s="5">
        <v>0</v>
      </c>
      <c r="AG972" s="24">
        <v>0</v>
      </c>
      <c r="AH972" s="24">
        <v>0</v>
      </c>
      <c r="AI972" s="27">
        <v>-8332.6992241666667</v>
      </c>
      <c r="AJ972" t="s">
        <v>14</v>
      </c>
      <c r="AK972" s="93">
        <f t="shared" si="108"/>
        <v>-8332.6992241666667</v>
      </c>
      <c r="AL972" s="27">
        <f t="shared" si="107"/>
        <v>-8332.6992241666667</v>
      </c>
      <c r="AM972" s="27">
        <f t="shared" si="109"/>
        <v>-8332.6992241666667</v>
      </c>
    </row>
    <row r="973" spans="1:39" ht="15" customHeight="1" x14ac:dyDescent="0.25">
      <c r="A973">
        <v>252040</v>
      </c>
      <c r="B973" t="s">
        <v>1436</v>
      </c>
      <c r="C973" t="s">
        <v>1437</v>
      </c>
      <c r="D973">
        <v>30911</v>
      </c>
      <c r="E973" t="s">
        <v>363</v>
      </c>
      <c r="F973" t="s">
        <v>240</v>
      </c>
      <c r="G973" t="s">
        <v>19</v>
      </c>
      <c r="H973" t="s">
        <v>2023</v>
      </c>
      <c r="J973" s="21">
        <v>44743</v>
      </c>
      <c r="K973" s="21">
        <v>44774</v>
      </c>
      <c r="L973" s="21">
        <v>44743</v>
      </c>
      <c r="M973" s="22">
        <v>8215221.8200000003</v>
      </c>
      <c r="N973" t="s">
        <v>14</v>
      </c>
      <c r="O973">
        <v>1.15E-2</v>
      </c>
      <c r="P973" t="s">
        <v>15</v>
      </c>
      <c r="R973" s="21">
        <v>44743</v>
      </c>
      <c r="S973" s="21">
        <v>44743</v>
      </c>
      <c r="T973" s="21">
        <v>44774</v>
      </c>
      <c r="U973" s="21">
        <v>44743</v>
      </c>
      <c r="V973" s="23">
        <v>8.611111111111111E-2</v>
      </c>
      <c r="W973">
        <v>31</v>
      </c>
      <c r="X973" s="24">
        <v>0</v>
      </c>
      <c r="Y973" s="24">
        <v>0</v>
      </c>
      <c r="Z973" s="24">
        <v>-8135.351607861111</v>
      </c>
      <c r="AA973" s="24">
        <v>-8135.351607861111</v>
      </c>
      <c r="AB973">
        <v>0</v>
      </c>
      <c r="AC973">
        <v>0</v>
      </c>
      <c r="AD973" s="38">
        <v>8215221.8200000003</v>
      </c>
      <c r="AE973" s="52">
        <v>1.15E-2</v>
      </c>
      <c r="AF973" s="5">
        <v>0</v>
      </c>
      <c r="AG973" s="24">
        <v>0</v>
      </c>
      <c r="AH973" s="24">
        <v>0</v>
      </c>
      <c r="AI973" s="27">
        <v>-8135.351607861111</v>
      </c>
      <c r="AJ973" t="s">
        <v>14</v>
      </c>
      <c r="AK973" s="93">
        <f t="shared" si="108"/>
        <v>-8135.351607861111</v>
      </c>
      <c r="AL973" s="27">
        <f t="shared" si="107"/>
        <v>-8135.351607861111</v>
      </c>
      <c r="AM973" s="27">
        <f t="shared" si="109"/>
        <v>-8135.351607861111</v>
      </c>
    </row>
    <row r="974" spans="1:39" ht="15" customHeight="1" x14ac:dyDescent="0.25">
      <c r="A974">
        <v>252041</v>
      </c>
      <c r="B974" t="s">
        <v>1436</v>
      </c>
      <c r="C974" t="s">
        <v>1437</v>
      </c>
      <c r="D974">
        <v>30911</v>
      </c>
      <c r="E974" t="s">
        <v>363</v>
      </c>
      <c r="F974" t="s">
        <v>240</v>
      </c>
      <c r="G974" t="s">
        <v>19</v>
      </c>
      <c r="H974" t="s">
        <v>2023</v>
      </c>
      <c r="J974" s="21">
        <v>44774</v>
      </c>
      <c r="K974" s="21">
        <v>44805</v>
      </c>
      <c r="L974" s="21">
        <v>44774</v>
      </c>
      <c r="M974" s="22">
        <v>8023437.6900000004</v>
      </c>
      <c r="N974" t="s">
        <v>14</v>
      </c>
      <c r="O974">
        <v>1.15E-2</v>
      </c>
      <c r="P974" t="s">
        <v>15</v>
      </c>
      <c r="R974" s="21">
        <v>44774</v>
      </c>
      <c r="S974" s="21">
        <v>44774</v>
      </c>
      <c r="T974" s="21">
        <v>44805</v>
      </c>
      <c r="U974" s="21">
        <v>44774</v>
      </c>
      <c r="V974" s="23">
        <v>8.611111111111111E-2</v>
      </c>
      <c r="W974">
        <v>31</v>
      </c>
      <c r="X974" s="24">
        <v>0</v>
      </c>
      <c r="Y974" s="24">
        <v>0</v>
      </c>
      <c r="Z974" s="24">
        <v>-7945.4320457916674</v>
      </c>
      <c r="AA974" s="24">
        <v>-7945.4320457916674</v>
      </c>
      <c r="AB974">
        <v>0</v>
      </c>
      <c r="AC974">
        <v>0</v>
      </c>
      <c r="AD974" s="38">
        <v>8023437.6900000004</v>
      </c>
      <c r="AE974" s="52">
        <v>1.15E-2</v>
      </c>
      <c r="AF974" s="5">
        <v>0</v>
      </c>
      <c r="AG974" s="24">
        <v>0</v>
      </c>
      <c r="AH974" s="24">
        <v>0</v>
      </c>
      <c r="AI974" s="27">
        <v>-7945.4320457916674</v>
      </c>
      <c r="AJ974" t="s">
        <v>14</v>
      </c>
      <c r="AK974" s="93">
        <f t="shared" si="108"/>
        <v>-7945.4320457916674</v>
      </c>
      <c r="AL974" s="27">
        <f t="shared" si="107"/>
        <v>-7945.4320457916674</v>
      </c>
      <c r="AM974" s="27">
        <f t="shared" si="109"/>
        <v>-7945.4320457916674</v>
      </c>
    </row>
    <row r="975" spans="1:39" ht="15" customHeight="1" x14ac:dyDescent="0.25">
      <c r="A975">
        <v>252042</v>
      </c>
      <c r="B975" t="s">
        <v>1436</v>
      </c>
      <c r="C975" t="s">
        <v>1437</v>
      </c>
      <c r="D975">
        <v>30911</v>
      </c>
      <c r="E975" t="s">
        <v>363</v>
      </c>
      <c r="F975" t="s">
        <v>240</v>
      </c>
      <c r="G975" t="s">
        <v>19</v>
      </c>
      <c r="H975" t="s">
        <v>2023</v>
      </c>
      <c r="J975" s="21">
        <v>44805</v>
      </c>
      <c r="K975" s="21">
        <v>44835</v>
      </c>
      <c r="L975" s="21">
        <v>44805</v>
      </c>
      <c r="M975" s="22">
        <v>7831469.7699999996</v>
      </c>
      <c r="N975" t="s">
        <v>14</v>
      </c>
      <c r="O975">
        <v>1.15E-2</v>
      </c>
      <c r="P975" t="s">
        <v>15</v>
      </c>
      <c r="R975" s="21">
        <v>44805</v>
      </c>
      <c r="S975" s="21">
        <v>44805</v>
      </c>
      <c r="T975" s="21">
        <v>44835</v>
      </c>
      <c r="U975" s="21">
        <v>44805</v>
      </c>
      <c r="V975" s="23">
        <v>8.3333333333333329E-2</v>
      </c>
      <c r="W975">
        <v>30</v>
      </c>
      <c r="X975" s="24">
        <v>0</v>
      </c>
      <c r="Y975" s="24">
        <v>0</v>
      </c>
      <c r="Z975" s="24">
        <v>-7505.1585295833329</v>
      </c>
      <c r="AA975" s="24">
        <v>-7505.1585295833329</v>
      </c>
      <c r="AB975">
        <v>0</v>
      </c>
      <c r="AC975">
        <v>0</v>
      </c>
      <c r="AD975" s="38">
        <v>7831469.7699999996</v>
      </c>
      <c r="AE975" s="52">
        <v>1.15E-2</v>
      </c>
      <c r="AF975" s="5">
        <v>0</v>
      </c>
      <c r="AG975" s="24">
        <v>0</v>
      </c>
      <c r="AH975" s="24">
        <v>0</v>
      </c>
      <c r="AI975" s="27">
        <v>-7505.1585295833329</v>
      </c>
      <c r="AJ975" t="s">
        <v>14</v>
      </c>
      <c r="AK975" s="93">
        <f t="shared" si="108"/>
        <v>-7505.1585295833329</v>
      </c>
      <c r="AL975" s="27">
        <f t="shared" si="107"/>
        <v>-7505.1585295833329</v>
      </c>
      <c r="AM975" s="27">
        <f t="shared" si="109"/>
        <v>-7505.1585295833329</v>
      </c>
    </row>
    <row r="976" spans="1:39" ht="15" customHeight="1" x14ac:dyDescent="0.25">
      <c r="A976">
        <v>252043</v>
      </c>
      <c r="B976" t="s">
        <v>1436</v>
      </c>
      <c r="C976" t="s">
        <v>1437</v>
      </c>
      <c r="D976">
        <v>30911</v>
      </c>
      <c r="E976" t="s">
        <v>363</v>
      </c>
      <c r="F976" t="s">
        <v>240</v>
      </c>
      <c r="G976" t="s">
        <v>19</v>
      </c>
      <c r="H976" t="s">
        <v>2023</v>
      </c>
      <c r="J976" s="21">
        <v>44835</v>
      </c>
      <c r="K976" s="21">
        <v>44866</v>
      </c>
      <c r="L976" s="21">
        <v>44835</v>
      </c>
      <c r="M976" s="22">
        <v>7639317.8799999999</v>
      </c>
      <c r="N976" t="s">
        <v>14</v>
      </c>
      <c r="O976">
        <v>1.15E-2</v>
      </c>
      <c r="P976" t="s">
        <v>15</v>
      </c>
      <c r="R976" s="21">
        <v>44835</v>
      </c>
      <c r="S976" s="21">
        <v>44835</v>
      </c>
      <c r="T976" s="21">
        <v>44866</v>
      </c>
      <c r="U976" s="21">
        <v>44835</v>
      </c>
      <c r="V976" s="23">
        <v>8.611111111111111E-2</v>
      </c>
      <c r="W976">
        <v>31</v>
      </c>
      <c r="X976" s="24">
        <v>0</v>
      </c>
      <c r="Y976" s="24">
        <v>0</v>
      </c>
      <c r="Z976" s="24">
        <v>-7565.046733944444</v>
      </c>
      <c r="AA976" s="24">
        <v>-7565.046733944444</v>
      </c>
      <c r="AB976">
        <v>0</v>
      </c>
      <c r="AC976">
        <v>0</v>
      </c>
      <c r="AD976" s="38">
        <v>7639317.8799999999</v>
      </c>
      <c r="AE976" s="52">
        <v>1.15E-2</v>
      </c>
      <c r="AF976" s="5">
        <v>0</v>
      </c>
      <c r="AG976" s="24">
        <v>0</v>
      </c>
      <c r="AH976" s="24">
        <v>0</v>
      </c>
      <c r="AI976" s="27">
        <v>-7565.046733944444</v>
      </c>
      <c r="AJ976" t="s">
        <v>14</v>
      </c>
      <c r="AK976" s="93">
        <f t="shared" si="108"/>
        <v>-7565.046733944444</v>
      </c>
      <c r="AL976" s="27">
        <f t="shared" si="107"/>
        <v>-7565.046733944444</v>
      </c>
      <c r="AM976" s="27">
        <f t="shared" si="109"/>
        <v>-7565.046733944444</v>
      </c>
    </row>
    <row r="977" spans="1:39" ht="15" customHeight="1" x14ac:dyDescent="0.25">
      <c r="A977">
        <v>252044</v>
      </c>
      <c r="B977" t="s">
        <v>1436</v>
      </c>
      <c r="C977" t="s">
        <v>1437</v>
      </c>
      <c r="D977">
        <v>30911</v>
      </c>
      <c r="E977" t="s">
        <v>363</v>
      </c>
      <c r="F977" t="s">
        <v>240</v>
      </c>
      <c r="G977" t="s">
        <v>19</v>
      </c>
      <c r="H977" t="s">
        <v>2023</v>
      </c>
      <c r="J977" s="21">
        <v>44866</v>
      </c>
      <c r="K977" s="21">
        <v>44896</v>
      </c>
      <c r="L977" s="21">
        <v>44866</v>
      </c>
      <c r="M977" s="22">
        <v>7446981.8399999999</v>
      </c>
      <c r="N977" t="s">
        <v>14</v>
      </c>
      <c r="O977">
        <v>1.15E-2</v>
      </c>
      <c r="P977" t="s">
        <v>15</v>
      </c>
      <c r="R977" s="21">
        <v>44866</v>
      </c>
      <c r="S977" s="21">
        <v>44866</v>
      </c>
      <c r="T977" s="21">
        <v>44896</v>
      </c>
      <c r="U977" s="21">
        <v>44866</v>
      </c>
      <c r="V977" s="23">
        <v>8.3333333333333329E-2</v>
      </c>
      <c r="W977">
        <v>30</v>
      </c>
      <c r="X977" s="24">
        <v>0</v>
      </c>
      <c r="Y977" s="24">
        <v>0</v>
      </c>
      <c r="Z977" s="24">
        <v>-7136.6909299999988</v>
      </c>
      <c r="AA977" s="24">
        <v>-7136.6909299999988</v>
      </c>
      <c r="AB977">
        <v>0</v>
      </c>
      <c r="AC977">
        <v>0</v>
      </c>
      <c r="AD977" s="38">
        <v>7446981.8399999999</v>
      </c>
      <c r="AE977" s="52">
        <v>1.15E-2</v>
      </c>
      <c r="AF977" s="5">
        <v>0</v>
      </c>
      <c r="AG977" s="24">
        <v>0</v>
      </c>
      <c r="AH977" s="24">
        <v>0</v>
      </c>
      <c r="AI977" s="27">
        <v>-7136.6909299999988</v>
      </c>
      <c r="AJ977" t="s">
        <v>14</v>
      </c>
      <c r="AK977" s="93">
        <f t="shared" si="108"/>
        <v>-7136.6909299999988</v>
      </c>
      <c r="AL977" s="27">
        <f t="shared" si="107"/>
        <v>-7136.6909299999988</v>
      </c>
      <c r="AM977" s="27">
        <f t="shared" si="109"/>
        <v>-7136.6909299999988</v>
      </c>
    </row>
    <row r="978" spans="1:39" ht="15" customHeight="1" x14ac:dyDescent="0.25">
      <c r="A978">
        <v>252045</v>
      </c>
      <c r="B978" t="s">
        <v>1436</v>
      </c>
      <c r="C978" t="s">
        <v>1437</v>
      </c>
      <c r="D978">
        <v>30911</v>
      </c>
      <c r="E978" t="s">
        <v>363</v>
      </c>
      <c r="F978" t="s">
        <v>240</v>
      </c>
      <c r="G978" t="s">
        <v>19</v>
      </c>
      <c r="H978" t="s">
        <v>2023</v>
      </c>
      <c r="J978" s="21">
        <v>44896</v>
      </c>
      <c r="K978" s="21">
        <v>44927</v>
      </c>
      <c r="L978" s="21">
        <v>44896</v>
      </c>
      <c r="M978" s="22">
        <v>7254461.4699999997</v>
      </c>
      <c r="N978" t="s">
        <v>14</v>
      </c>
      <c r="O978">
        <v>1.15E-2</v>
      </c>
      <c r="P978" t="s">
        <v>15</v>
      </c>
      <c r="R978" s="21">
        <v>44896</v>
      </c>
      <c r="S978" s="21">
        <v>44896</v>
      </c>
      <c r="T978" s="21">
        <v>44927</v>
      </c>
      <c r="U978" s="21">
        <v>44896</v>
      </c>
      <c r="V978" s="23">
        <v>8.611111111111111E-2</v>
      </c>
      <c r="W978">
        <v>31</v>
      </c>
      <c r="X978" s="24">
        <v>0</v>
      </c>
      <c r="Y978" s="24">
        <v>0</v>
      </c>
      <c r="Z978" s="24">
        <v>-7183.9319834861099</v>
      </c>
      <c r="AA978" s="24">
        <v>-7183.9319834861099</v>
      </c>
      <c r="AB978">
        <v>0</v>
      </c>
      <c r="AC978">
        <v>-231.73974140277772</v>
      </c>
      <c r="AD978" s="38">
        <v>7254461.4699999997</v>
      </c>
      <c r="AE978" s="52">
        <v>1.15E-2</v>
      </c>
      <c r="AF978" s="5">
        <v>0</v>
      </c>
      <c r="AG978" s="24">
        <v>0</v>
      </c>
      <c r="AH978" s="24">
        <v>0</v>
      </c>
      <c r="AI978" s="27">
        <v>-7183.9319834861099</v>
      </c>
      <c r="AJ978" t="s">
        <v>14</v>
      </c>
      <c r="AK978" s="93">
        <f t="shared" si="108"/>
        <v>-7183.9319834861099</v>
      </c>
      <c r="AL978" s="27">
        <f t="shared" si="107"/>
        <v>-7183.9319834861099</v>
      </c>
      <c r="AM978" s="27">
        <f t="shared" si="109"/>
        <v>-7183.9319834861099</v>
      </c>
    </row>
    <row r="979" spans="1:39" ht="15" customHeight="1" x14ac:dyDescent="0.25">
      <c r="A979">
        <v>251981</v>
      </c>
      <c r="B979" t="s">
        <v>1438</v>
      </c>
      <c r="C979" t="s">
        <v>1439</v>
      </c>
      <c r="D979">
        <v>30913</v>
      </c>
      <c r="E979" t="s">
        <v>363</v>
      </c>
      <c r="F979" t="s">
        <v>240</v>
      </c>
      <c r="G979" t="s">
        <v>19</v>
      </c>
      <c r="H979" t="s">
        <v>2022</v>
      </c>
      <c r="J979" s="21">
        <v>44743</v>
      </c>
      <c r="K979" s="21">
        <v>44774</v>
      </c>
      <c r="L979" s="21">
        <v>44743</v>
      </c>
      <c r="M979" s="22">
        <v>5785801.6399999997</v>
      </c>
      <c r="N979" t="s">
        <v>14</v>
      </c>
      <c r="O979">
        <v>1.15E-2</v>
      </c>
      <c r="P979" t="s">
        <v>15</v>
      </c>
      <c r="R979" s="21">
        <v>44743</v>
      </c>
      <c r="S979" s="21">
        <v>44743</v>
      </c>
      <c r="T979" s="21">
        <v>44774</v>
      </c>
      <c r="U979" s="21">
        <v>44743</v>
      </c>
      <c r="V979" s="23">
        <v>8.611111111111111E-2</v>
      </c>
      <c r="W979">
        <v>31</v>
      </c>
      <c r="X979" s="24">
        <v>0</v>
      </c>
      <c r="Y979" s="24">
        <v>0</v>
      </c>
      <c r="Z979" s="24">
        <v>-5729.5507907222218</v>
      </c>
      <c r="AA979" s="24">
        <v>-5729.5507907222218</v>
      </c>
      <c r="AB979">
        <v>0</v>
      </c>
      <c r="AC979">
        <v>0</v>
      </c>
      <c r="AD979" s="38">
        <v>5785801.6399999997</v>
      </c>
      <c r="AE979" s="52">
        <v>1.15E-2</v>
      </c>
      <c r="AF979" s="5">
        <v>0</v>
      </c>
      <c r="AG979" s="24">
        <v>0</v>
      </c>
      <c r="AH979" s="24">
        <v>0</v>
      </c>
      <c r="AI979" s="27">
        <v>-5729.5507907222218</v>
      </c>
      <c r="AJ979" t="s">
        <v>14</v>
      </c>
      <c r="AK979" s="93">
        <f t="shared" si="108"/>
        <v>-5729.5507907222218</v>
      </c>
      <c r="AL979" s="27">
        <f t="shared" si="107"/>
        <v>-5729.5507907222218</v>
      </c>
      <c r="AM979" s="27">
        <f t="shared" si="109"/>
        <v>-5729.5507907222218</v>
      </c>
    </row>
    <row r="980" spans="1:39" ht="15" customHeight="1" x14ac:dyDescent="0.25">
      <c r="A980">
        <v>251982</v>
      </c>
      <c r="B980" t="s">
        <v>1438</v>
      </c>
      <c r="C980" t="s">
        <v>1439</v>
      </c>
      <c r="D980">
        <v>30913</v>
      </c>
      <c r="E980" t="s">
        <v>363</v>
      </c>
      <c r="F980" t="s">
        <v>240</v>
      </c>
      <c r="G980" t="s">
        <v>19</v>
      </c>
      <c r="H980" t="s">
        <v>2022</v>
      </c>
      <c r="J980" s="21">
        <v>44774</v>
      </c>
      <c r="K980" s="21">
        <v>44805</v>
      </c>
      <c r="L980" s="21">
        <v>44774</v>
      </c>
      <c r="M980" s="22">
        <v>5650732.6500000004</v>
      </c>
      <c r="N980" t="s">
        <v>14</v>
      </c>
      <c r="O980">
        <v>1.15E-2</v>
      </c>
      <c r="P980" t="s">
        <v>15</v>
      </c>
      <c r="R980" s="21">
        <v>44774</v>
      </c>
      <c r="S980" s="21">
        <v>44774</v>
      </c>
      <c r="T980" s="21">
        <v>44805</v>
      </c>
      <c r="U980" s="21">
        <v>44774</v>
      </c>
      <c r="V980" s="23">
        <v>8.611111111111111E-2</v>
      </c>
      <c r="W980">
        <v>31</v>
      </c>
      <c r="X980" s="24">
        <v>0</v>
      </c>
      <c r="Y980" s="24">
        <v>0</v>
      </c>
      <c r="Z980" s="24">
        <v>-5595.7949714583337</v>
      </c>
      <c r="AA980" s="24">
        <v>-5595.7949714583337</v>
      </c>
      <c r="AB980">
        <v>0</v>
      </c>
      <c r="AC980">
        <v>0</v>
      </c>
      <c r="AD980" s="38">
        <v>5650732.6500000004</v>
      </c>
      <c r="AE980" s="52">
        <v>1.15E-2</v>
      </c>
      <c r="AF980" s="5">
        <v>0</v>
      </c>
      <c r="AG980" s="24">
        <v>0</v>
      </c>
      <c r="AH980" s="24">
        <v>0</v>
      </c>
      <c r="AI980" s="27">
        <v>-5595.7949714583337</v>
      </c>
      <c r="AJ980" t="s">
        <v>14</v>
      </c>
      <c r="AK980" s="93">
        <f t="shared" si="108"/>
        <v>-5595.7949714583337</v>
      </c>
      <c r="AL980" s="27">
        <f t="shared" si="107"/>
        <v>-5595.7949714583337</v>
      </c>
      <c r="AM980" s="27">
        <f t="shared" si="109"/>
        <v>-5595.7949714583337</v>
      </c>
    </row>
    <row r="981" spans="1:39" ht="15" customHeight="1" x14ac:dyDescent="0.25">
      <c r="A981">
        <v>251983</v>
      </c>
      <c r="B981" t="s">
        <v>1438</v>
      </c>
      <c r="C981" t="s">
        <v>1439</v>
      </c>
      <c r="D981">
        <v>30913</v>
      </c>
      <c r="E981" t="s">
        <v>363</v>
      </c>
      <c r="F981" t="s">
        <v>240</v>
      </c>
      <c r="G981" t="s">
        <v>19</v>
      </c>
      <c r="H981" t="s">
        <v>2022</v>
      </c>
      <c r="J981" s="21">
        <v>44805</v>
      </c>
      <c r="K981" s="21">
        <v>44835</v>
      </c>
      <c r="L981" s="21">
        <v>44805</v>
      </c>
      <c r="M981" s="22">
        <v>5515534.2000000002</v>
      </c>
      <c r="N981" t="s">
        <v>14</v>
      </c>
      <c r="O981">
        <v>1.15E-2</v>
      </c>
      <c r="P981" t="s">
        <v>15</v>
      </c>
      <c r="R981" s="21">
        <v>44805</v>
      </c>
      <c r="S981" s="21">
        <v>44805</v>
      </c>
      <c r="T981" s="21">
        <v>44835</v>
      </c>
      <c r="U981" s="21">
        <v>44805</v>
      </c>
      <c r="V981" s="23">
        <v>8.3333333333333329E-2</v>
      </c>
      <c r="W981">
        <v>30</v>
      </c>
      <c r="X981" s="24">
        <v>0</v>
      </c>
      <c r="Y981" s="24">
        <v>0</v>
      </c>
      <c r="Z981" s="24">
        <v>-5285.7202749999997</v>
      </c>
      <c r="AA981" s="24">
        <v>-5285.7202749999997</v>
      </c>
      <c r="AB981">
        <v>0</v>
      </c>
      <c r="AC981">
        <v>0</v>
      </c>
      <c r="AD981" s="38">
        <v>5515534.2000000002</v>
      </c>
      <c r="AE981" s="52">
        <v>1.15E-2</v>
      </c>
      <c r="AF981" s="5">
        <v>0</v>
      </c>
      <c r="AG981" s="24">
        <v>0</v>
      </c>
      <c r="AH981" s="24">
        <v>0</v>
      </c>
      <c r="AI981" s="27">
        <v>-5285.7202749999997</v>
      </c>
      <c r="AJ981" t="s">
        <v>14</v>
      </c>
      <c r="AK981" s="93">
        <f t="shared" si="108"/>
        <v>-5285.7202749999997</v>
      </c>
      <c r="AL981" s="27">
        <f t="shared" si="107"/>
        <v>-5285.7202749999997</v>
      </c>
      <c r="AM981" s="27">
        <f t="shared" si="109"/>
        <v>-5285.7202749999997</v>
      </c>
    </row>
    <row r="982" spans="1:39" ht="15" customHeight="1" x14ac:dyDescent="0.25">
      <c r="A982">
        <v>251984</v>
      </c>
      <c r="B982" t="s">
        <v>1438</v>
      </c>
      <c r="C982" t="s">
        <v>1439</v>
      </c>
      <c r="D982">
        <v>30913</v>
      </c>
      <c r="E982" t="s">
        <v>363</v>
      </c>
      <c r="F982" t="s">
        <v>240</v>
      </c>
      <c r="G982" t="s">
        <v>19</v>
      </c>
      <c r="H982" t="s">
        <v>2022</v>
      </c>
      <c r="J982" s="21">
        <v>44835</v>
      </c>
      <c r="K982" s="21">
        <v>44866</v>
      </c>
      <c r="L982" s="21">
        <v>44835</v>
      </c>
      <c r="M982" s="22">
        <v>5380206.1699999999</v>
      </c>
      <c r="N982" t="s">
        <v>14</v>
      </c>
      <c r="O982">
        <v>1.15E-2</v>
      </c>
      <c r="P982" t="s">
        <v>15</v>
      </c>
      <c r="R982" s="21">
        <v>44835</v>
      </c>
      <c r="S982" s="21">
        <v>44835</v>
      </c>
      <c r="T982" s="21">
        <v>44866</v>
      </c>
      <c r="U982" s="21">
        <v>44835</v>
      </c>
      <c r="V982" s="23">
        <v>8.611111111111111E-2</v>
      </c>
      <c r="W982">
        <v>31</v>
      </c>
      <c r="X982" s="24">
        <v>0</v>
      </c>
      <c r="Y982" s="24">
        <v>0</v>
      </c>
      <c r="Z982" s="24">
        <v>-5327.8986100138891</v>
      </c>
      <c r="AA982" s="24">
        <v>-5327.8986100138891</v>
      </c>
      <c r="AB982">
        <v>0</v>
      </c>
      <c r="AC982">
        <v>0</v>
      </c>
      <c r="AD982" s="38">
        <v>5380206.1699999999</v>
      </c>
      <c r="AE982" s="52">
        <v>1.15E-2</v>
      </c>
      <c r="AF982" s="5">
        <v>0</v>
      </c>
      <c r="AG982" s="24">
        <v>0</v>
      </c>
      <c r="AH982" s="24">
        <v>0</v>
      </c>
      <c r="AI982" s="27">
        <v>-5327.8986100138891</v>
      </c>
      <c r="AJ982" t="s">
        <v>14</v>
      </c>
      <c r="AK982" s="93">
        <f t="shared" si="108"/>
        <v>-5327.8986100138891</v>
      </c>
      <c r="AL982" s="27">
        <f t="shared" si="107"/>
        <v>-5327.8986100138891</v>
      </c>
      <c r="AM982" s="27">
        <f t="shared" si="109"/>
        <v>-5327.8986100138891</v>
      </c>
    </row>
    <row r="983" spans="1:39" ht="15" customHeight="1" x14ac:dyDescent="0.25">
      <c r="A983">
        <v>251985</v>
      </c>
      <c r="B983" t="s">
        <v>1438</v>
      </c>
      <c r="C983" t="s">
        <v>1439</v>
      </c>
      <c r="D983">
        <v>30913</v>
      </c>
      <c r="E983" t="s">
        <v>363</v>
      </c>
      <c r="F983" t="s">
        <v>240</v>
      </c>
      <c r="G983" t="s">
        <v>19</v>
      </c>
      <c r="H983" t="s">
        <v>2022</v>
      </c>
      <c r="J983" s="21">
        <v>44866</v>
      </c>
      <c r="K983" s="21">
        <v>44896</v>
      </c>
      <c r="L983" s="21">
        <v>44866</v>
      </c>
      <c r="M983" s="22">
        <v>5244748.43</v>
      </c>
      <c r="N983" t="s">
        <v>14</v>
      </c>
      <c r="O983">
        <v>1.15E-2</v>
      </c>
      <c r="P983" t="s">
        <v>15</v>
      </c>
      <c r="R983" s="21">
        <v>44866</v>
      </c>
      <c r="S983" s="21">
        <v>44866</v>
      </c>
      <c r="T983" s="21">
        <v>44896</v>
      </c>
      <c r="U983" s="21">
        <v>44866</v>
      </c>
      <c r="V983" s="23">
        <v>8.3333333333333329E-2</v>
      </c>
      <c r="W983">
        <v>30</v>
      </c>
      <c r="X983" s="24">
        <v>0</v>
      </c>
      <c r="Y983" s="24">
        <v>0</v>
      </c>
      <c r="Z983" s="24">
        <v>-5026.2172454166657</v>
      </c>
      <c r="AA983" s="24">
        <v>-5026.2172454166657</v>
      </c>
      <c r="AB983">
        <v>0</v>
      </c>
      <c r="AC983">
        <v>0</v>
      </c>
      <c r="AD983" s="38">
        <v>5244748.43</v>
      </c>
      <c r="AE983" s="52">
        <v>1.15E-2</v>
      </c>
      <c r="AF983" s="5">
        <v>0</v>
      </c>
      <c r="AG983" s="24">
        <v>0</v>
      </c>
      <c r="AH983" s="24">
        <v>0</v>
      </c>
      <c r="AI983" s="27">
        <v>-5026.2172454166657</v>
      </c>
      <c r="AJ983" t="s">
        <v>14</v>
      </c>
      <c r="AK983" s="93">
        <f t="shared" si="108"/>
        <v>-5026.2172454166657</v>
      </c>
      <c r="AL983" s="27">
        <f t="shared" si="107"/>
        <v>-5026.2172454166657</v>
      </c>
      <c r="AM983" s="27">
        <f t="shared" si="109"/>
        <v>-5026.2172454166657</v>
      </c>
    </row>
    <row r="984" spans="1:39" ht="15" customHeight="1" x14ac:dyDescent="0.25">
      <c r="A984">
        <v>251986</v>
      </c>
      <c r="B984" t="s">
        <v>1438</v>
      </c>
      <c r="C984" t="s">
        <v>1439</v>
      </c>
      <c r="D984">
        <v>30913</v>
      </c>
      <c r="E984" t="s">
        <v>363</v>
      </c>
      <c r="F984" t="s">
        <v>240</v>
      </c>
      <c r="G984" t="s">
        <v>19</v>
      </c>
      <c r="H984" t="s">
        <v>2022</v>
      </c>
      <c r="J984" s="21">
        <v>44896</v>
      </c>
      <c r="K984" s="21">
        <v>44927</v>
      </c>
      <c r="L984" s="21">
        <v>44896</v>
      </c>
      <c r="M984" s="22">
        <v>5109160.8499999996</v>
      </c>
      <c r="N984" t="s">
        <v>14</v>
      </c>
      <c r="O984">
        <v>1.15E-2</v>
      </c>
      <c r="P984" t="s">
        <v>15</v>
      </c>
      <c r="R984" s="21">
        <v>44896</v>
      </c>
      <c r="S984" s="21">
        <v>44896</v>
      </c>
      <c r="T984" s="21">
        <v>44927</v>
      </c>
      <c r="U984" s="21">
        <v>44896</v>
      </c>
      <c r="V984" s="23">
        <v>8.611111111111111E-2</v>
      </c>
      <c r="W984">
        <v>31</v>
      </c>
      <c r="X984" s="24">
        <v>0</v>
      </c>
      <c r="Y984" s="24">
        <v>0</v>
      </c>
      <c r="Z984" s="24">
        <v>-5059.4884528472221</v>
      </c>
      <c r="AA984" s="24">
        <v>-5059.4884528472221</v>
      </c>
      <c r="AB984">
        <v>0</v>
      </c>
      <c r="AC984">
        <v>-163.20930493055556</v>
      </c>
      <c r="AD984" s="38">
        <v>5109160.8499999996</v>
      </c>
      <c r="AE984" s="52">
        <v>1.15E-2</v>
      </c>
      <c r="AF984" s="5">
        <v>0</v>
      </c>
      <c r="AG984" s="24">
        <v>0</v>
      </c>
      <c r="AH984" s="24">
        <v>0</v>
      </c>
      <c r="AI984" s="27">
        <v>-5059.4884528472221</v>
      </c>
      <c r="AJ984" t="s">
        <v>14</v>
      </c>
      <c r="AK984" s="93">
        <f t="shared" si="108"/>
        <v>-5059.4884528472221</v>
      </c>
      <c r="AL984" s="27">
        <f t="shared" si="107"/>
        <v>-5059.4884528472221</v>
      </c>
      <c r="AM984" s="27">
        <f t="shared" si="109"/>
        <v>-5059.4884528472221</v>
      </c>
    </row>
    <row r="985" spans="1:39" ht="15" customHeight="1" x14ac:dyDescent="0.25">
      <c r="A985">
        <v>252168</v>
      </c>
      <c r="B985" t="s">
        <v>1440</v>
      </c>
      <c r="C985" t="s">
        <v>1441</v>
      </c>
      <c r="D985">
        <v>30914</v>
      </c>
      <c r="E985" t="s">
        <v>363</v>
      </c>
      <c r="F985" t="s">
        <v>240</v>
      </c>
      <c r="G985" t="s">
        <v>19</v>
      </c>
      <c r="H985" t="s">
        <v>1968</v>
      </c>
      <c r="J985" s="21">
        <v>44743</v>
      </c>
      <c r="K985" s="21">
        <v>44774</v>
      </c>
      <c r="L985" s="21">
        <v>44743</v>
      </c>
      <c r="M985" s="22">
        <v>3579598.4</v>
      </c>
      <c r="N985" t="s">
        <v>14</v>
      </c>
      <c r="O985">
        <v>1.15E-2</v>
      </c>
      <c r="P985" t="s">
        <v>15</v>
      </c>
      <c r="R985" s="21">
        <v>44743</v>
      </c>
      <c r="S985" s="21">
        <v>44743</v>
      </c>
      <c r="T985" s="21">
        <v>44774</v>
      </c>
      <c r="U985" s="21">
        <v>44743</v>
      </c>
      <c r="V985" s="23">
        <v>8.611111111111111E-2</v>
      </c>
      <c r="W985">
        <v>31</v>
      </c>
      <c r="X985" s="24">
        <v>0</v>
      </c>
      <c r="Y985" s="24">
        <v>0</v>
      </c>
      <c r="Z985" s="24">
        <v>-3544.7967488888889</v>
      </c>
      <c r="AA985" s="24">
        <v>-3544.7967488888889</v>
      </c>
      <c r="AB985">
        <v>0</v>
      </c>
      <c r="AC985">
        <v>0</v>
      </c>
      <c r="AD985" s="38">
        <v>3579598.4</v>
      </c>
      <c r="AE985" s="52">
        <v>1.15E-2</v>
      </c>
      <c r="AF985" s="5">
        <v>0</v>
      </c>
      <c r="AG985" s="24">
        <v>0</v>
      </c>
      <c r="AH985" s="24">
        <v>0</v>
      </c>
      <c r="AI985" s="27">
        <v>-3544.7967488888889</v>
      </c>
      <c r="AJ985" t="s">
        <v>14</v>
      </c>
      <c r="AK985" s="93">
        <f t="shared" si="108"/>
        <v>-3544.7967488888889</v>
      </c>
      <c r="AL985" s="27">
        <f t="shared" si="107"/>
        <v>-3544.7967488888889</v>
      </c>
      <c r="AM985" s="27">
        <f t="shared" si="109"/>
        <v>-3544.7967488888889</v>
      </c>
    </row>
    <row r="986" spans="1:39" ht="15" customHeight="1" x14ac:dyDescent="0.25">
      <c r="A986">
        <v>252169</v>
      </c>
      <c r="B986" t="s">
        <v>1440</v>
      </c>
      <c r="C986" t="s">
        <v>1441</v>
      </c>
      <c r="D986">
        <v>30914</v>
      </c>
      <c r="E986" t="s">
        <v>363</v>
      </c>
      <c r="F986" t="s">
        <v>240</v>
      </c>
      <c r="G986" t="s">
        <v>19</v>
      </c>
      <c r="H986" t="s">
        <v>1968</v>
      </c>
      <c r="J986" s="21">
        <v>44774</v>
      </c>
      <c r="K986" s="21">
        <v>44805</v>
      </c>
      <c r="L986" s="21">
        <v>44774</v>
      </c>
      <c r="M986" s="22">
        <v>3496032.94</v>
      </c>
      <c r="N986" t="s">
        <v>14</v>
      </c>
      <c r="O986">
        <v>1.15E-2</v>
      </c>
      <c r="P986" t="s">
        <v>15</v>
      </c>
      <c r="R986" s="21">
        <v>44774</v>
      </c>
      <c r="S986" s="21">
        <v>44774</v>
      </c>
      <c r="T986" s="21">
        <v>44805</v>
      </c>
      <c r="U986" s="21">
        <v>44774</v>
      </c>
      <c r="V986" s="23">
        <v>8.611111111111111E-2</v>
      </c>
      <c r="W986">
        <v>31</v>
      </c>
      <c r="X986" s="24">
        <v>0</v>
      </c>
      <c r="Y986" s="24">
        <v>0</v>
      </c>
      <c r="Z986" s="24">
        <v>-3462.0437308611113</v>
      </c>
      <c r="AA986" s="24">
        <v>-3462.0437308611113</v>
      </c>
      <c r="AB986">
        <v>0</v>
      </c>
      <c r="AC986">
        <v>0</v>
      </c>
      <c r="AD986" s="38">
        <v>3496032.94</v>
      </c>
      <c r="AE986" s="52">
        <v>1.15E-2</v>
      </c>
      <c r="AF986" s="5">
        <v>0</v>
      </c>
      <c r="AG986" s="24">
        <v>0</v>
      </c>
      <c r="AH986" s="24">
        <v>0</v>
      </c>
      <c r="AI986" s="27">
        <v>-3462.0437308611113</v>
      </c>
      <c r="AJ986" t="s">
        <v>14</v>
      </c>
      <c r="AK986" s="93">
        <f t="shared" si="108"/>
        <v>-3462.0437308611113</v>
      </c>
      <c r="AL986" s="27">
        <f t="shared" si="107"/>
        <v>-3462.0437308611113</v>
      </c>
      <c r="AM986" s="27">
        <f t="shared" si="109"/>
        <v>-3462.0437308611113</v>
      </c>
    </row>
    <row r="987" spans="1:39" ht="15" customHeight="1" x14ac:dyDescent="0.25">
      <c r="A987">
        <v>252170</v>
      </c>
      <c r="B987" t="s">
        <v>1440</v>
      </c>
      <c r="C987" t="s">
        <v>1441</v>
      </c>
      <c r="D987">
        <v>30914</v>
      </c>
      <c r="E987" t="s">
        <v>363</v>
      </c>
      <c r="F987" t="s">
        <v>240</v>
      </c>
      <c r="G987" t="s">
        <v>19</v>
      </c>
      <c r="H987" t="s">
        <v>1968</v>
      </c>
      <c r="J987" s="21">
        <v>44805</v>
      </c>
      <c r="K987" s="21">
        <v>44835</v>
      </c>
      <c r="L987" s="21">
        <v>44805</v>
      </c>
      <c r="M987" s="22">
        <v>3412387.39</v>
      </c>
      <c r="N987" t="s">
        <v>14</v>
      </c>
      <c r="O987">
        <v>1.15E-2</v>
      </c>
      <c r="P987" t="s">
        <v>15</v>
      </c>
      <c r="R987" s="21">
        <v>44805</v>
      </c>
      <c r="S987" s="21">
        <v>44805</v>
      </c>
      <c r="T987" s="21">
        <v>44835</v>
      </c>
      <c r="U987" s="21">
        <v>44805</v>
      </c>
      <c r="V987" s="23">
        <v>8.3333333333333329E-2</v>
      </c>
      <c r="W987">
        <v>30</v>
      </c>
      <c r="X987" s="24">
        <v>0</v>
      </c>
      <c r="Y987" s="24">
        <v>0</v>
      </c>
      <c r="Z987" s="24">
        <v>-3270.2045820833337</v>
      </c>
      <c r="AA987" s="24">
        <v>-3270.2045820833337</v>
      </c>
      <c r="AB987">
        <v>0</v>
      </c>
      <c r="AC987">
        <v>0</v>
      </c>
      <c r="AD987" s="38">
        <v>3412387.39</v>
      </c>
      <c r="AE987" s="52">
        <v>1.15E-2</v>
      </c>
      <c r="AF987" s="5">
        <v>0</v>
      </c>
      <c r="AG987" s="24">
        <v>0</v>
      </c>
      <c r="AH987" s="24">
        <v>0</v>
      </c>
      <c r="AI987" s="27">
        <v>-3270.2045820833337</v>
      </c>
      <c r="AJ987" t="s">
        <v>14</v>
      </c>
      <c r="AK987" s="93">
        <f t="shared" si="108"/>
        <v>-3270.2045820833337</v>
      </c>
      <c r="AL987" s="27">
        <f t="shared" si="107"/>
        <v>-3270.2045820833337</v>
      </c>
      <c r="AM987" s="27">
        <f t="shared" si="109"/>
        <v>-3270.2045820833337</v>
      </c>
    </row>
    <row r="988" spans="1:39" ht="15" customHeight="1" x14ac:dyDescent="0.25">
      <c r="A988">
        <v>252171</v>
      </c>
      <c r="B988" t="s">
        <v>1440</v>
      </c>
      <c r="C988" t="s">
        <v>1441</v>
      </c>
      <c r="D988">
        <v>30914</v>
      </c>
      <c r="E988" t="s">
        <v>363</v>
      </c>
      <c r="F988" t="s">
        <v>240</v>
      </c>
      <c r="G988" t="s">
        <v>19</v>
      </c>
      <c r="H988" t="s">
        <v>1968</v>
      </c>
      <c r="J988" s="21">
        <v>44835</v>
      </c>
      <c r="K988" s="21">
        <v>44866</v>
      </c>
      <c r="L988" s="21">
        <v>44835</v>
      </c>
      <c r="M988" s="22">
        <v>3328661.67</v>
      </c>
      <c r="N988" t="s">
        <v>14</v>
      </c>
      <c r="O988">
        <v>1.15E-2</v>
      </c>
      <c r="P988" t="s">
        <v>15</v>
      </c>
      <c r="R988" s="21">
        <v>44835</v>
      </c>
      <c r="S988" s="21">
        <v>44835</v>
      </c>
      <c r="T988" s="21">
        <v>44866</v>
      </c>
      <c r="U988" s="21">
        <v>44835</v>
      </c>
      <c r="V988" s="23">
        <v>8.611111111111111E-2</v>
      </c>
      <c r="W988">
        <v>31</v>
      </c>
      <c r="X988" s="24">
        <v>0</v>
      </c>
      <c r="Y988" s="24">
        <v>0</v>
      </c>
      <c r="Z988" s="24">
        <v>-3296.2996815416668</v>
      </c>
      <c r="AA988" s="24">
        <v>-3296.2996815416668</v>
      </c>
      <c r="AB988">
        <v>0</v>
      </c>
      <c r="AC988">
        <v>0</v>
      </c>
      <c r="AD988" s="38">
        <v>3328661.67</v>
      </c>
      <c r="AE988" s="52">
        <v>1.15E-2</v>
      </c>
      <c r="AF988" s="5">
        <v>0</v>
      </c>
      <c r="AG988" s="24">
        <v>0</v>
      </c>
      <c r="AH988" s="24">
        <v>0</v>
      </c>
      <c r="AI988" s="27">
        <v>-3296.2996815416668</v>
      </c>
      <c r="AJ988" t="s">
        <v>14</v>
      </c>
      <c r="AK988" s="93">
        <f t="shared" si="108"/>
        <v>-3296.2996815416668</v>
      </c>
      <c r="AL988" s="27">
        <f t="shared" si="107"/>
        <v>-3296.2996815416668</v>
      </c>
      <c r="AM988" s="27">
        <f t="shared" si="109"/>
        <v>-3296.2996815416668</v>
      </c>
    </row>
    <row r="989" spans="1:39" ht="15" customHeight="1" x14ac:dyDescent="0.25">
      <c r="A989">
        <v>252172</v>
      </c>
      <c r="B989" t="s">
        <v>1440</v>
      </c>
      <c r="C989" t="s">
        <v>1441</v>
      </c>
      <c r="D989">
        <v>30914</v>
      </c>
      <c r="E989" t="s">
        <v>363</v>
      </c>
      <c r="F989" t="s">
        <v>240</v>
      </c>
      <c r="G989" t="s">
        <v>19</v>
      </c>
      <c r="H989" t="s">
        <v>1968</v>
      </c>
      <c r="J989" s="21">
        <v>44866</v>
      </c>
      <c r="K989" s="21">
        <v>44896</v>
      </c>
      <c r="L989" s="21">
        <v>44866</v>
      </c>
      <c r="M989" s="22">
        <v>3244855.7</v>
      </c>
      <c r="N989" t="s">
        <v>14</v>
      </c>
      <c r="O989">
        <v>1.15E-2</v>
      </c>
      <c r="P989" t="s">
        <v>15</v>
      </c>
      <c r="R989" s="21">
        <v>44866</v>
      </c>
      <c r="S989" s="21">
        <v>44866</v>
      </c>
      <c r="T989" s="21">
        <v>44896</v>
      </c>
      <c r="U989" s="21">
        <v>44866</v>
      </c>
      <c r="V989" s="23">
        <v>8.3333333333333329E-2</v>
      </c>
      <c r="W989">
        <v>30</v>
      </c>
      <c r="X989" s="24">
        <v>0</v>
      </c>
      <c r="Y989" s="24">
        <v>0</v>
      </c>
      <c r="Z989" s="24">
        <v>-3109.6533791666666</v>
      </c>
      <c r="AA989" s="24">
        <v>-3109.6533791666666</v>
      </c>
      <c r="AB989">
        <v>0</v>
      </c>
      <c r="AC989">
        <v>0</v>
      </c>
      <c r="AD989" s="38">
        <v>3244855.7</v>
      </c>
      <c r="AE989" s="52">
        <v>1.15E-2</v>
      </c>
      <c r="AF989" s="5">
        <v>0</v>
      </c>
      <c r="AG989" s="24">
        <v>0</v>
      </c>
      <c r="AH989" s="24">
        <v>0</v>
      </c>
      <c r="AI989" s="27">
        <v>-3109.6533791666666</v>
      </c>
      <c r="AJ989" t="s">
        <v>14</v>
      </c>
      <c r="AK989" s="93">
        <f t="shared" si="108"/>
        <v>-3109.6533791666666</v>
      </c>
      <c r="AL989" s="27">
        <f t="shared" si="107"/>
        <v>-3109.6533791666666</v>
      </c>
      <c r="AM989" s="27">
        <f t="shared" si="109"/>
        <v>-3109.6533791666666</v>
      </c>
    </row>
    <row r="990" spans="1:39" ht="15" customHeight="1" x14ac:dyDescent="0.25">
      <c r="A990">
        <v>252173</v>
      </c>
      <c r="B990" t="s">
        <v>1440</v>
      </c>
      <c r="C990" t="s">
        <v>1441</v>
      </c>
      <c r="D990">
        <v>30914</v>
      </c>
      <c r="E990" t="s">
        <v>363</v>
      </c>
      <c r="F990" t="s">
        <v>240</v>
      </c>
      <c r="G990" t="s">
        <v>19</v>
      </c>
      <c r="H990" t="s">
        <v>1968</v>
      </c>
      <c r="J990" s="21">
        <v>44896</v>
      </c>
      <c r="K990" s="21">
        <v>44927</v>
      </c>
      <c r="L990" s="21">
        <v>44896</v>
      </c>
      <c r="M990" s="22">
        <v>3160969.41</v>
      </c>
      <c r="N990" t="s">
        <v>14</v>
      </c>
      <c r="O990">
        <v>1.15E-2</v>
      </c>
      <c r="P990" t="s">
        <v>15</v>
      </c>
      <c r="R990" s="21">
        <v>44896</v>
      </c>
      <c r="S990" s="21">
        <v>44896</v>
      </c>
      <c r="T990" s="21">
        <v>44927</v>
      </c>
      <c r="U990" s="21">
        <v>44896</v>
      </c>
      <c r="V990" s="23">
        <v>8.611111111111111E-2</v>
      </c>
      <c r="W990">
        <v>31</v>
      </c>
      <c r="X990" s="24">
        <v>0</v>
      </c>
      <c r="Y990" s="24">
        <v>0</v>
      </c>
      <c r="Z990" s="24">
        <v>-3130.2377629583334</v>
      </c>
      <c r="AA990" s="24">
        <v>-3130.2377629583334</v>
      </c>
      <c r="AB990">
        <v>0</v>
      </c>
      <c r="AC990">
        <v>-100.97541170833334</v>
      </c>
      <c r="AD990" s="38">
        <v>3160969.41</v>
      </c>
      <c r="AE990" s="52">
        <v>1.15E-2</v>
      </c>
      <c r="AF990" s="5">
        <v>0</v>
      </c>
      <c r="AG990" s="24">
        <v>0</v>
      </c>
      <c r="AH990" s="24">
        <v>0</v>
      </c>
      <c r="AI990" s="27">
        <v>-3130.2377629583334</v>
      </c>
      <c r="AJ990" t="s">
        <v>14</v>
      </c>
      <c r="AK990" s="93">
        <f t="shared" si="108"/>
        <v>-3130.2377629583334</v>
      </c>
      <c r="AL990" s="27">
        <f t="shared" si="107"/>
        <v>-3130.2377629583334</v>
      </c>
      <c r="AM990" s="27">
        <f t="shared" si="109"/>
        <v>-3130.2377629583334</v>
      </c>
    </row>
    <row r="991" spans="1:39" ht="15" customHeight="1" x14ac:dyDescent="0.25">
      <c r="A991">
        <v>252253</v>
      </c>
      <c r="B991" t="s">
        <v>1442</v>
      </c>
      <c r="C991" t="s">
        <v>1443</v>
      </c>
      <c r="D991">
        <v>30916</v>
      </c>
      <c r="E991" t="s">
        <v>363</v>
      </c>
      <c r="F991" t="s">
        <v>240</v>
      </c>
      <c r="G991" t="s">
        <v>19</v>
      </c>
      <c r="H991" t="s">
        <v>1933</v>
      </c>
      <c r="J991" s="21">
        <v>44763</v>
      </c>
      <c r="K991" s="21">
        <v>44794</v>
      </c>
      <c r="L991" s="21">
        <v>44763</v>
      </c>
      <c r="M991" s="22">
        <v>6757473.5800000001</v>
      </c>
      <c r="N991" t="s">
        <v>14</v>
      </c>
      <c r="O991">
        <v>1.15E-2</v>
      </c>
      <c r="P991" t="s">
        <v>15</v>
      </c>
      <c r="R991" s="21">
        <v>44763</v>
      </c>
      <c r="S991" s="21">
        <v>44763</v>
      </c>
      <c r="T991" s="21">
        <v>44794</v>
      </c>
      <c r="U991" s="21">
        <v>44763</v>
      </c>
      <c r="V991" s="23">
        <v>8.611111111111111E-2</v>
      </c>
      <c r="W991">
        <v>31</v>
      </c>
      <c r="X991" s="24">
        <v>0</v>
      </c>
      <c r="Y991" s="24">
        <v>0</v>
      </c>
      <c r="Z991" s="24">
        <v>-6691.7759201944436</v>
      </c>
      <c r="AA991" s="24">
        <v>-6691.7759201944436</v>
      </c>
      <c r="AB991">
        <v>0</v>
      </c>
      <c r="AC991">
        <v>0</v>
      </c>
      <c r="AD991" s="38">
        <v>6757473.5800000001</v>
      </c>
      <c r="AE991" s="52">
        <v>1.15E-2</v>
      </c>
      <c r="AF991" s="5">
        <v>0</v>
      </c>
      <c r="AG991" s="24">
        <v>0</v>
      </c>
      <c r="AH991" s="24">
        <v>0</v>
      </c>
      <c r="AI991" s="27">
        <v>-6691.7759201944436</v>
      </c>
      <c r="AJ991" t="s">
        <v>14</v>
      </c>
      <c r="AK991" s="93">
        <f t="shared" si="108"/>
        <v>-6691.7759201944436</v>
      </c>
      <c r="AL991" s="27">
        <f t="shared" si="107"/>
        <v>-6691.7759201944436</v>
      </c>
      <c r="AM991" s="27">
        <f t="shared" si="109"/>
        <v>-6691.7759201944436</v>
      </c>
    </row>
    <row r="992" spans="1:39" ht="15" customHeight="1" x14ac:dyDescent="0.25">
      <c r="A992">
        <v>252254</v>
      </c>
      <c r="B992" t="s">
        <v>1442</v>
      </c>
      <c r="C992" t="s">
        <v>1443</v>
      </c>
      <c r="D992">
        <v>30916</v>
      </c>
      <c r="E992" t="s">
        <v>363</v>
      </c>
      <c r="F992" t="s">
        <v>240</v>
      </c>
      <c r="G992" t="s">
        <v>19</v>
      </c>
      <c r="H992" t="s">
        <v>1933</v>
      </c>
      <c r="J992" s="21">
        <v>44794</v>
      </c>
      <c r="K992" s="21">
        <v>44825</v>
      </c>
      <c r="L992" s="21">
        <v>44794</v>
      </c>
      <c r="M992" s="22">
        <v>6598128.9800000004</v>
      </c>
      <c r="N992" t="s">
        <v>14</v>
      </c>
      <c r="O992">
        <v>1.15E-2</v>
      </c>
      <c r="P992" t="s">
        <v>15</v>
      </c>
      <c r="R992" s="21">
        <v>44794</v>
      </c>
      <c r="S992" s="21">
        <v>44794</v>
      </c>
      <c r="T992" s="21">
        <v>44825</v>
      </c>
      <c r="U992" s="21">
        <v>44794</v>
      </c>
      <c r="V992" s="23">
        <v>8.611111111111111E-2</v>
      </c>
      <c r="W992">
        <v>31</v>
      </c>
      <c r="X992" s="24">
        <v>0</v>
      </c>
      <c r="Y992" s="24">
        <v>0</v>
      </c>
      <c r="Z992" s="24">
        <v>-6533.9805038055556</v>
      </c>
      <c r="AA992" s="24">
        <v>-6533.9805038055556</v>
      </c>
      <c r="AB992">
        <v>0</v>
      </c>
      <c r="AC992">
        <v>0</v>
      </c>
      <c r="AD992" s="38">
        <v>6598128.9800000004</v>
      </c>
      <c r="AE992" s="52">
        <v>1.15E-2</v>
      </c>
      <c r="AF992" s="5">
        <v>0</v>
      </c>
      <c r="AG992" s="24">
        <v>0</v>
      </c>
      <c r="AH992" s="24">
        <v>0</v>
      </c>
      <c r="AI992" s="27">
        <v>-6533.9805038055556</v>
      </c>
      <c r="AJ992" t="s">
        <v>14</v>
      </c>
      <c r="AK992" s="93">
        <f t="shared" si="108"/>
        <v>-6533.9805038055556</v>
      </c>
      <c r="AL992" s="27">
        <f t="shared" si="107"/>
        <v>-6533.9805038055556</v>
      </c>
      <c r="AM992" s="27">
        <f t="shared" si="109"/>
        <v>-6533.9805038055556</v>
      </c>
    </row>
    <row r="993" spans="1:39" ht="15" customHeight="1" x14ac:dyDescent="0.25">
      <c r="A993">
        <v>252255</v>
      </c>
      <c r="B993" t="s">
        <v>1442</v>
      </c>
      <c r="C993" t="s">
        <v>1443</v>
      </c>
      <c r="D993">
        <v>30916</v>
      </c>
      <c r="E993" t="s">
        <v>363</v>
      </c>
      <c r="F993" t="s">
        <v>240</v>
      </c>
      <c r="G993" t="s">
        <v>19</v>
      </c>
      <c r="H993" t="s">
        <v>1933</v>
      </c>
      <c r="J993" s="21">
        <v>44825</v>
      </c>
      <c r="K993" s="21">
        <v>44855</v>
      </c>
      <c r="L993" s="21">
        <v>44825</v>
      </c>
      <c r="M993" s="22">
        <v>6438631.6799999997</v>
      </c>
      <c r="N993" t="s">
        <v>14</v>
      </c>
      <c r="O993">
        <v>1.15E-2</v>
      </c>
      <c r="P993" t="s">
        <v>15</v>
      </c>
      <c r="R993" s="21">
        <v>44825</v>
      </c>
      <c r="S993" s="21">
        <v>44825</v>
      </c>
      <c r="T993" s="21">
        <v>44855</v>
      </c>
      <c r="U993" s="21">
        <v>44825</v>
      </c>
      <c r="V993" s="23">
        <v>8.3333333333333329E-2</v>
      </c>
      <c r="W993">
        <v>30</v>
      </c>
      <c r="X993" s="24">
        <v>0</v>
      </c>
      <c r="Y993" s="24">
        <v>0</v>
      </c>
      <c r="Z993" s="24">
        <v>-6170.3553599999996</v>
      </c>
      <c r="AA993" s="24">
        <v>-6170.3553599999996</v>
      </c>
      <c r="AB993">
        <v>0</v>
      </c>
      <c r="AC993">
        <v>0</v>
      </c>
      <c r="AD993" s="38">
        <v>6438631.6799999997</v>
      </c>
      <c r="AE993" s="52">
        <v>1.15E-2</v>
      </c>
      <c r="AF993" s="5">
        <v>0</v>
      </c>
      <c r="AG993" s="24">
        <v>0</v>
      </c>
      <c r="AH993" s="24">
        <v>0</v>
      </c>
      <c r="AI993" s="27">
        <v>-6170.3553599999996</v>
      </c>
      <c r="AJ993" t="s">
        <v>14</v>
      </c>
      <c r="AK993" s="93">
        <f t="shared" si="108"/>
        <v>-6170.3553599999996</v>
      </c>
      <c r="AL993" s="27">
        <f t="shared" si="107"/>
        <v>-6170.3553599999996</v>
      </c>
      <c r="AM993" s="27">
        <f t="shared" si="109"/>
        <v>-6170.3553599999996</v>
      </c>
    </row>
    <row r="994" spans="1:39" ht="15" customHeight="1" x14ac:dyDescent="0.25">
      <c r="A994">
        <v>252256</v>
      </c>
      <c r="B994" t="s">
        <v>1442</v>
      </c>
      <c r="C994" t="s">
        <v>1443</v>
      </c>
      <c r="D994">
        <v>30916</v>
      </c>
      <c r="E994" t="s">
        <v>363</v>
      </c>
      <c r="F994" t="s">
        <v>240</v>
      </c>
      <c r="G994" t="s">
        <v>19</v>
      </c>
      <c r="H994" t="s">
        <v>1933</v>
      </c>
      <c r="J994" s="21">
        <v>44855</v>
      </c>
      <c r="K994" s="21">
        <v>44886</v>
      </c>
      <c r="L994" s="21">
        <v>44855</v>
      </c>
      <c r="M994" s="22">
        <v>6278981.54</v>
      </c>
      <c r="N994" t="s">
        <v>14</v>
      </c>
      <c r="O994">
        <v>1.15E-2</v>
      </c>
      <c r="P994" t="s">
        <v>15</v>
      </c>
      <c r="R994" s="21">
        <v>44855</v>
      </c>
      <c r="S994" s="21">
        <v>44855</v>
      </c>
      <c r="T994" s="21">
        <v>44886</v>
      </c>
      <c r="U994" s="21">
        <v>44855</v>
      </c>
      <c r="V994" s="23">
        <v>8.611111111111111E-2</v>
      </c>
      <c r="W994">
        <v>31</v>
      </c>
      <c r="X994" s="24">
        <v>0</v>
      </c>
      <c r="Y994" s="24">
        <v>0</v>
      </c>
      <c r="Z994" s="24">
        <v>-6217.9358861388891</v>
      </c>
      <c r="AA994" s="24">
        <v>-6217.9358861388891</v>
      </c>
      <c r="AB994">
        <v>0</v>
      </c>
      <c r="AC994">
        <v>0</v>
      </c>
      <c r="AD994" s="38">
        <v>6278981.54</v>
      </c>
      <c r="AE994" s="52">
        <v>1.15E-2</v>
      </c>
      <c r="AF994" s="5">
        <v>0</v>
      </c>
      <c r="AG994" s="24">
        <v>0</v>
      </c>
      <c r="AH994" s="24">
        <v>0</v>
      </c>
      <c r="AI994" s="27">
        <v>-6217.9358861388891</v>
      </c>
      <c r="AJ994" t="s">
        <v>14</v>
      </c>
      <c r="AK994" s="93">
        <f t="shared" si="108"/>
        <v>-6217.9358861388891</v>
      </c>
      <c r="AL994" s="27">
        <f t="shared" si="107"/>
        <v>-6217.9358861388891</v>
      </c>
      <c r="AM994" s="27">
        <f t="shared" si="109"/>
        <v>-6217.9358861388891</v>
      </c>
    </row>
    <row r="995" spans="1:39" ht="15" customHeight="1" x14ac:dyDescent="0.25">
      <c r="A995">
        <v>252257</v>
      </c>
      <c r="B995" t="s">
        <v>1442</v>
      </c>
      <c r="C995" t="s">
        <v>1443</v>
      </c>
      <c r="D995">
        <v>30916</v>
      </c>
      <c r="E995" t="s">
        <v>363</v>
      </c>
      <c r="F995" t="s">
        <v>240</v>
      </c>
      <c r="G995" t="s">
        <v>19</v>
      </c>
      <c r="H995" t="s">
        <v>1933</v>
      </c>
      <c r="J995" s="21">
        <v>44886</v>
      </c>
      <c r="K995" s="21">
        <v>44916</v>
      </c>
      <c r="L995" s="21">
        <v>44886</v>
      </c>
      <c r="M995" s="22">
        <v>6119178.4199999999</v>
      </c>
      <c r="N995" t="s">
        <v>14</v>
      </c>
      <c r="O995">
        <v>1.15E-2</v>
      </c>
      <c r="P995" t="s">
        <v>15</v>
      </c>
      <c r="R995" s="21">
        <v>44886</v>
      </c>
      <c r="S995" s="21">
        <v>44886</v>
      </c>
      <c r="T995" s="21">
        <v>44916</v>
      </c>
      <c r="U995" s="21">
        <v>44886</v>
      </c>
      <c r="V995" s="23">
        <v>8.3333333333333329E-2</v>
      </c>
      <c r="W995">
        <v>30</v>
      </c>
      <c r="X995" s="24">
        <v>0</v>
      </c>
      <c r="Y995" s="24">
        <v>0</v>
      </c>
      <c r="Z995" s="24">
        <v>-5864.2126524999994</v>
      </c>
      <c r="AA995" s="24">
        <v>-5864.2126524999994</v>
      </c>
      <c r="AB995">
        <v>0</v>
      </c>
      <c r="AC995">
        <v>0</v>
      </c>
      <c r="AD995" s="38">
        <v>6119178.4199999999</v>
      </c>
      <c r="AE995" s="52">
        <v>1.15E-2</v>
      </c>
      <c r="AF995" s="5">
        <v>0</v>
      </c>
      <c r="AG995" s="24">
        <v>0</v>
      </c>
      <c r="AH995" s="24">
        <v>0</v>
      </c>
      <c r="AI995" s="27">
        <v>-5864.2126524999994</v>
      </c>
      <c r="AJ995" t="s">
        <v>14</v>
      </c>
      <c r="AK995" s="93">
        <f t="shared" si="108"/>
        <v>-5864.2126524999994</v>
      </c>
      <c r="AL995" s="27">
        <f t="shared" si="107"/>
        <v>-5864.2126524999994</v>
      </c>
      <c r="AM995" s="27">
        <f t="shared" si="109"/>
        <v>-5864.2126524999994</v>
      </c>
    </row>
    <row r="996" spans="1:39" ht="15" customHeight="1" x14ac:dyDescent="0.25">
      <c r="A996">
        <v>252258</v>
      </c>
      <c r="B996" t="s">
        <v>1442</v>
      </c>
      <c r="C996" t="s">
        <v>1443</v>
      </c>
      <c r="D996">
        <v>30916</v>
      </c>
      <c r="E996" t="s">
        <v>363</v>
      </c>
      <c r="F996" t="s">
        <v>240</v>
      </c>
      <c r="G996" t="s">
        <v>19</v>
      </c>
      <c r="H996" t="s">
        <v>1933</v>
      </c>
      <c r="J996" s="21">
        <v>44916</v>
      </c>
      <c r="K996" s="21">
        <v>44947</v>
      </c>
      <c r="L996" s="21">
        <v>44916</v>
      </c>
      <c r="M996" s="22">
        <v>5959222.1600000001</v>
      </c>
      <c r="N996" t="s">
        <v>14</v>
      </c>
      <c r="O996">
        <v>1.15E-2</v>
      </c>
      <c r="P996" t="s">
        <v>15</v>
      </c>
      <c r="R996" s="21">
        <v>44916</v>
      </c>
      <c r="S996" s="21">
        <v>44916</v>
      </c>
      <c r="T996" s="21">
        <v>44947</v>
      </c>
      <c r="U996" s="21">
        <v>44916</v>
      </c>
      <c r="V996" s="23">
        <v>8.611111111111111E-2</v>
      </c>
      <c r="W996">
        <v>31</v>
      </c>
      <c r="X996" s="24">
        <v>0</v>
      </c>
      <c r="Y996" s="24">
        <v>0</v>
      </c>
      <c r="Z996" s="24">
        <v>-5901.2852778888882</v>
      </c>
      <c r="AA996" s="24">
        <v>-5901.2852778888882</v>
      </c>
      <c r="AB996">
        <v>0</v>
      </c>
      <c r="AC996">
        <v>-190.3640412222222</v>
      </c>
      <c r="AD996" s="38">
        <v>5959222.1600000001</v>
      </c>
      <c r="AE996" s="52">
        <v>1.15E-2</v>
      </c>
      <c r="AF996" s="5">
        <v>0</v>
      </c>
      <c r="AG996" s="24">
        <v>0</v>
      </c>
      <c r="AH996" s="24">
        <v>0</v>
      </c>
      <c r="AI996" s="27">
        <v>-5901.2852778888882</v>
      </c>
      <c r="AJ996" t="s">
        <v>14</v>
      </c>
      <c r="AK996" s="93">
        <f t="shared" si="108"/>
        <v>-5901.2852778888882</v>
      </c>
      <c r="AL996" s="27">
        <f t="shared" si="107"/>
        <v>-5901.2852778888882</v>
      </c>
      <c r="AM996" s="27">
        <f t="shared" si="109"/>
        <v>-5901.2852778888882</v>
      </c>
    </row>
    <row r="997" spans="1:39" ht="15" customHeight="1" x14ac:dyDescent="0.25">
      <c r="A997">
        <v>252344</v>
      </c>
      <c r="B997" t="s">
        <v>1444</v>
      </c>
      <c r="C997" t="s">
        <v>1445</v>
      </c>
      <c r="D997">
        <v>30918</v>
      </c>
      <c r="E997" t="s">
        <v>363</v>
      </c>
      <c r="F997" t="s">
        <v>240</v>
      </c>
      <c r="G997" t="s">
        <v>19</v>
      </c>
      <c r="H997" t="s">
        <v>1998</v>
      </c>
      <c r="J997" s="21">
        <v>44773</v>
      </c>
      <c r="K997" s="21">
        <v>44804</v>
      </c>
      <c r="L997" s="21">
        <v>44773</v>
      </c>
      <c r="M997" s="22">
        <v>2535259.06</v>
      </c>
      <c r="N997" t="s">
        <v>14</v>
      </c>
      <c r="O997">
        <v>6.6E-3</v>
      </c>
      <c r="P997" t="s">
        <v>15</v>
      </c>
      <c r="R997" s="21">
        <v>44773</v>
      </c>
      <c r="S997" s="21">
        <v>44773</v>
      </c>
      <c r="T997" s="21">
        <v>44804</v>
      </c>
      <c r="U997" s="21">
        <v>44773</v>
      </c>
      <c r="V997" s="23">
        <v>8.611111111111111E-2</v>
      </c>
      <c r="W997">
        <v>31</v>
      </c>
      <c r="X997" s="24">
        <v>0</v>
      </c>
      <c r="Y997" s="24">
        <v>0</v>
      </c>
      <c r="Z997" s="24">
        <v>-1440.8722324333332</v>
      </c>
      <c r="AA997" s="24">
        <v>-1440.8722324333332</v>
      </c>
      <c r="AB997">
        <v>0</v>
      </c>
      <c r="AC997">
        <v>0</v>
      </c>
      <c r="AD997" s="38">
        <v>2535259.06</v>
      </c>
      <c r="AE997" s="52">
        <v>6.6E-3</v>
      </c>
      <c r="AF997" s="5">
        <v>0</v>
      </c>
      <c r="AG997" s="24">
        <v>0</v>
      </c>
      <c r="AH997" s="24">
        <v>0</v>
      </c>
      <c r="AI997" s="27">
        <v>-1440.8722324333332</v>
      </c>
      <c r="AJ997" t="s">
        <v>14</v>
      </c>
      <c r="AK997" s="93">
        <f t="shared" si="108"/>
        <v>-1440.8722324333332</v>
      </c>
      <c r="AL997" s="27">
        <f t="shared" si="107"/>
        <v>-1440.8722324333332</v>
      </c>
      <c r="AM997" s="27">
        <f t="shared" si="109"/>
        <v>-1440.8722324333332</v>
      </c>
    </row>
    <row r="998" spans="1:39" ht="15" customHeight="1" x14ac:dyDescent="0.25">
      <c r="A998">
        <v>252345</v>
      </c>
      <c r="B998" t="s">
        <v>1444</v>
      </c>
      <c r="C998" t="s">
        <v>1445</v>
      </c>
      <c r="D998">
        <v>30918</v>
      </c>
      <c r="E998" t="s">
        <v>363</v>
      </c>
      <c r="F998" t="s">
        <v>240</v>
      </c>
      <c r="G998" t="s">
        <v>19</v>
      </c>
      <c r="H998" t="s">
        <v>1998</v>
      </c>
      <c r="J998" s="21">
        <v>44804</v>
      </c>
      <c r="K998" s="21">
        <v>44834</v>
      </c>
      <c r="L998" s="21">
        <v>44804</v>
      </c>
      <c r="M998" s="22">
        <v>2488740.61</v>
      </c>
      <c r="N998" t="s">
        <v>14</v>
      </c>
      <c r="O998">
        <v>6.6E-3</v>
      </c>
      <c r="P998" t="s">
        <v>15</v>
      </c>
      <c r="R998" s="21">
        <v>44804</v>
      </c>
      <c r="S998" s="21">
        <v>44804</v>
      </c>
      <c r="T998" s="21">
        <v>44834</v>
      </c>
      <c r="U998" s="21">
        <v>44804</v>
      </c>
      <c r="V998" s="23">
        <v>8.3333333333333329E-2</v>
      </c>
      <c r="W998">
        <v>30</v>
      </c>
      <c r="X998" s="24">
        <v>0</v>
      </c>
      <c r="Y998" s="24">
        <v>0</v>
      </c>
      <c r="Z998" s="24">
        <v>-1368.8073354999999</v>
      </c>
      <c r="AA998" s="24">
        <v>-1368.8073354999999</v>
      </c>
      <c r="AB998">
        <v>0</v>
      </c>
      <c r="AC998">
        <v>0</v>
      </c>
      <c r="AD998" s="38">
        <v>2488740.61</v>
      </c>
      <c r="AE998" s="52">
        <v>6.6E-3</v>
      </c>
      <c r="AF998" s="5">
        <v>0</v>
      </c>
      <c r="AG998" s="24">
        <v>0</v>
      </c>
      <c r="AH998" s="24">
        <v>0</v>
      </c>
      <c r="AI998" s="27">
        <v>-1368.8073354999999</v>
      </c>
      <c r="AJ998" t="s">
        <v>14</v>
      </c>
      <c r="AK998" s="93">
        <f t="shared" si="108"/>
        <v>-1368.8073354999999</v>
      </c>
      <c r="AL998" s="27">
        <f t="shared" si="107"/>
        <v>-1368.8073354999999</v>
      </c>
      <c r="AM998" s="27">
        <f t="shared" si="109"/>
        <v>-1368.8073354999999</v>
      </c>
    </row>
    <row r="999" spans="1:39" ht="15" customHeight="1" x14ac:dyDescent="0.25">
      <c r="A999">
        <v>252346</v>
      </c>
      <c r="B999" t="s">
        <v>1444</v>
      </c>
      <c r="C999" t="s">
        <v>1445</v>
      </c>
      <c r="D999">
        <v>30918</v>
      </c>
      <c r="E999" t="s">
        <v>363</v>
      </c>
      <c r="F999" t="s">
        <v>240</v>
      </c>
      <c r="G999" t="s">
        <v>19</v>
      </c>
      <c r="H999" t="s">
        <v>1998</v>
      </c>
      <c r="J999" s="21">
        <v>44834</v>
      </c>
      <c r="K999" s="21">
        <v>44865</v>
      </c>
      <c r="L999" s="21">
        <v>44834</v>
      </c>
      <c r="M999" s="22">
        <v>2442196.54</v>
      </c>
      <c r="N999" t="s">
        <v>14</v>
      </c>
      <c r="O999">
        <v>6.6E-3</v>
      </c>
      <c r="P999" t="s">
        <v>15</v>
      </c>
      <c r="R999" s="21">
        <v>44834</v>
      </c>
      <c r="S999" s="21">
        <v>44834</v>
      </c>
      <c r="T999" s="21">
        <v>44865</v>
      </c>
      <c r="U999" s="21">
        <v>44834</v>
      </c>
      <c r="V999" s="23">
        <v>8.611111111111111E-2</v>
      </c>
      <c r="W999">
        <v>31</v>
      </c>
      <c r="X999" s="24">
        <v>0</v>
      </c>
      <c r="Y999" s="24">
        <v>0</v>
      </c>
      <c r="Z999" s="24">
        <v>-1387.9817002333334</v>
      </c>
      <c r="AA999" s="24">
        <v>-1387.9817002333334</v>
      </c>
      <c r="AB999">
        <v>0</v>
      </c>
      <c r="AC999">
        <v>0</v>
      </c>
      <c r="AD999" s="38">
        <v>2442196.54</v>
      </c>
      <c r="AE999" s="52">
        <v>6.6E-3</v>
      </c>
      <c r="AF999" s="5">
        <v>0</v>
      </c>
      <c r="AG999" s="24">
        <v>0</v>
      </c>
      <c r="AH999" s="24">
        <v>0</v>
      </c>
      <c r="AI999" s="27">
        <v>-1387.9817002333334</v>
      </c>
      <c r="AJ999" t="s">
        <v>14</v>
      </c>
      <c r="AK999" s="93">
        <f t="shared" si="108"/>
        <v>-1387.9817002333334</v>
      </c>
      <c r="AL999" s="27">
        <f t="shared" si="107"/>
        <v>-1387.9817002333334</v>
      </c>
      <c r="AM999" s="27">
        <f t="shared" si="109"/>
        <v>-1387.9817002333334</v>
      </c>
    </row>
    <row r="1000" spans="1:39" ht="15" customHeight="1" x14ac:dyDescent="0.25">
      <c r="A1000">
        <v>252347</v>
      </c>
      <c r="B1000" t="s">
        <v>1444</v>
      </c>
      <c r="C1000" t="s">
        <v>1445</v>
      </c>
      <c r="D1000">
        <v>30918</v>
      </c>
      <c r="E1000" t="s">
        <v>363</v>
      </c>
      <c r="F1000" t="s">
        <v>240</v>
      </c>
      <c r="G1000" t="s">
        <v>19</v>
      </c>
      <c r="H1000" t="s">
        <v>1998</v>
      </c>
      <c r="J1000" s="21">
        <v>44865</v>
      </c>
      <c r="K1000" s="21">
        <v>44895</v>
      </c>
      <c r="L1000" s="21">
        <v>44865</v>
      </c>
      <c r="M1000" s="22">
        <v>2395626.83</v>
      </c>
      <c r="N1000" t="s">
        <v>14</v>
      </c>
      <c r="O1000">
        <v>6.6E-3</v>
      </c>
      <c r="P1000" t="s">
        <v>15</v>
      </c>
      <c r="R1000" s="21">
        <v>44865</v>
      </c>
      <c r="S1000" s="21">
        <v>44865</v>
      </c>
      <c r="T1000" s="21">
        <v>44895</v>
      </c>
      <c r="U1000" s="21">
        <v>44865</v>
      </c>
      <c r="V1000" s="23">
        <v>8.3333333333333329E-2</v>
      </c>
      <c r="W1000">
        <v>30</v>
      </c>
      <c r="X1000" s="24">
        <v>0</v>
      </c>
      <c r="Y1000" s="24">
        <v>0</v>
      </c>
      <c r="Z1000" s="24">
        <v>-1317.5947564999999</v>
      </c>
      <c r="AA1000" s="24">
        <v>-1317.5947564999999</v>
      </c>
      <c r="AB1000">
        <v>0</v>
      </c>
      <c r="AC1000">
        <v>0</v>
      </c>
      <c r="AD1000" s="38">
        <v>2395626.83</v>
      </c>
      <c r="AE1000" s="52">
        <v>6.6E-3</v>
      </c>
      <c r="AF1000" s="5">
        <v>0</v>
      </c>
      <c r="AG1000" s="24">
        <v>0</v>
      </c>
      <c r="AH1000" s="24">
        <v>0</v>
      </c>
      <c r="AI1000" s="27">
        <v>-1317.5947564999999</v>
      </c>
      <c r="AJ1000" t="s">
        <v>14</v>
      </c>
      <c r="AK1000" s="93">
        <f t="shared" si="108"/>
        <v>-1317.5947564999999</v>
      </c>
      <c r="AL1000" s="27">
        <f t="shared" si="107"/>
        <v>-1317.5947564999999</v>
      </c>
      <c r="AM1000" s="27">
        <f t="shared" si="109"/>
        <v>-1317.5947564999999</v>
      </c>
    </row>
    <row r="1001" spans="1:39" ht="15" customHeight="1" x14ac:dyDescent="0.25">
      <c r="A1001">
        <v>252348</v>
      </c>
      <c r="B1001" t="s">
        <v>1444</v>
      </c>
      <c r="C1001" t="s">
        <v>1445</v>
      </c>
      <c r="D1001">
        <v>30918</v>
      </c>
      <c r="E1001" t="s">
        <v>363</v>
      </c>
      <c r="F1001" t="s">
        <v>240</v>
      </c>
      <c r="G1001" t="s">
        <v>19</v>
      </c>
      <c r="H1001" t="s">
        <v>1998</v>
      </c>
      <c r="J1001" s="21">
        <v>44895</v>
      </c>
      <c r="K1001" s="21">
        <v>44926</v>
      </c>
      <c r="L1001" s="21">
        <v>44895</v>
      </c>
      <c r="M1001" s="22">
        <v>2349031.4700000002</v>
      </c>
      <c r="N1001" t="s">
        <v>14</v>
      </c>
      <c r="O1001">
        <v>6.6E-3</v>
      </c>
      <c r="P1001" t="s">
        <v>15</v>
      </c>
      <c r="R1001" s="21">
        <v>44895</v>
      </c>
      <c r="S1001" s="21">
        <v>44895</v>
      </c>
      <c r="T1001" s="21">
        <v>44926</v>
      </c>
      <c r="U1001" s="21">
        <v>44895</v>
      </c>
      <c r="V1001" s="23">
        <v>8.611111111111111E-2</v>
      </c>
      <c r="W1001">
        <v>31</v>
      </c>
      <c r="X1001" s="24">
        <v>0</v>
      </c>
      <c r="Y1001" s="24">
        <v>0</v>
      </c>
      <c r="Z1001" s="24">
        <v>-1335.0328854500001</v>
      </c>
      <c r="AA1001" s="24">
        <v>-1335.0328854500001</v>
      </c>
      <c r="AB1001">
        <v>0</v>
      </c>
      <c r="AC1001">
        <v>-43.065576950000001</v>
      </c>
      <c r="AD1001" s="38">
        <v>2349031.4700000002</v>
      </c>
      <c r="AE1001" s="52">
        <v>6.6E-3</v>
      </c>
      <c r="AF1001" s="5">
        <v>0</v>
      </c>
      <c r="AG1001" s="24">
        <v>0</v>
      </c>
      <c r="AH1001" s="24">
        <v>0</v>
      </c>
      <c r="AI1001" s="27">
        <v>-1335.0328854500001</v>
      </c>
      <c r="AJ1001" t="s">
        <v>14</v>
      </c>
      <c r="AK1001" s="93">
        <f t="shared" si="108"/>
        <v>-1335.0328854500001</v>
      </c>
      <c r="AL1001" s="27">
        <f t="shared" si="107"/>
        <v>-1335.0328854500001</v>
      </c>
      <c r="AM1001" s="27">
        <f t="shared" si="109"/>
        <v>-1335.0328854500001</v>
      </c>
    </row>
    <row r="1002" spans="1:39" ht="15" customHeight="1" x14ac:dyDescent="0.25">
      <c r="A1002">
        <v>252349</v>
      </c>
      <c r="B1002" t="s">
        <v>1444</v>
      </c>
      <c r="C1002" t="s">
        <v>1445</v>
      </c>
      <c r="D1002">
        <v>30918</v>
      </c>
      <c r="E1002" t="s">
        <v>363</v>
      </c>
      <c r="F1002" t="s">
        <v>240</v>
      </c>
      <c r="G1002" t="s">
        <v>19</v>
      </c>
      <c r="H1002" t="s">
        <v>1998</v>
      </c>
      <c r="J1002" s="21">
        <v>44926</v>
      </c>
      <c r="K1002" s="21">
        <v>44957</v>
      </c>
      <c r="L1002" s="21">
        <v>44926</v>
      </c>
      <c r="M1002" s="22">
        <v>2302410.4500000002</v>
      </c>
      <c r="N1002" t="s">
        <v>14</v>
      </c>
      <c r="O1002">
        <v>6.6E-3</v>
      </c>
      <c r="P1002" t="s">
        <v>15</v>
      </c>
      <c r="R1002" s="21">
        <v>44926</v>
      </c>
      <c r="S1002" s="21">
        <v>44926</v>
      </c>
      <c r="T1002" s="21">
        <v>44957</v>
      </c>
      <c r="U1002" s="21">
        <v>44926</v>
      </c>
      <c r="V1002" s="23">
        <v>8.611111111111111E-2</v>
      </c>
      <c r="W1002">
        <v>31</v>
      </c>
      <c r="X1002" s="24">
        <v>-1308.4675028605684</v>
      </c>
      <c r="Y1002" s="24">
        <v>-1308.4675028605684</v>
      </c>
      <c r="Z1002" s="24">
        <v>-1308.53660575</v>
      </c>
      <c r="AA1002" s="24">
        <v>-1308.53660575</v>
      </c>
      <c r="AB1002">
        <v>0.99994719070973792</v>
      </c>
      <c r="AC1002">
        <v>0</v>
      </c>
      <c r="AD1002" s="38">
        <v>2302410.4500000002</v>
      </c>
      <c r="AE1002" s="52">
        <v>6.6E-3</v>
      </c>
      <c r="AF1002" s="5">
        <v>0</v>
      </c>
      <c r="AG1002" s="24">
        <v>0</v>
      </c>
      <c r="AH1002" s="24">
        <v>0</v>
      </c>
      <c r="AI1002" s="27">
        <v>-1308.4675028605684</v>
      </c>
      <c r="AJ1002" t="s">
        <v>14</v>
      </c>
      <c r="AK1002" s="93">
        <f t="shared" si="108"/>
        <v>-1308.4675028605684</v>
      </c>
      <c r="AL1002" s="27">
        <f t="shared" si="107"/>
        <v>-1308.4675028605684</v>
      </c>
      <c r="AM1002" s="27">
        <f t="shared" si="109"/>
        <v>-1308.4675028605684</v>
      </c>
    </row>
    <row r="1003" spans="1:39" ht="15" customHeight="1" x14ac:dyDescent="0.25">
      <c r="A1003">
        <v>252610</v>
      </c>
      <c r="B1003" t="s">
        <v>1446</v>
      </c>
      <c r="C1003" t="s">
        <v>1447</v>
      </c>
      <c r="D1003">
        <v>30925</v>
      </c>
      <c r="E1003" t="s">
        <v>363</v>
      </c>
      <c r="F1003" t="s">
        <v>240</v>
      </c>
      <c r="G1003" t="s">
        <v>19</v>
      </c>
      <c r="H1003" t="s">
        <v>2024</v>
      </c>
      <c r="J1003" s="21">
        <v>44754</v>
      </c>
      <c r="K1003" s="21">
        <v>44785</v>
      </c>
      <c r="L1003" s="21">
        <v>44754</v>
      </c>
      <c r="M1003" s="22">
        <v>93989.33</v>
      </c>
      <c r="N1003" t="s">
        <v>14</v>
      </c>
      <c r="O1003">
        <v>1.8700000000000001E-2</v>
      </c>
      <c r="P1003" t="s">
        <v>15</v>
      </c>
      <c r="R1003" s="21">
        <v>44754</v>
      </c>
      <c r="S1003" s="21">
        <v>44754</v>
      </c>
      <c r="T1003" s="21">
        <v>44785</v>
      </c>
      <c r="U1003" s="21">
        <v>44754</v>
      </c>
      <c r="V1003" s="23">
        <v>8.611111111111111E-2</v>
      </c>
      <c r="W1003">
        <v>31</v>
      </c>
      <c r="X1003" s="24">
        <v>0</v>
      </c>
      <c r="Y1003" s="24">
        <v>0</v>
      </c>
      <c r="Z1003" s="24">
        <v>-151.34892944722225</v>
      </c>
      <c r="AA1003" s="24">
        <v>-151.34892944722225</v>
      </c>
      <c r="AB1003">
        <v>0</v>
      </c>
      <c r="AC1003">
        <v>0</v>
      </c>
      <c r="AD1003" s="38">
        <v>93989.33</v>
      </c>
      <c r="AE1003" s="52">
        <v>1.8700000000000001E-2</v>
      </c>
      <c r="AF1003" s="5">
        <v>0</v>
      </c>
      <c r="AG1003" s="24">
        <v>0</v>
      </c>
      <c r="AH1003" s="24">
        <v>0</v>
      </c>
      <c r="AI1003" s="27">
        <v>-151.34892944722225</v>
      </c>
      <c r="AJ1003" t="s">
        <v>14</v>
      </c>
      <c r="AK1003" s="93">
        <f t="shared" si="108"/>
        <v>-151.34892944722225</v>
      </c>
      <c r="AL1003" s="27">
        <f t="shared" si="107"/>
        <v>-151.34892944722225</v>
      </c>
      <c r="AM1003" s="27">
        <f t="shared" si="109"/>
        <v>-151.34892944722225</v>
      </c>
    </row>
    <row r="1004" spans="1:39" ht="15" customHeight="1" x14ac:dyDescent="0.25">
      <c r="A1004">
        <v>252611</v>
      </c>
      <c r="B1004" t="s">
        <v>1446</v>
      </c>
      <c r="C1004" t="s">
        <v>1447</v>
      </c>
      <c r="D1004">
        <v>30925</v>
      </c>
      <c r="E1004" t="s">
        <v>363</v>
      </c>
      <c r="F1004" t="s">
        <v>240</v>
      </c>
      <c r="G1004" t="s">
        <v>19</v>
      </c>
      <c r="H1004" t="s">
        <v>2024</v>
      </c>
      <c r="J1004" s="21">
        <v>44785</v>
      </c>
      <c r="K1004" s="21">
        <v>44816</v>
      </c>
      <c r="L1004" s="21">
        <v>44785</v>
      </c>
      <c r="M1004" s="22">
        <v>92406.51</v>
      </c>
      <c r="N1004" t="s">
        <v>14</v>
      </c>
      <c r="O1004">
        <v>1.8700000000000001E-2</v>
      </c>
      <c r="P1004" t="s">
        <v>15</v>
      </c>
      <c r="R1004" s="21">
        <v>44785</v>
      </c>
      <c r="S1004" s="21">
        <v>44785</v>
      </c>
      <c r="T1004" s="21">
        <v>44816</v>
      </c>
      <c r="U1004" s="21">
        <v>44785</v>
      </c>
      <c r="V1004" s="23">
        <v>8.611111111111111E-2</v>
      </c>
      <c r="W1004">
        <v>31</v>
      </c>
      <c r="X1004" s="24">
        <v>0</v>
      </c>
      <c r="Y1004" s="24">
        <v>0</v>
      </c>
      <c r="Z1004" s="24">
        <v>-148.80014957500001</v>
      </c>
      <c r="AA1004" s="24">
        <v>-148.80014957500001</v>
      </c>
      <c r="AB1004">
        <v>0</v>
      </c>
      <c r="AC1004">
        <v>0</v>
      </c>
      <c r="AD1004" s="38">
        <v>92406.51</v>
      </c>
      <c r="AE1004" s="52">
        <v>1.8700000000000001E-2</v>
      </c>
      <c r="AF1004" s="5">
        <v>0</v>
      </c>
      <c r="AG1004" s="24">
        <v>0</v>
      </c>
      <c r="AH1004" s="24">
        <v>0</v>
      </c>
      <c r="AI1004" s="27">
        <v>-148.80014957500001</v>
      </c>
      <c r="AJ1004" t="s">
        <v>14</v>
      </c>
      <c r="AK1004" s="93">
        <f t="shared" si="108"/>
        <v>-148.80014957500001</v>
      </c>
      <c r="AL1004" s="27">
        <f t="shared" si="107"/>
        <v>-148.80014957500001</v>
      </c>
      <c r="AM1004" s="27">
        <f t="shared" si="109"/>
        <v>-148.80014957500001</v>
      </c>
    </row>
    <row r="1005" spans="1:39" ht="15" customHeight="1" x14ac:dyDescent="0.25">
      <c r="A1005">
        <v>252612</v>
      </c>
      <c r="B1005" t="s">
        <v>1446</v>
      </c>
      <c r="C1005" t="s">
        <v>1447</v>
      </c>
      <c r="D1005">
        <v>30925</v>
      </c>
      <c r="E1005" t="s">
        <v>363</v>
      </c>
      <c r="F1005" t="s">
        <v>240</v>
      </c>
      <c r="G1005" t="s">
        <v>19</v>
      </c>
      <c r="H1005" t="s">
        <v>2024</v>
      </c>
      <c r="J1005" s="21">
        <v>44816</v>
      </c>
      <c r="K1005" s="21">
        <v>44846</v>
      </c>
      <c r="L1005" s="21">
        <v>44816</v>
      </c>
      <c r="M1005" s="22">
        <v>90821.18</v>
      </c>
      <c r="N1005" t="s">
        <v>14</v>
      </c>
      <c r="O1005">
        <v>1.8700000000000001E-2</v>
      </c>
      <c r="P1005" t="s">
        <v>15</v>
      </c>
      <c r="R1005" s="21">
        <v>44816</v>
      </c>
      <c r="S1005" s="21">
        <v>44816</v>
      </c>
      <c r="T1005" s="21">
        <v>44846</v>
      </c>
      <c r="U1005" s="21">
        <v>44816</v>
      </c>
      <c r="V1005" s="23">
        <v>8.3333333333333329E-2</v>
      </c>
      <c r="W1005">
        <v>30</v>
      </c>
      <c r="X1005" s="24">
        <v>0</v>
      </c>
      <c r="Y1005" s="24">
        <v>0</v>
      </c>
      <c r="Z1005" s="24">
        <v>-141.52967216666667</v>
      </c>
      <c r="AA1005" s="24">
        <v>-141.52967216666667</v>
      </c>
      <c r="AB1005">
        <v>0</v>
      </c>
      <c r="AC1005">
        <v>0</v>
      </c>
      <c r="AD1005" s="38">
        <v>90821.18</v>
      </c>
      <c r="AE1005" s="52">
        <v>1.8700000000000001E-2</v>
      </c>
      <c r="AF1005" s="5">
        <v>0</v>
      </c>
      <c r="AG1005" s="24">
        <v>0</v>
      </c>
      <c r="AH1005" s="24">
        <v>0</v>
      </c>
      <c r="AI1005" s="27">
        <v>-141.52967216666667</v>
      </c>
      <c r="AJ1005" t="s">
        <v>14</v>
      </c>
      <c r="AK1005" s="93">
        <f t="shared" si="108"/>
        <v>-141.52967216666667</v>
      </c>
      <c r="AL1005" s="27">
        <f t="shared" si="107"/>
        <v>-141.52967216666667</v>
      </c>
      <c r="AM1005" s="27">
        <f t="shared" si="109"/>
        <v>-141.52967216666667</v>
      </c>
    </row>
    <row r="1006" spans="1:39" ht="15" customHeight="1" x14ac:dyDescent="0.25">
      <c r="A1006">
        <v>252613</v>
      </c>
      <c r="B1006" t="s">
        <v>1446</v>
      </c>
      <c r="C1006" t="s">
        <v>1447</v>
      </c>
      <c r="D1006">
        <v>30925</v>
      </c>
      <c r="E1006" t="s">
        <v>363</v>
      </c>
      <c r="F1006" t="s">
        <v>240</v>
      </c>
      <c r="G1006" t="s">
        <v>19</v>
      </c>
      <c r="H1006" t="s">
        <v>2024</v>
      </c>
      <c r="J1006" s="21">
        <v>44846</v>
      </c>
      <c r="K1006" s="21">
        <v>44877</v>
      </c>
      <c r="L1006" s="21">
        <v>44846</v>
      </c>
      <c r="M1006" s="22">
        <v>89233.35</v>
      </c>
      <c r="N1006" t="s">
        <v>14</v>
      </c>
      <c r="O1006">
        <v>1.8700000000000001E-2</v>
      </c>
      <c r="P1006" t="s">
        <v>15</v>
      </c>
      <c r="R1006" s="21">
        <v>44846</v>
      </c>
      <c r="S1006" s="21">
        <v>44846</v>
      </c>
      <c r="T1006" s="21">
        <v>44877</v>
      </c>
      <c r="U1006" s="21">
        <v>44846</v>
      </c>
      <c r="V1006" s="23">
        <v>8.611111111111111E-2</v>
      </c>
      <c r="W1006">
        <v>31</v>
      </c>
      <c r="X1006" s="24">
        <v>0</v>
      </c>
      <c r="Y1006" s="24">
        <v>0</v>
      </c>
      <c r="Z1006" s="24">
        <v>-143.69048054166669</v>
      </c>
      <c r="AA1006" s="24">
        <v>-143.69048054166669</v>
      </c>
      <c r="AB1006">
        <v>0</v>
      </c>
      <c r="AC1006">
        <v>0</v>
      </c>
      <c r="AD1006" s="38">
        <v>89233.35</v>
      </c>
      <c r="AE1006" s="52">
        <v>1.8700000000000001E-2</v>
      </c>
      <c r="AF1006" s="5">
        <v>0</v>
      </c>
      <c r="AG1006" s="24">
        <v>0</v>
      </c>
      <c r="AH1006" s="24">
        <v>0</v>
      </c>
      <c r="AI1006" s="27">
        <v>-143.69048054166669</v>
      </c>
      <c r="AJ1006" t="s">
        <v>14</v>
      </c>
      <c r="AK1006" s="93">
        <f t="shared" si="108"/>
        <v>-143.69048054166669</v>
      </c>
      <c r="AL1006" s="27">
        <f t="shared" si="107"/>
        <v>-143.69048054166669</v>
      </c>
      <c r="AM1006" s="27">
        <f t="shared" si="109"/>
        <v>-143.69048054166669</v>
      </c>
    </row>
    <row r="1007" spans="1:39" ht="15" customHeight="1" x14ac:dyDescent="0.25">
      <c r="A1007">
        <v>252614</v>
      </c>
      <c r="B1007" t="s">
        <v>1446</v>
      </c>
      <c r="C1007" t="s">
        <v>1447</v>
      </c>
      <c r="D1007">
        <v>30925</v>
      </c>
      <c r="E1007" t="s">
        <v>363</v>
      </c>
      <c r="F1007" t="s">
        <v>240</v>
      </c>
      <c r="G1007" t="s">
        <v>19</v>
      </c>
      <c r="H1007" t="s">
        <v>2024</v>
      </c>
      <c r="J1007" s="21">
        <v>44877</v>
      </c>
      <c r="K1007" s="21">
        <v>44907</v>
      </c>
      <c r="L1007" s="21">
        <v>44877</v>
      </c>
      <c r="M1007" s="22">
        <v>87643</v>
      </c>
      <c r="N1007" t="s">
        <v>14</v>
      </c>
      <c r="O1007">
        <v>1.8700000000000001E-2</v>
      </c>
      <c r="P1007" t="s">
        <v>15</v>
      </c>
      <c r="R1007" s="21">
        <v>44877</v>
      </c>
      <c r="S1007" s="21">
        <v>44877</v>
      </c>
      <c r="T1007" s="21">
        <v>44907</v>
      </c>
      <c r="U1007" s="21">
        <v>44877</v>
      </c>
      <c r="V1007" s="23">
        <v>8.3333333333333329E-2</v>
      </c>
      <c r="W1007">
        <v>30</v>
      </c>
      <c r="X1007" s="24">
        <v>0</v>
      </c>
      <c r="Y1007" s="24">
        <v>0</v>
      </c>
      <c r="Z1007" s="24">
        <v>-136.57700833333334</v>
      </c>
      <c r="AA1007" s="24">
        <v>-136.57700833333334</v>
      </c>
      <c r="AB1007">
        <v>0</v>
      </c>
      <c r="AC1007">
        <v>0</v>
      </c>
      <c r="AD1007" s="38">
        <v>87643</v>
      </c>
      <c r="AE1007" s="52">
        <v>1.8700000000000001E-2</v>
      </c>
      <c r="AF1007" s="5">
        <v>0</v>
      </c>
      <c r="AG1007" s="24">
        <v>0</v>
      </c>
      <c r="AH1007" s="24">
        <v>0</v>
      </c>
      <c r="AI1007" s="27">
        <v>-136.57700833333334</v>
      </c>
      <c r="AJ1007" t="s">
        <v>14</v>
      </c>
      <c r="AK1007" s="93">
        <f t="shared" si="108"/>
        <v>-136.57700833333334</v>
      </c>
      <c r="AL1007" s="27">
        <f t="shared" si="107"/>
        <v>-136.57700833333334</v>
      </c>
      <c r="AM1007" s="27">
        <f t="shared" si="109"/>
        <v>-136.57700833333334</v>
      </c>
    </row>
    <row r="1008" spans="1:39" ht="15" customHeight="1" x14ac:dyDescent="0.25">
      <c r="A1008">
        <v>252615</v>
      </c>
      <c r="B1008" t="s">
        <v>1446</v>
      </c>
      <c r="C1008" t="s">
        <v>1447</v>
      </c>
      <c r="D1008">
        <v>30925</v>
      </c>
      <c r="E1008" t="s">
        <v>363</v>
      </c>
      <c r="F1008" t="s">
        <v>240</v>
      </c>
      <c r="G1008" t="s">
        <v>19</v>
      </c>
      <c r="H1008" t="s">
        <v>2024</v>
      </c>
      <c r="J1008" s="21">
        <v>44907</v>
      </c>
      <c r="K1008" s="21">
        <v>44938</v>
      </c>
      <c r="L1008" s="21">
        <v>44907</v>
      </c>
      <c r="M1008" s="22">
        <v>86050.14</v>
      </c>
      <c r="N1008" t="s">
        <v>14</v>
      </c>
      <c r="O1008">
        <v>1.8700000000000001E-2</v>
      </c>
      <c r="P1008" t="s">
        <v>15</v>
      </c>
      <c r="R1008" s="21">
        <v>44907</v>
      </c>
      <c r="S1008" s="21">
        <v>44907</v>
      </c>
      <c r="T1008" s="21">
        <v>44938</v>
      </c>
      <c r="U1008" s="21">
        <v>44907</v>
      </c>
      <c r="V1008" s="23">
        <v>8.611111111111111E-2</v>
      </c>
      <c r="W1008">
        <v>31</v>
      </c>
      <c r="X1008" s="24">
        <v>0</v>
      </c>
      <c r="Y1008" s="24">
        <v>0</v>
      </c>
      <c r="Z1008" s="24">
        <v>-138.56462821666668</v>
      </c>
      <c r="AA1008" s="24">
        <v>-138.56462821666668</v>
      </c>
      <c r="AB1008">
        <v>0</v>
      </c>
      <c r="AC1008">
        <v>-4.4698267166666668</v>
      </c>
      <c r="AD1008" s="38">
        <v>86050.14</v>
      </c>
      <c r="AE1008" s="52">
        <v>1.8700000000000001E-2</v>
      </c>
      <c r="AF1008" s="5">
        <v>0</v>
      </c>
      <c r="AG1008" s="24">
        <v>0</v>
      </c>
      <c r="AH1008" s="24">
        <v>0</v>
      </c>
      <c r="AI1008" s="27">
        <v>-138.56462821666668</v>
      </c>
      <c r="AJ1008" t="s">
        <v>14</v>
      </c>
      <c r="AK1008" s="93">
        <f t="shared" si="108"/>
        <v>-138.56462821666668</v>
      </c>
      <c r="AL1008" s="27">
        <f t="shared" si="107"/>
        <v>-138.56462821666668</v>
      </c>
      <c r="AM1008" s="27">
        <f t="shared" si="109"/>
        <v>-138.56462821666668</v>
      </c>
    </row>
    <row r="1009" spans="1:39" ht="15" customHeight="1" x14ac:dyDescent="0.25">
      <c r="A1009">
        <v>252698</v>
      </c>
      <c r="B1009" t="s">
        <v>1448</v>
      </c>
      <c r="C1009" t="s">
        <v>1449</v>
      </c>
      <c r="D1009">
        <v>30926</v>
      </c>
      <c r="E1009" t="s">
        <v>363</v>
      </c>
      <c r="F1009" t="s">
        <v>240</v>
      </c>
      <c r="G1009" t="s">
        <v>19</v>
      </c>
      <c r="H1009" t="s">
        <v>2024</v>
      </c>
      <c r="J1009" s="21">
        <v>44759</v>
      </c>
      <c r="K1009" s="21">
        <v>44790</v>
      </c>
      <c r="L1009" s="21">
        <v>44759</v>
      </c>
      <c r="M1009" s="22">
        <v>17087.14</v>
      </c>
      <c r="N1009" t="s">
        <v>14</v>
      </c>
      <c r="O1009">
        <v>1.83E-2</v>
      </c>
      <c r="P1009" t="s">
        <v>15</v>
      </c>
      <c r="R1009" s="21">
        <v>44759</v>
      </c>
      <c r="S1009" s="21">
        <v>44759</v>
      </c>
      <c r="T1009" s="21">
        <v>44790</v>
      </c>
      <c r="U1009" s="21">
        <v>44759</v>
      </c>
      <c r="V1009" s="23">
        <v>8.611111111111111E-2</v>
      </c>
      <c r="W1009">
        <v>31</v>
      </c>
      <c r="X1009" s="24">
        <v>0</v>
      </c>
      <c r="Y1009" s="24">
        <v>0</v>
      </c>
      <c r="Z1009" s="24">
        <v>-26.926484783333333</v>
      </c>
      <c r="AA1009" s="24">
        <v>-26.926484783333333</v>
      </c>
      <c r="AB1009">
        <v>0</v>
      </c>
      <c r="AC1009">
        <v>0</v>
      </c>
      <c r="AD1009" s="38">
        <v>17087.14</v>
      </c>
      <c r="AE1009" s="52">
        <v>1.83E-2</v>
      </c>
      <c r="AF1009" s="5">
        <v>0</v>
      </c>
      <c r="AG1009" s="24">
        <v>0</v>
      </c>
      <c r="AH1009" s="24">
        <v>0</v>
      </c>
      <c r="AI1009" s="27">
        <v>-26.926484783333333</v>
      </c>
      <c r="AJ1009" t="s">
        <v>14</v>
      </c>
      <c r="AK1009" s="93">
        <f t="shared" si="108"/>
        <v>-26.926484783333333</v>
      </c>
      <c r="AL1009" s="27">
        <f t="shared" si="107"/>
        <v>-26.926484783333333</v>
      </c>
      <c r="AM1009" s="27">
        <f t="shared" si="109"/>
        <v>-26.926484783333333</v>
      </c>
    </row>
    <row r="1010" spans="1:39" ht="15" customHeight="1" x14ac:dyDescent="0.25">
      <c r="A1010">
        <v>252699</v>
      </c>
      <c r="B1010" t="s">
        <v>1448</v>
      </c>
      <c r="C1010" t="s">
        <v>1449</v>
      </c>
      <c r="D1010">
        <v>30926</v>
      </c>
      <c r="E1010" t="s">
        <v>363</v>
      </c>
      <c r="F1010" t="s">
        <v>240</v>
      </c>
      <c r="G1010" t="s">
        <v>19</v>
      </c>
      <c r="H1010" t="s">
        <v>2024</v>
      </c>
      <c r="J1010" s="21">
        <v>44790</v>
      </c>
      <c r="K1010" s="21">
        <v>44821</v>
      </c>
      <c r="L1010" s="21">
        <v>44790</v>
      </c>
      <c r="M1010" s="22">
        <v>16590.97</v>
      </c>
      <c r="N1010" t="s">
        <v>14</v>
      </c>
      <c r="O1010">
        <v>1.83E-2</v>
      </c>
      <c r="P1010" t="s">
        <v>15</v>
      </c>
      <c r="R1010" s="21">
        <v>44790</v>
      </c>
      <c r="S1010" s="21">
        <v>44790</v>
      </c>
      <c r="T1010" s="21">
        <v>44821</v>
      </c>
      <c r="U1010" s="21">
        <v>44790</v>
      </c>
      <c r="V1010" s="23">
        <v>8.611111111111111E-2</v>
      </c>
      <c r="W1010">
        <v>31</v>
      </c>
      <c r="X1010" s="24">
        <v>0</v>
      </c>
      <c r="Y1010" s="24">
        <v>0</v>
      </c>
      <c r="Z1010" s="24">
        <v>-26.144603558333333</v>
      </c>
      <c r="AA1010" s="24">
        <v>-26.144603558333333</v>
      </c>
      <c r="AB1010">
        <v>0</v>
      </c>
      <c r="AC1010">
        <v>0</v>
      </c>
      <c r="AD1010" s="38">
        <v>16590.97</v>
      </c>
      <c r="AE1010" s="52">
        <v>1.83E-2</v>
      </c>
      <c r="AF1010" s="5">
        <v>0</v>
      </c>
      <c r="AG1010" s="24">
        <v>0</v>
      </c>
      <c r="AH1010" s="24">
        <v>0</v>
      </c>
      <c r="AI1010" s="27">
        <v>-26.144603558333333</v>
      </c>
      <c r="AJ1010" t="s">
        <v>14</v>
      </c>
      <c r="AK1010" s="93">
        <f t="shared" si="108"/>
        <v>-26.144603558333333</v>
      </c>
      <c r="AL1010" s="27">
        <f t="shared" si="107"/>
        <v>-26.144603558333333</v>
      </c>
      <c r="AM1010" s="27">
        <f t="shared" si="109"/>
        <v>-26.144603558333333</v>
      </c>
    </row>
    <row r="1011" spans="1:39" ht="15" customHeight="1" x14ac:dyDescent="0.25">
      <c r="A1011">
        <v>252700</v>
      </c>
      <c r="B1011" t="s">
        <v>1448</v>
      </c>
      <c r="C1011" t="s">
        <v>1449</v>
      </c>
      <c r="D1011">
        <v>30926</v>
      </c>
      <c r="E1011" t="s">
        <v>363</v>
      </c>
      <c r="F1011" t="s">
        <v>240</v>
      </c>
      <c r="G1011" t="s">
        <v>19</v>
      </c>
      <c r="H1011" t="s">
        <v>2024</v>
      </c>
      <c r="J1011" s="21">
        <v>44821</v>
      </c>
      <c r="K1011" s="21">
        <v>44851</v>
      </c>
      <c r="L1011" s="21">
        <v>44821</v>
      </c>
      <c r="M1011" s="22">
        <v>16094.03</v>
      </c>
      <c r="N1011" t="s">
        <v>14</v>
      </c>
      <c r="O1011">
        <v>1.83E-2</v>
      </c>
      <c r="P1011" t="s">
        <v>15</v>
      </c>
      <c r="R1011" s="21">
        <v>44821</v>
      </c>
      <c r="S1011" s="21">
        <v>44821</v>
      </c>
      <c r="T1011" s="21">
        <v>44851</v>
      </c>
      <c r="U1011" s="21">
        <v>44821</v>
      </c>
      <c r="V1011" s="23">
        <v>8.3333333333333329E-2</v>
      </c>
      <c r="W1011">
        <v>30</v>
      </c>
      <c r="X1011" s="24">
        <v>0</v>
      </c>
      <c r="Y1011" s="24">
        <v>0</v>
      </c>
      <c r="Z1011" s="24">
        <v>-24.543395750000002</v>
      </c>
      <c r="AA1011" s="24">
        <v>-24.543395750000002</v>
      </c>
      <c r="AB1011">
        <v>0</v>
      </c>
      <c r="AC1011">
        <v>0</v>
      </c>
      <c r="AD1011" s="38">
        <v>16094.03</v>
      </c>
      <c r="AE1011" s="52">
        <v>1.83E-2</v>
      </c>
      <c r="AF1011" s="5">
        <v>0</v>
      </c>
      <c r="AG1011" s="24">
        <v>0</v>
      </c>
      <c r="AH1011" s="24">
        <v>0</v>
      </c>
      <c r="AI1011" s="27">
        <v>-24.543395750000002</v>
      </c>
      <c r="AJ1011" t="s">
        <v>14</v>
      </c>
      <c r="AK1011" s="93">
        <f t="shared" si="108"/>
        <v>-24.543395750000002</v>
      </c>
      <c r="AL1011" s="27">
        <f t="shared" si="107"/>
        <v>-24.543395750000002</v>
      </c>
      <c r="AM1011" s="27">
        <f t="shared" si="109"/>
        <v>-24.543395750000002</v>
      </c>
    </row>
    <row r="1012" spans="1:39" ht="15" customHeight="1" x14ac:dyDescent="0.25">
      <c r="A1012">
        <v>252701</v>
      </c>
      <c r="B1012" t="s">
        <v>1448</v>
      </c>
      <c r="C1012" t="s">
        <v>1449</v>
      </c>
      <c r="D1012">
        <v>30926</v>
      </c>
      <c r="E1012" t="s">
        <v>363</v>
      </c>
      <c r="F1012" t="s">
        <v>240</v>
      </c>
      <c r="G1012" t="s">
        <v>19</v>
      </c>
      <c r="H1012" t="s">
        <v>2024</v>
      </c>
      <c r="J1012" s="21">
        <v>44851</v>
      </c>
      <c r="K1012" s="21">
        <v>44882</v>
      </c>
      <c r="L1012" s="21">
        <v>44851</v>
      </c>
      <c r="M1012" s="22">
        <v>15596.33</v>
      </c>
      <c r="N1012" t="s">
        <v>14</v>
      </c>
      <c r="O1012">
        <v>1.83E-2</v>
      </c>
      <c r="P1012" t="s">
        <v>15</v>
      </c>
      <c r="R1012" s="21">
        <v>44851</v>
      </c>
      <c r="S1012" s="21">
        <v>44851</v>
      </c>
      <c r="T1012" s="21">
        <v>44882</v>
      </c>
      <c r="U1012" s="21">
        <v>44851</v>
      </c>
      <c r="V1012" s="23">
        <v>8.611111111111111E-2</v>
      </c>
      <c r="W1012">
        <v>31</v>
      </c>
      <c r="X1012" s="24">
        <v>0</v>
      </c>
      <c r="Y1012" s="24">
        <v>0</v>
      </c>
      <c r="Z1012" s="24">
        <v>-24.577216691666667</v>
      </c>
      <c r="AA1012" s="24">
        <v>-24.577216691666667</v>
      </c>
      <c r="AB1012">
        <v>0</v>
      </c>
      <c r="AC1012">
        <v>0</v>
      </c>
      <c r="AD1012" s="38">
        <v>15596.33</v>
      </c>
      <c r="AE1012" s="52">
        <v>1.83E-2</v>
      </c>
      <c r="AF1012" s="5">
        <v>0</v>
      </c>
      <c r="AG1012" s="24">
        <v>0</v>
      </c>
      <c r="AH1012" s="24">
        <v>0</v>
      </c>
      <c r="AI1012" s="27">
        <v>-24.577216691666667</v>
      </c>
      <c r="AJ1012" t="s">
        <v>14</v>
      </c>
      <c r="AK1012" s="93">
        <f t="shared" si="108"/>
        <v>-24.577216691666667</v>
      </c>
      <c r="AL1012" s="27">
        <f t="shared" si="107"/>
        <v>-24.577216691666667</v>
      </c>
      <c r="AM1012" s="27">
        <f t="shared" si="109"/>
        <v>-24.577216691666667</v>
      </c>
    </row>
    <row r="1013" spans="1:39" ht="15" customHeight="1" x14ac:dyDescent="0.25">
      <c r="A1013">
        <v>252702</v>
      </c>
      <c r="B1013" t="s">
        <v>1448</v>
      </c>
      <c r="C1013" t="s">
        <v>1449</v>
      </c>
      <c r="D1013">
        <v>30926</v>
      </c>
      <c r="E1013" t="s">
        <v>363</v>
      </c>
      <c r="F1013" t="s">
        <v>240</v>
      </c>
      <c r="G1013" t="s">
        <v>19</v>
      </c>
      <c r="H1013" t="s">
        <v>2024</v>
      </c>
      <c r="J1013" s="21">
        <v>44882</v>
      </c>
      <c r="K1013" s="21">
        <v>44912</v>
      </c>
      <c r="L1013" s="21">
        <v>44882</v>
      </c>
      <c r="M1013" s="22">
        <v>15097.86</v>
      </c>
      <c r="N1013" t="s">
        <v>14</v>
      </c>
      <c r="O1013">
        <v>1.83E-2</v>
      </c>
      <c r="P1013" t="s">
        <v>15</v>
      </c>
      <c r="R1013" s="21">
        <v>44882</v>
      </c>
      <c r="S1013" s="21">
        <v>44882</v>
      </c>
      <c r="T1013" s="21">
        <v>44912</v>
      </c>
      <c r="U1013" s="21">
        <v>44882</v>
      </c>
      <c r="V1013" s="23">
        <v>8.3333333333333329E-2</v>
      </c>
      <c r="W1013">
        <v>30</v>
      </c>
      <c r="X1013" s="24">
        <v>0</v>
      </c>
      <c r="Y1013" s="24">
        <v>0</v>
      </c>
      <c r="Z1013" s="24">
        <v>-23.024236500000001</v>
      </c>
      <c r="AA1013" s="24">
        <v>-23.024236500000001</v>
      </c>
      <c r="AB1013">
        <v>0</v>
      </c>
      <c r="AC1013">
        <v>0</v>
      </c>
      <c r="AD1013" s="38">
        <v>15097.86</v>
      </c>
      <c r="AE1013" s="52">
        <v>1.83E-2</v>
      </c>
      <c r="AF1013" s="5">
        <v>0</v>
      </c>
      <c r="AG1013" s="24">
        <v>0</v>
      </c>
      <c r="AH1013" s="24">
        <v>0</v>
      </c>
      <c r="AI1013" s="27">
        <v>-23.024236500000001</v>
      </c>
      <c r="AJ1013" t="s">
        <v>14</v>
      </c>
      <c r="AK1013" s="93">
        <f t="shared" si="108"/>
        <v>-23.024236500000001</v>
      </c>
      <c r="AL1013" s="27">
        <f t="shared" si="107"/>
        <v>-23.024236500000001</v>
      </c>
      <c r="AM1013" s="27">
        <f t="shared" si="109"/>
        <v>-23.024236500000001</v>
      </c>
    </row>
    <row r="1014" spans="1:39" ht="15" customHeight="1" x14ac:dyDescent="0.25">
      <c r="A1014">
        <v>252703</v>
      </c>
      <c r="B1014" t="s">
        <v>1448</v>
      </c>
      <c r="C1014" t="s">
        <v>1449</v>
      </c>
      <c r="D1014">
        <v>30926</v>
      </c>
      <c r="E1014" t="s">
        <v>363</v>
      </c>
      <c r="F1014" t="s">
        <v>240</v>
      </c>
      <c r="G1014" t="s">
        <v>19</v>
      </c>
      <c r="H1014" t="s">
        <v>2024</v>
      </c>
      <c r="J1014" s="21">
        <v>44912</v>
      </c>
      <c r="K1014" s="21">
        <v>44943</v>
      </c>
      <c r="L1014" s="21">
        <v>44912</v>
      </c>
      <c r="M1014" s="22">
        <v>14598.63</v>
      </c>
      <c r="N1014" t="s">
        <v>14</v>
      </c>
      <c r="O1014">
        <v>1.83E-2</v>
      </c>
      <c r="P1014" t="s">
        <v>15</v>
      </c>
      <c r="R1014" s="21">
        <v>44912</v>
      </c>
      <c r="S1014" s="21">
        <v>44912</v>
      </c>
      <c r="T1014" s="21">
        <v>44943</v>
      </c>
      <c r="U1014" s="21">
        <v>44912</v>
      </c>
      <c r="V1014" s="23">
        <v>8.611111111111111E-2</v>
      </c>
      <c r="W1014">
        <v>31</v>
      </c>
      <c r="X1014" s="24">
        <v>0</v>
      </c>
      <c r="Y1014" s="24">
        <v>0</v>
      </c>
      <c r="Z1014" s="24">
        <v>-23.005007774999999</v>
      </c>
      <c r="AA1014" s="24">
        <v>-23.005007774999999</v>
      </c>
      <c r="AB1014">
        <v>0</v>
      </c>
      <c r="AC1014">
        <v>-0.74209702499999997</v>
      </c>
      <c r="AD1014" s="38">
        <v>14598.63</v>
      </c>
      <c r="AE1014" s="52">
        <v>1.83E-2</v>
      </c>
      <c r="AF1014" s="5">
        <v>0</v>
      </c>
      <c r="AG1014" s="24">
        <v>0</v>
      </c>
      <c r="AH1014" s="24">
        <v>0</v>
      </c>
      <c r="AI1014" s="27">
        <v>-23.005007774999999</v>
      </c>
      <c r="AJ1014" t="s">
        <v>14</v>
      </c>
      <c r="AK1014" s="93">
        <f t="shared" si="108"/>
        <v>-23.005007774999999</v>
      </c>
      <c r="AL1014" s="27">
        <f t="shared" si="107"/>
        <v>-23.005007774999999</v>
      </c>
      <c r="AM1014" s="27">
        <f t="shared" si="109"/>
        <v>-23.005007774999999</v>
      </c>
    </row>
    <row r="1015" spans="1:39" ht="15" customHeight="1" x14ac:dyDescent="0.25">
      <c r="A1015">
        <v>252758</v>
      </c>
      <c r="B1015" t="s">
        <v>1450</v>
      </c>
      <c r="C1015" t="s">
        <v>1451</v>
      </c>
      <c r="D1015">
        <v>30927</v>
      </c>
      <c r="E1015" t="s">
        <v>363</v>
      </c>
      <c r="F1015" t="s">
        <v>240</v>
      </c>
      <c r="G1015" t="s">
        <v>19</v>
      </c>
      <c r="H1015" t="s">
        <v>2024</v>
      </c>
      <c r="J1015" s="21">
        <v>44755</v>
      </c>
      <c r="K1015" s="21">
        <v>44786</v>
      </c>
      <c r="L1015" s="21">
        <v>44755</v>
      </c>
      <c r="M1015" s="22">
        <v>414626.54</v>
      </c>
      <c r="N1015" t="s">
        <v>14</v>
      </c>
      <c r="O1015">
        <v>1.89E-2</v>
      </c>
      <c r="P1015" t="s">
        <v>15</v>
      </c>
      <c r="R1015" s="21">
        <v>44755</v>
      </c>
      <c r="S1015" s="21">
        <v>44755</v>
      </c>
      <c r="T1015" s="21">
        <v>44786</v>
      </c>
      <c r="U1015" s="21">
        <v>44755</v>
      </c>
      <c r="V1015" s="23">
        <v>8.611111111111111E-2</v>
      </c>
      <c r="W1015">
        <v>31</v>
      </c>
      <c r="X1015" s="24">
        <v>0</v>
      </c>
      <c r="Y1015" s="24">
        <v>0</v>
      </c>
      <c r="Z1015" s="24">
        <v>-674.80469384999992</v>
      </c>
      <c r="AA1015" s="24">
        <v>-674.80469384999992</v>
      </c>
      <c r="AB1015">
        <v>0</v>
      </c>
      <c r="AC1015">
        <v>0</v>
      </c>
      <c r="AD1015" s="38">
        <v>414626.54</v>
      </c>
      <c r="AE1015" s="52">
        <v>1.89E-2</v>
      </c>
      <c r="AF1015" s="5">
        <v>0</v>
      </c>
      <c r="AG1015" s="24">
        <v>0</v>
      </c>
      <c r="AH1015" s="24">
        <v>0</v>
      </c>
      <c r="AI1015" s="27">
        <v>-674.80469384999992</v>
      </c>
      <c r="AJ1015" t="s">
        <v>14</v>
      </c>
      <c r="AK1015" s="93">
        <f t="shared" si="108"/>
        <v>-674.80469384999992</v>
      </c>
      <c r="AL1015" s="27">
        <f t="shared" si="107"/>
        <v>-674.80469384999992</v>
      </c>
      <c r="AM1015" s="27">
        <f t="shared" si="109"/>
        <v>-674.80469384999992</v>
      </c>
    </row>
    <row r="1016" spans="1:39" ht="15" customHeight="1" x14ac:dyDescent="0.25">
      <c r="A1016">
        <v>252759</v>
      </c>
      <c r="B1016" t="s">
        <v>1450</v>
      </c>
      <c r="C1016" t="s">
        <v>1451</v>
      </c>
      <c r="D1016">
        <v>30927</v>
      </c>
      <c r="E1016" t="s">
        <v>363</v>
      </c>
      <c r="F1016" t="s">
        <v>240</v>
      </c>
      <c r="G1016" t="s">
        <v>19</v>
      </c>
      <c r="H1016" t="s">
        <v>2024</v>
      </c>
      <c r="J1016" s="21">
        <v>44786</v>
      </c>
      <c r="K1016" s="21">
        <v>44817</v>
      </c>
      <c r="L1016" s="21">
        <v>44786</v>
      </c>
      <c r="M1016" s="22">
        <v>407644</v>
      </c>
      <c r="N1016" t="s">
        <v>14</v>
      </c>
      <c r="O1016">
        <v>1.89E-2</v>
      </c>
      <c r="P1016" t="s">
        <v>15</v>
      </c>
      <c r="R1016" s="21">
        <v>44786</v>
      </c>
      <c r="S1016" s="21">
        <v>44786</v>
      </c>
      <c r="T1016" s="21">
        <v>44817</v>
      </c>
      <c r="U1016" s="21">
        <v>44786</v>
      </c>
      <c r="V1016" s="23">
        <v>8.611111111111111E-2</v>
      </c>
      <c r="W1016">
        <v>31</v>
      </c>
      <c r="X1016" s="24">
        <v>0</v>
      </c>
      <c r="Y1016" s="24">
        <v>0</v>
      </c>
      <c r="Z1016" s="24">
        <v>-663.44060999999999</v>
      </c>
      <c r="AA1016" s="24">
        <v>-663.44060999999999</v>
      </c>
      <c r="AB1016">
        <v>0</v>
      </c>
      <c r="AC1016">
        <v>0</v>
      </c>
      <c r="AD1016" s="38">
        <v>407644</v>
      </c>
      <c r="AE1016" s="52">
        <v>1.89E-2</v>
      </c>
      <c r="AF1016" s="5">
        <v>0</v>
      </c>
      <c r="AG1016" s="24">
        <v>0</v>
      </c>
      <c r="AH1016" s="24">
        <v>0</v>
      </c>
      <c r="AI1016" s="27">
        <v>-663.44060999999999</v>
      </c>
      <c r="AJ1016" t="s">
        <v>14</v>
      </c>
      <c r="AK1016" s="93">
        <f t="shared" si="108"/>
        <v>-663.44060999999999</v>
      </c>
      <c r="AL1016" s="27">
        <f t="shared" si="107"/>
        <v>-663.44060999999999</v>
      </c>
      <c r="AM1016" s="27">
        <f t="shared" si="109"/>
        <v>-663.44060999999999</v>
      </c>
    </row>
    <row r="1017" spans="1:39" ht="15" customHeight="1" x14ac:dyDescent="0.25">
      <c r="A1017">
        <v>252760</v>
      </c>
      <c r="B1017" t="s">
        <v>1450</v>
      </c>
      <c r="C1017" t="s">
        <v>1451</v>
      </c>
      <c r="D1017">
        <v>30927</v>
      </c>
      <c r="E1017" t="s">
        <v>363</v>
      </c>
      <c r="F1017" t="s">
        <v>240</v>
      </c>
      <c r="G1017" t="s">
        <v>19</v>
      </c>
      <c r="H1017" t="s">
        <v>2024</v>
      </c>
      <c r="J1017" s="21">
        <v>44817</v>
      </c>
      <c r="K1017" s="21">
        <v>44847</v>
      </c>
      <c r="L1017" s="21">
        <v>44817</v>
      </c>
      <c r="M1017" s="22">
        <v>400650.41</v>
      </c>
      <c r="N1017" t="s">
        <v>14</v>
      </c>
      <c r="O1017">
        <v>1.89E-2</v>
      </c>
      <c r="P1017" t="s">
        <v>15</v>
      </c>
      <c r="R1017" s="21">
        <v>44817</v>
      </c>
      <c r="S1017" s="21">
        <v>44817</v>
      </c>
      <c r="T1017" s="21">
        <v>44847</v>
      </c>
      <c r="U1017" s="21">
        <v>44817</v>
      </c>
      <c r="V1017" s="23">
        <v>8.3333333333333329E-2</v>
      </c>
      <c r="W1017">
        <v>30</v>
      </c>
      <c r="X1017" s="24">
        <v>0</v>
      </c>
      <c r="Y1017" s="24">
        <v>0</v>
      </c>
      <c r="Z1017" s="24">
        <v>-631.02439574999994</v>
      </c>
      <c r="AA1017" s="24">
        <v>-631.02439574999994</v>
      </c>
      <c r="AB1017">
        <v>0</v>
      </c>
      <c r="AC1017">
        <v>0</v>
      </c>
      <c r="AD1017" s="38">
        <v>400650.41</v>
      </c>
      <c r="AE1017" s="52">
        <v>1.89E-2</v>
      </c>
      <c r="AF1017" s="5">
        <v>0</v>
      </c>
      <c r="AG1017" s="24">
        <v>0</v>
      </c>
      <c r="AH1017" s="24">
        <v>0</v>
      </c>
      <c r="AI1017" s="27">
        <v>-631.02439574999994</v>
      </c>
      <c r="AJ1017" t="s">
        <v>14</v>
      </c>
      <c r="AK1017" s="93">
        <f t="shared" si="108"/>
        <v>-631.02439574999994</v>
      </c>
      <c r="AL1017" s="27">
        <f t="shared" si="107"/>
        <v>-631.02439574999994</v>
      </c>
      <c r="AM1017" s="27">
        <f t="shared" si="109"/>
        <v>-631.02439574999994</v>
      </c>
    </row>
    <row r="1018" spans="1:39" ht="15" customHeight="1" x14ac:dyDescent="0.25">
      <c r="A1018">
        <v>252761</v>
      </c>
      <c r="B1018" t="s">
        <v>1450</v>
      </c>
      <c r="C1018" t="s">
        <v>1451</v>
      </c>
      <c r="D1018">
        <v>30927</v>
      </c>
      <c r="E1018" t="s">
        <v>363</v>
      </c>
      <c r="F1018" t="s">
        <v>240</v>
      </c>
      <c r="G1018" t="s">
        <v>19</v>
      </c>
      <c r="H1018" t="s">
        <v>2024</v>
      </c>
      <c r="J1018" s="21">
        <v>44847</v>
      </c>
      <c r="K1018" s="21">
        <v>44878</v>
      </c>
      <c r="L1018" s="21">
        <v>44847</v>
      </c>
      <c r="M1018" s="22">
        <v>393645.76</v>
      </c>
      <c r="N1018" t="s">
        <v>14</v>
      </c>
      <c r="O1018">
        <v>1.89E-2</v>
      </c>
      <c r="P1018" t="s">
        <v>15</v>
      </c>
      <c r="R1018" s="21">
        <v>44847</v>
      </c>
      <c r="S1018" s="21">
        <v>44847</v>
      </c>
      <c r="T1018" s="21">
        <v>44878</v>
      </c>
      <c r="U1018" s="21">
        <v>44847</v>
      </c>
      <c r="V1018" s="23">
        <v>8.611111111111111E-2</v>
      </c>
      <c r="W1018">
        <v>31</v>
      </c>
      <c r="X1018" s="24">
        <v>0</v>
      </c>
      <c r="Y1018" s="24">
        <v>0</v>
      </c>
      <c r="Z1018" s="24">
        <v>-640.65847440000005</v>
      </c>
      <c r="AA1018" s="24">
        <v>-640.65847440000005</v>
      </c>
      <c r="AB1018">
        <v>0</v>
      </c>
      <c r="AC1018">
        <v>0</v>
      </c>
      <c r="AD1018" s="38">
        <v>393645.76</v>
      </c>
      <c r="AE1018" s="52">
        <v>1.89E-2</v>
      </c>
      <c r="AF1018" s="5">
        <v>0</v>
      </c>
      <c r="AG1018" s="24">
        <v>0</v>
      </c>
      <c r="AH1018" s="24">
        <v>0</v>
      </c>
      <c r="AI1018" s="27">
        <v>-640.65847440000005</v>
      </c>
      <c r="AJ1018" t="s">
        <v>14</v>
      </c>
      <c r="AK1018" s="93">
        <f t="shared" si="108"/>
        <v>-640.65847440000005</v>
      </c>
      <c r="AL1018" s="27">
        <f t="shared" si="107"/>
        <v>-640.65847440000005</v>
      </c>
      <c r="AM1018" s="27">
        <f t="shared" si="109"/>
        <v>-640.65847440000005</v>
      </c>
    </row>
    <row r="1019" spans="1:39" ht="15" customHeight="1" x14ac:dyDescent="0.25">
      <c r="A1019">
        <v>252762</v>
      </c>
      <c r="B1019" t="s">
        <v>1450</v>
      </c>
      <c r="C1019" t="s">
        <v>1451</v>
      </c>
      <c r="D1019">
        <v>30927</v>
      </c>
      <c r="E1019" t="s">
        <v>363</v>
      </c>
      <c r="F1019" t="s">
        <v>240</v>
      </c>
      <c r="G1019" t="s">
        <v>19</v>
      </c>
      <c r="H1019" t="s">
        <v>2024</v>
      </c>
      <c r="J1019" s="21">
        <v>44878</v>
      </c>
      <c r="K1019" s="21">
        <v>44908</v>
      </c>
      <c r="L1019" s="21">
        <v>44878</v>
      </c>
      <c r="M1019" s="22">
        <v>386630.02</v>
      </c>
      <c r="N1019" t="s">
        <v>14</v>
      </c>
      <c r="O1019">
        <v>1.89E-2</v>
      </c>
      <c r="P1019" t="s">
        <v>15</v>
      </c>
      <c r="R1019" s="21">
        <v>44878</v>
      </c>
      <c r="S1019" s="21">
        <v>44878</v>
      </c>
      <c r="T1019" s="21">
        <v>44908</v>
      </c>
      <c r="U1019" s="21">
        <v>44878</v>
      </c>
      <c r="V1019" s="23">
        <v>8.3333333333333329E-2</v>
      </c>
      <c r="W1019">
        <v>30</v>
      </c>
      <c r="X1019" s="24">
        <v>0</v>
      </c>
      <c r="Y1019" s="24">
        <v>0</v>
      </c>
      <c r="Z1019" s="24">
        <v>-608.94228150000004</v>
      </c>
      <c r="AA1019" s="24">
        <v>-608.94228150000004</v>
      </c>
      <c r="AB1019">
        <v>0</v>
      </c>
      <c r="AC1019">
        <v>0</v>
      </c>
      <c r="AD1019" s="38">
        <v>386630.02</v>
      </c>
      <c r="AE1019" s="52">
        <v>1.89E-2</v>
      </c>
      <c r="AF1019" s="5">
        <v>0</v>
      </c>
      <c r="AG1019" s="24">
        <v>0</v>
      </c>
      <c r="AH1019" s="24">
        <v>0</v>
      </c>
      <c r="AI1019" s="27">
        <v>-608.94228150000004</v>
      </c>
      <c r="AJ1019" t="s">
        <v>14</v>
      </c>
      <c r="AK1019" s="93">
        <f t="shared" si="108"/>
        <v>-608.94228150000004</v>
      </c>
      <c r="AL1019" s="27">
        <f t="shared" si="107"/>
        <v>-608.94228150000004</v>
      </c>
      <c r="AM1019" s="27">
        <f t="shared" si="109"/>
        <v>-608.94228150000004</v>
      </c>
    </row>
    <row r="1020" spans="1:39" ht="15" customHeight="1" x14ac:dyDescent="0.25">
      <c r="A1020">
        <v>252763</v>
      </c>
      <c r="B1020" t="s">
        <v>1450</v>
      </c>
      <c r="C1020" t="s">
        <v>1451</v>
      </c>
      <c r="D1020">
        <v>30927</v>
      </c>
      <c r="E1020" t="s">
        <v>363</v>
      </c>
      <c r="F1020" t="s">
        <v>240</v>
      </c>
      <c r="G1020" t="s">
        <v>19</v>
      </c>
      <c r="H1020" t="s">
        <v>2024</v>
      </c>
      <c r="J1020" s="21">
        <v>44908</v>
      </c>
      <c r="K1020" s="21">
        <v>44939</v>
      </c>
      <c r="L1020" s="21">
        <v>44908</v>
      </c>
      <c r="M1020" s="22">
        <v>379603.18</v>
      </c>
      <c r="N1020" t="s">
        <v>14</v>
      </c>
      <c r="O1020">
        <v>1.89E-2</v>
      </c>
      <c r="P1020" t="s">
        <v>15</v>
      </c>
      <c r="R1020" s="21">
        <v>44908</v>
      </c>
      <c r="S1020" s="21">
        <v>44908</v>
      </c>
      <c r="T1020" s="21">
        <v>44939</v>
      </c>
      <c r="U1020" s="21">
        <v>44908</v>
      </c>
      <c r="V1020" s="23">
        <v>8.611111111111111E-2</v>
      </c>
      <c r="W1020">
        <v>31</v>
      </c>
      <c r="X1020" s="24">
        <v>0</v>
      </c>
      <c r="Y1020" s="24">
        <v>0</v>
      </c>
      <c r="Z1020" s="24">
        <v>-617.80417545</v>
      </c>
      <c r="AA1020" s="24">
        <v>-617.80417545</v>
      </c>
      <c r="AB1020">
        <v>0</v>
      </c>
      <c r="AC1020">
        <v>-19.929166949999999</v>
      </c>
      <c r="AD1020" s="38">
        <v>379603.18</v>
      </c>
      <c r="AE1020" s="52">
        <v>1.89E-2</v>
      </c>
      <c r="AF1020" s="5">
        <v>0</v>
      </c>
      <c r="AG1020" s="24">
        <v>0</v>
      </c>
      <c r="AH1020" s="24">
        <v>0</v>
      </c>
      <c r="AI1020" s="27">
        <v>-617.80417545</v>
      </c>
      <c r="AJ1020" t="s">
        <v>14</v>
      </c>
      <c r="AK1020" s="93">
        <f t="shared" si="108"/>
        <v>-617.80417545</v>
      </c>
      <c r="AL1020" s="27">
        <f t="shared" si="107"/>
        <v>-617.80417545</v>
      </c>
      <c r="AM1020" s="27">
        <f t="shared" si="109"/>
        <v>-617.80417545</v>
      </c>
    </row>
    <row r="1021" spans="1:39" ht="15" customHeight="1" x14ac:dyDescent="0.25">
      <c r="A1021">
        <v>252848</v>
      </c>
      <c r="B1021" t="s">
        <v>1452</v>
      </c>
      <c r="C1021" t="s">
        <v>1453</v>
      </c>
      <c r="D1021">
        <v>30928</v>
      </c>
      <c r="E1021" t="s">
        <v>363</v>
      </c>
      <c r="F1021" t="s">
        <v>240</v>
      </c>
      <c r="G1021" t="s">
        <v>19</v>
      </c>
      <c r="H1021" t="s">
        <v>2024</v>
      </c>
      <c r="J1021" s="21">
        <v>44761</v>
      </c>
      <c r="K1021" s="21">
        <v>44792</v>
      </c>
      <c r="L1021" s="21">
        <v>44761</v>
      </c>
      <c r="M1021" s="22">
        <v>23310.87</v>
      </c>
      <c r="N1021" t="s">
        <v>14</v>
      </c>
      <c r="O1021">
        <v>1.9199999999999998E-2</v>
      </c>
      <c r="P1021" t="s">
        <v>15</v>
      </c>
      <c r="R1021" s="21">
        <v>44761</v>
      </c>
      <c r="S1021" s="21">
        <v>44761</v>
      </c>
      <c r="T1021" s="21">
        <v>44792</v>
      </c>
      <c r="U1021" s="21">
        <v>44761</v>
      </c>
      <c r="V1021" s="23">
        <v>8.611111111111111E-2</v>
      </c>
      <c r="W1021">
        <v>31</v>
      </c>
      <c r="X1021" s="24">
        <v>0</v>
      </c>
      <c r="Y1021" s="24">
        <v>0</v>
      </c>
      <c r="Z1021" s="24">
        <v>-38.540638399999999</v>
      </c>
      <c r="AA1021" s="24">
        <v>-38.540638399999999</v>
      </c>
      <c r="AB1021">
        <v>0</v>
      </c>
      <c r="AC1021">
        <v>0</v>
      </c>
      <c r="AD1021" s="38">
        <v>23310.87</v>
      </c>
      <c r="AE1021" s="52">
        <v>1.9199999999999998E-2</v>
      </c>
      <c r="AF1021" s="5">
        <v>0</v>
      </c>
      <c r="AG1021" s="24">
        <v>0</v>
      </c>
      <c r="AH1021" s="24">
        <v>0</v>
      </c>
      <c r="AI1021" s="27">
        <v>-38.540638399999999</v>
      </c>
      <c r="AJ1021" t="s">
        <v>14</v>
      </c>
      <c r="AK1021" s="93">
        <f t="shared" si="108"/>
        <v>-38.540638399999999</v>
      </c>
      <c r="AL1021" s="27">
        <f t="shared" si="107"/>
        <v>-38.540638399999999</v>
      </c>
      <c r="AM1021" s="27">
        <f t="shared" si="109"/>
        <v>-38.540638399999999</v>
      </c>
    </row>
    <row r="1022" spans="1:39" ht="15" customHeight="1" x14ac:dyDescent="0.25">
      <c r="A1022">
        <v>252849</v>
      </c>
      <c r="B1022" t="s">
        <v>1452</v>
      </c>
      <c r="C1022" t="s">
        <v>1453</v>
      </c>
      <c r="D1022">
        <v>30928</v>
      </c>
      <c r="E1022" t="s">
        <v>363</v>
      </c>
      <c r="F1022" t="s">
        <v>240</v>
      </c>
      <c r="G1022" t="s">
        <v>19</v>
      </c>
      <c r="H1022" t="s">
        <v>2024</v>
      </c>
      <c r="J1022" s="21">
        <v>44792</v>
      </c>
      <c r="K1022" s="21">
        <v>44823</v>
      </c>
      <c r="L1022" s="21">
        <v>44792</v>
      </c>
      <c r="M1022" s="22">
        <v>22131.27</v>
      </c>
      <c r="N1022" t="s">
        <v>14</v>
      </c>
      <c r="O1022">
        <v>1.9199999999999998E-2</v>
      </c>
      <c r="P1022" t="s">
        <v>15</v>
      </c>
      <c r="R1022" s="21">
        <v>44792</v>
      </c>
      <c r="S1022" s="21">
        <v>44792</v>
      </c>
      <c r="T1022" s="21">
        <v>44823</v>
      </c>
      <c r="U1022" s="21">
        <v>44792</v>
      </c>
      <c r="V1022" s="23">
        <v>8.611111111111111E-2</v>
      </c>
      <c r="W1022">
        <v>31</v>
      </c>
      <c r="X1022" s="24">
        <v>0</v>
      </c>
      <c r="Y1022" s="24">
        <v>0</v>
      </c>
      <c r="Z1022" s="24">
        <v>-36.590366399999994</v>
      </c>
      <c r="AA1022" s="24">
        <v>-36.590366399999994</v>
      </c>
      <c r="AB1022">
        <v>0</v>
      </c>
      <c r="AC1022">
        <v>0</v>
      </c>
      <c r="AD1022" s="38">
        <v>22131.27</v>
      </c>
      <c r="AE1022" s="52">
        <v>1.9199999999999998E-2</v>
      </c>
      <c r="AF1022" s="5">
        <v>0</v>
      </c>
      <c r="AG1022" s="24">
        <v>0</v>
      </c>
      <c r="AH1022" s="24">
        <v>0</v>
      </c>
      <c r="AI1022" s="27">
        <v>-36.590366399999994</v>
      </c>
      <c r="AJ1022" t="s">
        <v>14</v>
      </c>
      <c r="AK1022" s="93">
        <f t="shared" si="108"/>
        <v>-36.590366399999994</v>
      </c>
      <c r="AL1022" s="27">
        <f t="shared" si="107"/>
        <v>-36.590366399999994</v>
      </c>
      <c r="AM1022" s="27">
        <f t="shared" si="109"/>
        <v>-36.590366399999994</v>
      </c>
    </row>
    <row r="1023" spans="1:39" ht="15" customHeight="1" x14ac:dyDescent="0.25">
      <c r="A1023">
        <v>252850</v>
      </c>
      <c r="B1023" t="s">
        <v>1452</v>
      </c>
      <c r="C1023" t="s">
        <v>1453</v>
      </c>
      <c r="D1023">
        <v>30928</v>
      </c>
      <c r="E1023" t="s">
        <v>363</v>
      </c>
      <c r="F1023" t="s">
        <v>240</v>
      </c>
      <c r="G1023" t="s">
        <v>19</v>
      </c>
      <c r="H1023" t="s">
        <v>2024</v>
      </c>
      <c r="J1023" s="21">
        <v>44823</v>
      </c>
      <c r="K1023" s="21">
        <v>44853</v>
      </c>
      <c r="L1023" s="21">
        <v>44823</v>
      </c>
      <c r="M1023" s="22">
        <v>20949.77</v>
      </c>
      <c r="N1023" t="s">
        <v>14</v>
      </c>
      <c r="O1023">
        <v>1.9199999999999998E-2</v>
      </c>
      <c r="P1023" t="s">
        <v>15</v>
      </c>
      <c r="R1023" s="21">
        <v>44823</v>
      </c>
      <c r="S1023" s="21">
        <v>44823</v>
      </c>
      <c r="T1023" s="21">
        <v>44853</v>
      </c>
      <c r="U1023" s="21">
        <v>44823</v>
      </c>
      <c r="V1023" s="23">
        <v>8.3333333333333329E-2</v>
      </c>
      <c r="W1023">
        <v>30</v>
      </c>
      <c r="X1023" s="24">
        <v>0</v>
      </c>
      <c r="Y1023" s="24">
        <v>0</v>
      </c>
      <c r="Z1023" s="24">
        <v>-33.519631999999994</v>
      </c>
      <c r="AA1023" s="24">
        <v>-33.519631999999994</v>
      </c>
      <c r="AB1023">
        <v>0</v>
      </c>
      <c r="AC1023">
        <v>0</v>
      </c>
      <c r="AD1023" s="38">
        <v>20949.77</v>
      </c>
      <c r="AE1023" s="52">
        <v>1.9199999999999998E-2</v>
      </c>
      <c r="AF1023" s="5">
        <v>0</v>
      </c>
      <c r="AG1023" s="24">
        <v>0</v>
      </c>
      <c r="AH1023" s="24">
        <v>0</v>
      </c>
      <c r="AI1023" s="27">
        <v>-33.519631999999994</v>
      </c>
      <c r="AJ1023" t="s">
        <v>14</v>
      </c>
      <c r="AK1023" s="93">
        <f t="shared" si="108"/>
        <v>-33.519631999999994</v>
      </c>
      <c r="AL1023" s="27">
        <f t="shared" si="107"/>
        <v>-33.519631999999994</v>
      </c>
      <c r="AM1023" s="27">
        <f t="shared" si="109"/>
        <v>-33.519631999999994</v>
      </c>
    </row>
    <row r="1024" spans="1:39" ht="15" customHeight="1" x14ac:dyDescent="0.25">
      <c r="A1024">
        <v>252851</v>
      </c>
      <c r="B1024" t="s">
        <v>1452</v>
      </c>
      <c r="C1024" t="s">
        <v>1453</v>
      </c>
      <c r="D1024">
        <v>30928</v>
      </c>
      <c r="E1024" t="s">
        <v>363</v>
      </c>
      <c r="F1024" t="s">
        <v>240</v>
      </c>
      <c r="G1024" t="s">
        <v>19</v>
      </c>
      <c r="H1024" t="s">
        <v>2024</v>
      </c>
      <c r="J1024" s="21">
        <v>44853</v>
      </c>
      <c r="K1024" s="21">
        <v>44884</v>
      </c>
      <c r="L1024" s="21">
        <v>44853</v>
      </c>
      <c r="M1024" s="22">
        <v>19766.37</v>
      </c>
      <c r="N1024" t="s">
        <v>14</v>
      </c>
      <c r="O1024">
        <v>1.9199999999999998E-2</v>
      </c>
      <c r="P1024" t="s">
        <v>15</v>
      </c>
      <c r="R1024" s="21">
        <v>44853</v>
      </c>
      <c r="S1024" s="21">
        <v>44853</v>
      </c>
      <c r="T1024" s="21">
        <v>44884</v>
      </c>
      <c r="U1024" s="21">
        <v>44853</v>
      </c>
      <c r="V1024" s="23">
        <v>8.611111111111111E-2</v>
      </c>
      <c r="W1024">
        <v>31</v>
      </c>
      <c r="X1024" s="24">
        <v>0</v>
      </c>
      <c r="Y1024" s="24">
        <v>0</v>
      </c>
      <c r="Z1024" s="24">
        <v>-32.680398399999994</v>
      </c>
      <c r="AA1024" s="24">
        <v>-32.680398399999994</v>
      </c>
      <c r="AB1024">
        <v>0</v>
      </c>
      <c r="AC1024">
        <v>0</v>
      </c>
      <c r="AD1024" s="38">
        <v>19766.37</v>
      </c>
      <c r="AE1024" s="52">
        <v>1.9199999999999998E-2</v>
      </c>
      <c r="AF1024" s="5">
        <v>0</v>
      </c>
      <c r="AG1024" s="24">
        <v>0</v>
      </c>
      <c r="AH1024" s="24">
        <v>0</v>
      </c>
      <c r="AI1024" s="27">
        <v>-32.680398399999994</v>
      </c>
      <c r="AJ1024" t="s">
        <v>14</v>
      </c>
      <c r="AK1024" s="93">
        <f t="shared" si="108"/>
        <v>-32.680398399999994</v>
      </c>
      <c r="AL1024" s="27">
        <f t="shared" si="107"/>
        <v>-32.680398399999994</v>
      </c>
      <c r="AM1024" s="27">
        <f t="shared" si="109"/>
        <v>-32.680398399999994</v>
      </c>
    </row>
    <row r="1025" spans="1:39" ht="15" customHeight="1" x14ac:dyDescent="0.25">
      <c r="A1025">
        <v>252852</v>
      </c>
      <c r="B1025" t="s">
        <v>1452</v>
      </c>
      <c r="C1025" t="s">
        <v>1453</v>
      </c>
      <c r="D1025">
        <v>30928</v>
      </c>
      <c r="E1025" t="s">
        <v>363</v>
      </c>
      <c r="F1025" t="s">
        <v>240</v>
      </c>
      <c r="G1025" t="s">
        <v>19</v>
      </c>
      <c r="H1025" t="s">
        <v>2024</v>
      </c>
      <c r="J1025" s="21">
        <v>44884</v>
      </c>
      <c r="K1025" s="21">
        <v>44914</v>
      </c>
      <c r="L1025" s="21">
        <v>44884</v>
      </c>
      <c r="M1025" s="22">
        <v>18581.07</v>
      </c>
      <c r="N1025" t="s">
        <v>14</v>
      </c>
      <c r="O1025">
        <v>1.9199999999999998E-2</v>
      </c>
      <c r="P1025" t="s">
        <v>15</v>
      </c>
      <c r="R1025" s="21">
        <v>44884</v>
      </c>
      <c r="S1025" s="21">
        <v>44884</v>
      </c>
      <c r="T1025" s="21">
        <v>44914</v>
      </c>
      <c r="U1025" s="21">
        <v>44884</v>
      </c>
      <c r="V1025" s="23">
        <v>8.3333333333333329E-2</v>
      </c>
      <c r="W1025">
        <v>30</v>
      </c>
      <c r="X1025" s="24">
        <v>0</v>
      </c>
      <c r="Y1025" s="24">
        <v>0</v>
      </c>
      <c r="Z1025" s="24">
        <v>-29.729711999999996</v>
      </c>
      <c r="AA1025" s="24">
        <v>-29.729711999999996</v>
      </c>
      <c r="AB1025">
        <v>0</v>
      </c>
      <c r="AC1025">
        <v>0</v>
      </c>
      <c r="AD1025" s="38">
        <v>18581.07</v>
      </c>
      <c r="AE1025" s="52">
        <v>1.9199999999999998E-2</v>
      </c>
      <c r="AF1025" s="5">
        <v>0</v>
      </c>
      <c r="AG1025" s="24">
        <v>0</v>
      </c>
      <c r="AH1025" s="24">
        <v>0</v>
      </c>
      <c r="AI1025" s="27">
        <v>-29.729711999999996</v>
      </c>
      <c r="AJ1025" t="s">
        <v>14</v>
      </c>
      <c r="AK1025" s="93">
        <f t="shared" si="108"/>
        <v>-29.729711999999996</v>
      </c>
      <c r="AL1025" s="27">
        <f t="shared" si="107"/>
        <v>-29.729711999999996</v>
      </c>
      <c r="AM1025" s="27">
        <f t="shared" si="109"/>
        <v>-29.729711999999996</v>
      </c>
    </row>
    <row r="1026" spans="1:39" ht="15" customHeight="1" x14ac:dyDescent="0.25">
      <c r="A1026">
        <v>252853</v>
      </c>
      <c r="B1026" t="s">
        <v>1452</v>
      </c>
      <c r="C1026" t="s">
        <v>1453</v>
      </c>
      <c r="D1026">
        <v>30928</v>
      </c>
      <c r="E1026" t="s">
        <v>363</v>
      </c>
      <c r="F1026" t="s">
        <v>240</v>
      </c>
      <c r="G1026" t="s">
        <v>19</v>
      </c>
      <c r="H1026" t="s">
        <v>2024</v>
      </c>
      <c r="J1026" s="21">
        <v>44914</v>
      </c>
      <c r="K1026" s="21">
        <v>44945</v>
      </c>
      <c r="L1026" s="21">
        <v>44914</v>
      </c>
      <c r="M1026" s="22">
        <v>17393.86</v>
      </c>
      <c r="N1026" t="s">
        <v>14</v>
      </c>
      <c r="O1026">
        <v>1.9199999999999998E-2</v>
      </c>
      <c r="P1026" t="s">
        <v>15</v>
      </c>
      <c r="R1026" s="21">
        <v>44914</v>
      </c>
      <c r="S1026" s="21">
        <v>44914</v>
      </c>
      <c r="T1026" s="21">
        <v>44945</v>
      </c>
      <c r="U1026" s="21">
        <v>44914</v>
      </c>
      <c r="V1026" s="23">
        <v>8.611111111111111E-2</v>
      </c>
      <c r="W1026">
        <v>31</v>
      </c>
      <c r="X1026" s="24">
        <v>0</v>
      </c>
      <c r="Y1026" s="24">
        <v>0</v>
      </c>
      <c r="Z1026" s="24">
        <v>-28.757848533333334</v>
      </c>
      <c r="AA1026" s="24">
        <v>-28.757848533333334</v>
      </c>
      <c r="AB1026">
        <v>0</v>
      </c>
      <c r="AC1026">
        <v>-0.92767253333333333</v>
      </c>
      <c r="AD1026" s="38">
        <v>17393.86</v>
      </c>
      <c r="AE1026" s="52">
        <v>1.9199999999999998E-2</v>
      </c>
      <c r="AF1026" s="5">
        <v>0</v>
      </c>
      <c r="AG1026" s="24">
        <v>0</v>
      </c>
      <c r="AH1026" s="24">
        <v>0</v>
      </c>
      <c r="AI1026" s="27">
        <v>-28.757848533333334</v>
      </c>
      <c r="AJ1026" t="s">
        <v>14</v>
      </c>
      <c r="AK1026" s="93">
        <f t="shared" si="108"/>
        <v>-28.757848533333334</v>
      </c>
      <c r="AL1026" s="27">
        <f t="shared" si="107"/>
        <v>-28.757848533333334</v>
      </c>
      <c r="AM1026" s="27">
        <f t="shared" si="109"/>
        <v>-28.757848533333334</v>
      </c>
    </row>
    <row r="1027" spans="1:39" ht="15" customHeight="1" x14ac:dyDescent="0.25">
      <c r="A1027">
        <v>252903</v>
      </c>
      <c r="B1027" t="s">
        <v>1454</v>
      </c>
      <c r="C1027" t="s">
        <v>1455</v>
      </c>
      <c r="D1027">
        <v>30929</v>
      </c>
      <c r="E1027" t="s">
        <v>363</v>
      </c>
      <c r="F1027" t="s">
        <v>240</v>
      </c>
      <c r="G1027" t="s">
        <v>19</v>
      </c>
      <c r="H1027" t="s">
        <v>2024</v>
      </c>
      <c r="J1027" s="21">
        <v>44743</v>
      </c>
      <c r="K1027" s="21">
        <v>44774</v>
      </c>
      <c r="L1027" s="21">
        <v>44743</v>
      </c>
      <c r="M1027" s="22">
        <v>27551.03</v>
      </c>
      <c r="N1027" t="s">
        <v>14</v>
      </c>
      <c r="O1027">
        <v>1.9199999999999998E-2</v>
      </c>
      <c r="P1027" t="s">
        <v>15</v>
      </c>
      <c r="R1027" s="21">
        <v>44743</v>
      </c>
      <c r="S1027" s="21">
        <v>44743</v>
      </c>
      <c r="T1027" s="21">
        <v>44774</v>
      </c>
      <c r="U1027" s="21">
        <v>44743</v>
      </c>
      <c r="V1027" s="23">
        <v>8.611111111111111E-2</v>
      </c>
      <c r="W1027">
        <v>31</v>
      </c>
      <c r="X1027" s="24">
        <v>0</v>
      </c>
      <c r="Y1027" s="24">
        <v>0</v>
      </c>
      <c r="Z1027" s="24">
        <v>-45.551036266666657</v>
      </c>
      <c r="AA1027" s="24">
        <v>-45.551036266666657</v>
      </c>
      <c r="AB1027">
        <v>0</v>
      </c>
      <c r="AC1027">
        <v>0</v>
      </c>
      <c r="AD1027" s="38">
        <v>27551.03</v>
      </c>
      <c r="AE1027" s="52">
        <v>1.9199999999999998E-2</v>
      </c>
      <c r="AF1027" s="5">
        <v>0</v>
      </c>
      <c r="AG1027" s="24">
        <v>0</v>
      </c>
      <c r="AH1027" s="24">
        <v>0</v>
      </c>
      <c r="AI1027" s="27">
        <v>-45.551036266666657</v>
      </c>
      <c r="AJ1027" t="s">
        <v>14</v>
      </c>
      <c r="AK1027" s="93">
        <f t="shared" si="108"/>
        <v>-45.551036266666657</v>
      </c>
      <c r="AL1027" s="27">
        <f t="shared" ref="AL1027:AL1090" si="110">AI1027</f>
        <v>-45.551036266666657</v>
      </c>
      <c r="AM1027" s="27">
        <f t="shared" si="109"/>
        <v>-45.551036266666657</v>
      </c>
    </row>
    <row r="1028" spans="1:39" ht="15" customHeight="1" x14ac:dyDescent="0.25">
      <c r="A1028">
        <v>252904</v>
      </c>
      <c r="B1028" t="s">
        <v>1454</v>
      </c>
      <c r="C1028" t="s">
        <v>1455</v>
      </c>
      <c r="D1028">
        <v>30929</v>
      </c>
      <c r="E1028" t="s">
        <v>363</v>
      </c>
      <c r="F1028" t="s">
        <v>240</v>
      </c>
      <c r="G1028" t="s">
        <v>19</v>
      </c>
      <c r="H1028" t="s">
        <v>2024</v>
      </c>
      <c r="J1028" s="21">
        <v>44774</v>
      </c>
      <c r="K1028" s="21">
        <v>44805</v>
      </c>
      <c r="L1028" s="21">
        <v>44774</v>
      </c>
      <c r="M1028" s="22">
        <v>26288.95</v>
      </c>
      <c r="N1028" t="s">
        <v>14</v>
      </c>
      <c r="O1028">
        <v>1.9199999999999998E-2</v>
      </c>
      <c r="P1028" t="s">
        <v>15</v>
      </c>
      <c r="R1028" s="21">
        <v>44774</v>
      </c>
      <c r="S1028" s="21">
        <v>44774</v>
      </c>
      <c r="T1028" s="21">
        <v>44805</v>
      </c>
      <c r="U1028" s="21">
        <v>44774</v>
      </c>
      <c r="V1028" s="23">
        <v>8.611111111111111E-2</v>
      </c>
      <c r="W1028">
        <v>31</v>
      </c>
      <c r="X1028" s="24">
        <v>0</v>
      </c>
      <c r="Y1028" s="24">
        <v>0</v>
      </c>
      <c r="Z1028" s="24">
        <v>-43.464397333333331</v>
      </c>
      <c r="AA1028" s="24">
        <v>-43.464397333333331</v>
      </c>
      <c r="AB1028">
        <v>0</v>
      </c>
      <c r="AC1028">
        <v>0</v>
      </c>
      <c r="AD1028" s="38">
        <v>26288.95</v>
      </c>
      <c r="AE1028" s="52">
        <v>1.9199999999999998E-2</v>
      </c>
      <c r="AF1028" s="5">
        <v>0</v>
      </c>
      <c r="AG1028" s="24">
        <v>0</v>
      </c>
      <c r="AH1028" s="24">
        <v>0</v>
      </c>
      <c r="AI1028" s="27">
        <v>-43.464397333333331</v>
      </c>
      <c r="AJ1028" t="s">
        <v>14</v>
      </c>
      <c r="AK1028" s="93">
        <f t="shared" si="108"/>
        <v>-43.464397333333331</v>
      </c>
      <c r="AL1028" s="27">
        <f t="shared" si="110"/>
        <v>-43.464397333333331</v>
      </c>
      <c r="AM1028" s="27">
        <f t="shared" si="109"/>
        <v>-43.464397333333331</v>
      </c>
    </row>
    <row r="1029" spans="1:39" ht="15" customHeight="1" x14ac:dyDescent="0.25">
      <c r="A1029">
        <v>252905</v>
      </c>
      <c r="B1029" t="s">
        <v>1454</v>
      </c>
      <c r="C1029" t="s">
        <v>1455</v>
      </c>
      <c r="D1029">
        <v>30929</v>
      </c>
      <c r="E1029" t="s">
        <v>363</v>
      </c>
      <c r="F1029" t="s">
        <v>240</v>
      </c>
      <c r="G1029" t="s">
        <v>19</v>
      </c>
      <c r="H1029" t="s">
        <v>2024</v>
      </c>
      <c r="J1029" s="21">
        <v>44805</v>
      </c>
      <c r="K1029" s="21">
        <v>44835</v>
      </c>
      <c r="L1029" s="21">
        <v>44805</v>
      </c>
      <c r="M1029" s="22">
        <v>25024.82</v>
      </c>
      <c r="N1029" t="s">
        <v>14</v>
      </c>
      <c r="O1029">
        <v>1.9199999999999998E-2</v>
      </c>
      <c r="P1029" t="s">
        <v>15</v>
      </c>
      <c r="R1029" s="21">
        <v>44805</v>
      </c>
      <c r="S1029" s="21">
        <v>44805</v>
      </c>
      <c r="T1029" s="21">
        <v>44835</v>
      </c>
      <c r="U1029" s="21">
        <v>44805</v>
      </c>
      <c r="V1029" s="23">
        <v>8.3333333333333329E-2</v>
      </c>
      <c r="W1029">
        <v>30</v>
      </c>
      <c r="X1029" s="24">
        <v>0</v>
      </c>
      <c r="Y1029" s="24">
        <v>0</v>
      </c>
      <c r="Z1029" s="24">
        <v>-40.039711999999994</v>
      </c>
      <c r="AA1029" s="24">
        <v>-40.039711999999994</v>
      </c>
      <c r="AB1029">
        <v>0</v>
      </c>
      <c r="AC1029">
        <v>0</v>
      </c>
      <c r="AD1029" s="38">
        <v>25024.82</v>
      </c>
      <c r="AE1029" s="52">
        <v>1.9199999999999998E-2</v>
      </c>
      <c r="AF1029" s="5">
        <v>0</v>
      </c>
      <c r="AG1029" s="24">
        <v>0</v>
      </c>
      <c r="AH1029" s="24">
        <v>0</v>
      </c>
      <c r="AI1029" s="27">
        <v>-40.039711999999994</v>
      </c>
      <c r="AJ1029" t="s">
        <v>14</v>
      </c>
      <c r="AK1029" s="93">
        <f t="shared" si="108"/>
        <v>-40.039711999999994</v>
      </c>
      <c r="AL1029" s="27">
        <f t="shared" si="110"/>
        <v>-40.039711999999994</v>
      </c>
      <c r="AM1029" s="27">
        <f t="shared" si="109"/>
        <v>-40.039711999999994</v>
      </c>
    </row>
    <row r="1030" spans="1:39" ht="15" customHeight="1" x14ac:dyDescent="0.25">
      <c r="A1030">
        <v>252906</v>
      </c>
      <c r="B1030" t="s">
        <v>1454</v>
      </c>
      <c r="C1030" t="s">
        <v>1455</v>
      </c>
      <c r="D1030">
        <v>30929</v>
      </c>
      <c r="E1030" t="s">
        <v>363</v>
      </c>
      <c r="F1030" t="s">
        <v>240</v>
      </c>
      <c r="G1030" t="s">
        <v>19</v>
      </c>
      <c r="H1030" t="s">
        <v>2024</v>
      </c>
      <c r="J1030" s="21">
        <v>44835</v>
      </c>
      <c r="K1030" s="21">
        <v>44866</v>
      </c>
      <c r="L1030" s="21">
        <v>44835</v>
      </c>
      <c r="M1030" s="22">
        <v>23758.639999999999</v>
      </c>
      <c r="N1030" t="s">
        <v>14</v>
      </c>
      <c r="O1030">
        <v>1.9199999999999998E-2</v>
      </c>
      <c r="P1030" t="s">
        <v>15</v>
      </c>
      <c r="R1030" s="21">
        <v>44835</v>
      </c>
      <c r="S1030" s="21">
        <v>44835</v>
      </c>
      <c r="T1030" s="21">
        <v>44866</v>
      </c>
      <c r="U1030" s="21">
        <v>44835</v>
      </c>
      <c r="V1030" s="23">
        <v>8.611111111111111E-2</v>
      </c>
      <c r="W1030">
        <v>31</v>
      </c>
      <c r="X1030" s="24">
        <v>0</v>
      </c>
      <c r="Y1030" s="24">
        <v>0</v>
      </c>
      <c r="Z1030" s="24">
        <v>-39.280951466666664</v>
      </c>
      <c r="AA1030" s="24">
        <v>-39.280951466666664</v>
      </c>
      <c r="AB1030">
        <v>0</v>
      </c>
      <c r="AC1030">
        <v>0</v>
      </c>
      <c r="AD1030" s="38">
        <v>23758.639999999999</v>
      </c>
      <c r="AE1030" s="52">
        <v>1.9199999999999998E-2</v>
      </c>
      <c r="AF1030" s="5">
        <v>0</v>
      </c>
      <c r="AG1030" s="24">
        <v>0</v>
      </c>
      <c r="AH1030" s="24">
        <v>0</v>
      </c>
      <c r="AI1030" s="27">
        <v>-39.280951466666664</v>
      </c>
      <c r="AJ1030" t="s">
        <v>14</v>
      </c>
      <c r="AK1030" s="93">
        <f t="shared" ref="AK1030:AK1093" si="111">AL1030</f>
        <v>-39.280951466666664</v>
      </c>
      <c r="AL1030" s="27">
        <f t="shared" si="110"/>
        <v>-39.280951466666664</v>
      </c>
      <c r="AM1030" s="27">
        <f t="shared" ref="AM1030:AM1093" si="112">AL1030</f>
        <v>-39.280951466666664</v>
      </c>
    </row>
    <row r="1031" spans="1:39" ht="15" customHeight="1" x14ac:dyDescent="0.25">
      <c r="A1031">
        <v>252907</v>
      </c>
      <c r="B1031" t="s">
        <v>1454</v>
      </c>
      <c r="C1031" t="s">
        <v>1455</v>
      </c>
      <c r="D1031">
        <v>30929</v>
      </c>
      <c r="E1031" t="s">
        <v>363</v>
      </c>
      <c r="F1031" t="s">
        <v>240</v>
      </c>
      <c r="G1031" t="s">
        <v>19</v>
      </c>
      <c r="H1031" t="s">
        <v>2024</v>
      </c>
      <c r="J1031" s="21">
        <v>44866</v>
      </c>
      <c r="K1031" s="21">
        <v>44896</v>
      </c>
      <c r="L1031" s="21">
        <v>44866</v>
      </c>
      <c r="M1031" s="22">
        <v>22490.400000000001</v>
      </c>
      <c r="N1031" t="s">
        <v>14</v>
      </c>
      <c r="O1031">
        <v>1.9199999999999998E-2</v>
      </c>
      <c r="P1031" t="s">
        <v>15</v>
      </c>
      <c r="R1031" s="21">
        <v>44866</v>
      </c>
      <c r="S1031" s="21">
        <v>44866</v>
      </c>
      <c r="T1031" s="21">
        <v>44896</v>
      </c>
      <c r="U1031" s="21">
        <v>44866</v>
      </c>
      <c r="V1031" s="23">
        <v>8.3333333333333329E-2</v>
      </c>
      <c r="W1031">
        <v>30</v>
      </c>
      <c r="X1031" s="24">
        <v>0</v>
      </c>
      <c r="Y1031" s="24">
        <v>0</v>
      </c>
      <c r="Z1031" s="24">
        <v>-35.984639999999999</v>
      </c>
      <c r="AA1031" s="24">
        <v>-35.984639999999999</v>
      </c>
      <c r="AB1031">
        <v>0</v>
      </c>
      <c r="AC1031">
        <v>0</v>
      </c>
      <c r="AD1031" s="38">
        <v>22490.400000000001</v>
      </c>
      <c r="AE1031" s="52">
        <v>1.9199999999999998E-2</v>
      </c>
      <c r="AF1031" s="5">
        <v>0</v>
      </c>
      <c r="AG1031" s="24">
        <v>0</v>
      </c>
      <c r="AH1031" s="24">
        <v>0</v>
      </c>
      <c r="AI1031" s="27">
        <v>-35.984639999999999</v>
      </c>
      <c r="AJ1031" t="s">
        <v>14</v>
      </c>
      <c r="AK1031" s="93">
        <f t="shared" si="111"/>
        <v>-35.984639999999999</v>
      </c>
      <c r="AL1031" s="27">
        <f t="shared" si="110"/>
        <v>-35.984639999999999</v>
      </c>
      <c r="AM1031" s="27">
        <f t="shared" si="112"/>
        <v>-35.984639999999999</v>
      </c>
    </row>
    <row r="1032" spans="1:39" ht="15" customHeight="1" x14ac:dyDescent="0.25">
      <c r="A1032">
        <v>252908</v>
      </c>
      <c r="B1032" t="s">
        <v>1454</v>
      </c>
      <c r="C1032" t="s">
        <v>1455</v>
      </c>
      <c r="D1032">
        <v>30929</v>
      </c>
      <c r="E1032" t="s">
        <v>363</v>
      </c>
      <c r="F1032" t="s">
        <v>240</v>
      </c>
      <c r="G1032" t="s">
        <v>19</v>
      </c>
      <c r="H1032" t="s">
        <v>2024</v>
      </c>
      <c r="J1032" s="21">
        <v>44896</v>
      </c>
      <c r="K1032" s="21">
        <v>44927</v>
      </c>
      <c r="L1032" s="21">
        <v>44896</v>
      </c>
      <c r="M1032" s="22">
        <v>21220.1</v>
      </c>
      <c r="N1032" t="s">
        <v>14</v>
      </c>
      <c r="O1032">
        <v>1.9199999999999998E-2</v>
      </c>
      <c r="P1032" t="s">
        <v>15</v>
      </c>
      <c r="R1032" s="21">
        <v>44896</v>
      </c>
      <c r="S1032" s="21">
        <v>44896</v>
      </c>
      <c r="T1032" s="21">
        <v>44927</v>
      </c>
      <c r="U1032" s="21">
        <v>44896</v>
      </c>
      <c r="V1032" s="23">
        <v>8.611111111111111E-2</v>
      </c>
      <c r="W1032">
        <v>31</v>
      </c>
      <c r="X1032" s="24">
        <v>0</v>
      </c>
      <c r="Y1032" s="24">
        <v>0</v>
      </c>
      <c r="Z1032" s="24">
        <v>-35.083898666666663</v>
      </c>
      <c r="AA1032" s="24">
        <v>-35.083898666666663</v>
      </c>
      <c r="AB1032">
        <v>0</v>
      </c>
      <c r="AC1032">
        <v>-1.1317386666666664</v>
      </c>
      <c r="AD1032" s="38">
        <v>21220.1</v>
      </c>
      <c r="AE1032" s="52">
        <v>1.9199999999999998E-2</v>
      </c>
      <c r="AF1032" s="5">
        <v>0</v>
      </c>
      <c r="AG1032" s="24">
        <v>0</v>
      </c>
      <c r="AH1032" s="24">
        <v>0</v>
      </c>
      <c r="AI1032" s="27">
        <v>-35.083898666666663</v>
      </c>
      <c r="AJ1032" t="s">
        <v>14</v>
      </c>
      <c r="AK1032" s="93">
        <f t="shared" si="111"/>
        <v>-35.083898666666663</v>
      </c>
      <c r="AL1032" s="27">
        <f t="shared" si="110"/>
        <v>-35.083898666666663</v>
      </c>
      <c r="AM1032" s="27">
        <f t="shared" si="112"/>
        <v>-35.083898666666663</v>
      </c>
    </row>
    <row r="1033" spans="1:39" ht="15" customHeight="1" x14ac:dyDescent="0.25">
      <c r="A1033">
        <v>252995</v>
      </c>
      <c r="B1033" t="s">
        <v>1456</v>
      </c>
      <c r="C1033" t="s">
        <v>1457</v>
      </c>
      <c r="D1033">
        <v>30931</v>
      </c>
      <c r="E1033" t="s">
        <v>363</v>
      </c>
      <c r="F1033" t="s">
        <v>240</v>
      </c>
      <c r="G1033" t="s">
        <v>19</v>
      </c>
      <c r="H1033" t="s">
        <v>1922</v>
      </c>
      <c r="J1033" s="21">
        <v>44750</v>
      </c>
      <c r="K1033" s="21">
        <v>44781</v>
      </c>
      <c r="L1033" s="21">
        <v>44750</v>
      </c>
      <c r="M1033" s="22">
        <v>32429.47</v>
      </c>
      <c r="N1033" t="s">
        <v>14</v>
      </c>
      <c r="O1033">
        <v>4.1000000000000003E-3</v>
      </c>
      <c r="P1033" t="s">
        <v>15</v>
      </c>
      <c r="R1033" s="21">
        <v>44750</v>
      </c>
      <c r="S1033" s="21">
        <v>44750</v>
      </c>
      <c r="T1033" s="21">
        <v>44781</v>
      </c>
      <c r="U1033" s="21">
        <v>44750</v>
      </c>
      <c r="V1033" s="23">
        <v>8.611111111111111E-2</v>
      </c>
      <c r="W1033">
        <v>31</v>
      </c>
      <c r="X1033" s="24">
        <v>0</v>
      </c>
      <c r="Y1033" s="24">
        <v>0</v>
      </c>
      <c r="Z1033" s="24">
        <v>-11.449404547222224</v>
      </c>
      <c r="AA1033" s="24">
        <v>-11.449404547222224</v>
      </c>
      <c r="AB1033">
        <v>0</v>
      </c>
      <c r="AC1033">
        <v>0</v>
      </c>
      <c r="AD1033" s="38">
        <v>32429.47</v>
      </c>
      <c r="AE1033" s="52">
        <v>4.1000000000000003E-3</v>
      </c>
      <c r="AF1033" s="5">
        <v>0</v>
      </c>
      <c r="AG1033" s="24">
        <v>0</v>
      </c>
      <c r="AH1033" s="24">
        <v>0</v>
      </c>
      <c r="AI1033" s="27">
        <v>-11.449404547222224</v>
      </c>
      <c r="AJ1033" t="s">
        <v>14</v>
      </c>
      <c r="AK1033" s="93">
        <f t="shared" si="111"/>
        <v>-11.449404547222224</v>
      </c>
      <c r="AL1033" s="27">
        <f t="shared" si="110"/>
        <v>-11.449404547222224</v>
      </c>
      <c r="AM1033" s="27">
        <f t="shared" si="112"/>
        <v>-11.449404547222224</v>
      </c>
    </row>
    <row r="1034" spans="1:39" ht="15" customHeight="1" x14ac:dyDescent="0.25">
      <c r="A1034">
        <v>252996</v>
      </c>
      <c r="B1034" t="s">
        <v>1456</v>
      </c>
      <c r="C1034" t="s">
        <v>1457</v>
      </c>
      <c r="D1034">
        <v>30931</v>
      </c>
      <c r="E1034" t="s">
        <v>363</v>
      </c>
      <c r="F1034" t="s">
        <v>240</v>
      </c>
      <c r="G1034" t="s">
        <v>19</v>
      </c>
      <c r="H1034" t="s">
        <v>1922</v>
      </c>
      <c r="J1034" s="21">
        <v>44781</v>
      </c>
      <c r="K1034" s="21">
        <v>44812</v>
      </c>
      <c r="L1034" s="21">
        <v>44781</v>
      </c>
      <c r="M1034" s="22">
        <v>30079.38</v>
      </c>
      <c r="N1034" t="s">
        <v>14</v>
      </c>
      <c r="O1034">
        <v>4.1000000000000003E-3</v>
      </c>
      <c r="P1034" t="s">
        <v>15</v>
      </c>
      <c r="R1034" s="21">
        <v>44781</v>
      </c>
      <c r="S1034" s="21">
        <v>44781</v>
      </c>
      <c r="T1034" s="21">
        <v>44812</v>
      </c>
      <c r="U1034" s="21">
        <v>44781</v>
      </c>
      <c r="V1034" s="23">
        <v>8.611111111111111E-2</v>
      </c>
      <c r="W1034">
        <v>31</v>
      </c>
      <c r="X1034" s="24">
        <v>0</v>
      </c>
      <c r="Y1034" s="24">
        <v>0</v>
      </c>
      <c r="Z1034" s="24">
        <v>-10.619692216666667</v>
      </c>
      <c r="AA1034" s="24">
        <v>-10.619692216666667</v>
      </c>
      <c r="AB1034">
        <v>0</v>
      </c>
      <c r="AC1034">
        <v>0</v>
      </c>
      <c r="AD1034" s="38">
        <v>30079.38</v>
      </c>
      <c r="AE1034" s="52">
        <v>4.1000000000000003E-3</v>
      </c>
      <c r="AF1034" s="5">
        <v>0</v>
      </c>
      <c r="AG1034" s="24">
        <v>0</v>
      </c>
      <c r="AH1034" s="24">
        <v>0</v>
      </c>
      <c r="AI1034" s="27">
        <v>-10.619692216666667</v>
      </c>
      <c r="AJ1034" t="s">
        <v>14</v>
      </c>
      <c r="AK1034" s="93">
        <f t="shared" si="111"/>
        <v>-10.619692216666667</v>
      </c>
      <c r="AL1034" s="27">
        <f t="shared" si="110"/>
        <v>-10.619692216666667</v>
      </c>
      <c r="AM1034" s="27">
        <f t="shared" si="112"/>
        <v>-10.619692216666667</v>
      </c>
    </row>
    <row r="1035" spans="1:39" ht="15" customHeight="1" x14ac:dyDescent="0.25">
      <c r="A1035">
        <v>252997</v>
      </c>
      <c r="B1035" t="s">
        <v>1456</v>
      </c>
      <c r="C1035" t="s">
        <v>1457</v>
      </c>
      <c r="D1035">
        <v>30931</v>
      </c>
      <c r="E1035" t="s">
        <v>363</v>
      </c>
      <c r="F1035" t="s">
        <v>240</v>
      </c>
      <c r="G1035" t="s">
        <v>19</v>
      </c>
      <c r="H1035" t="s">
        <v>1922</v>
      </c>
      <c r="J1035" s="21">
        <v>44812</v>
      </c>
      <c r="K1035" s="21">
        <v>44842</v>
      </c>
      <c r="L1035" s="21">
        <v>44812</v>
      </c>
      <c r="M1035" s="22">
        <v>27726.84</v>
      </c>
      <c r="N1035" t="s">
        <v>14</v>
      </c>
      <c r="O1035">
        <v>4.1000000000000003E-3</v>
      </c>
      <c r="P1035" t="s">
        <v>15</v>
      </c>
      <c r="R1035" s="21">
        <v>44812</v>
      </c>
      <c r="S1035" s="21">
        <v>44812</v>
      </c>
      <c r="T1035" s="21">
        <v>44842</v>
      </c>
      <c r="U1035" s="21">
        <v>44812</v>
      </c>
      <c r="V1035" s="23">
        <v>8.3333333333333329E-2</v>
      </c>
      <c r="W1035">
        <v>30</v>
      </c>
      <c r="X1035" s="24">
        <v>0</v>
      </c>
      <c r="Y1035" s="24">
        <v>0</v>
      </c>
      <c r="Z1035" s="24">
        <v>-9.4733370000000008</v>
      </c>
      <c r="AA1035" s="24">
        <v>-9.4733370000000008</v>
      </c>
      <c r="AB1035">
        <v>0</v>
      </c>
      <c r="AC1035">
        <v>0</v>
      </c>
      <c r="AD1035" s="38">
        <v>27726.84</v>
      </c>
      <c r="AE1035" s="52">
        <v>4.1000000000000003E-3</v>
      </c>
      <c r="AF1035" s="5">
        <v>0</v>
      </c>
      <c r="AG1035" s="24">
        <v>0</v>
      </c>
      <c r="AH1035" s="24">
        <v>0</v>
      </c>
      <c r="AI1035" s="27">
        <v>-9.4733370000000008</v>
      </c>
      <c r="AJ1035" t="s">
        <v>14</v>
      </c>
      <c r="AK1035" s="93">
        <f t="shared" si="111"/>
        <v>-9.4733370000000008</v>
      </c>
      <c r="AL1035" s="27">
        <f t="shared" si="110"/>
        <v>-9.4733370000000008</v>
      </c>
      <c r="AM1035" s="27">
        <f t="shared" si="112"/>
        <v>-9.4733370000000008</v>
      </c>
    </row>
    <row r="1036" spans="1:39" ht="15" customHeight="1" x14ac:dyDescent="0.25">
      <c r="A1036">
        <v>252998</v>
      </c>
      <c r="B1036" t="s">
        <v>1456</v>
      </c>
      <c r="C1036" t="s">
        <v>1457</v>
      </c>
      <c r="D1036">
        <v>30931</v>
      </c>
      <c r="E1036" t="s">
        <v>363</v>
      </c>
      <c r="F1036" t="s">
        <v>240</v>
      </c>
      <c r="G1036" t="s">
        <v>19</v>
      </c>
      <c r="H1036" t="s">
        <v>1922</v>
      </c>
      <c r="J1036" s="21">
        <v>44842</v>
      </c>
      <c r="K1036" s="21">
        <v>44873</v>
      </c>
      <c r="L1036" s="21">
        <v>44842</v>
      </c>
      <c r="M1036" s="22">
        <v>25371.86</v>
      </c>
      <c r="N1036" t="s">
        <v>14</v>
      </c>
      <c r="O1036">
        <v>4.1000000000000003E-3</v>
      </c>
      <c r="P1036" t="s">
        <v>15</v>
      </c>
      <c r="R1036" s="21">
        <v>44842</v>
      </c>
      <c r="S1036" s="21">
        <v>44842</v>
      </c>
      <c r="T1036" s="21">
        <v>44873</v>
      </c>
      <c r="U1036" s="21">
        <v>44842</v>
      </c>
      <c r="V1036" s="23">
        <v>8.611111111111111E-2</v>
      </c>
      <c r="W1036">
        <v>31</v>
      </c>
      <c r="X1036" s="24">
        <v>0</v>
      </c>
      <c r="Y1036" s="24">
        <v>0</v>
      </c>
      <c r="Z1036" s="24">
        <v>-8.9576761277777788</v>
      </c>
      <c r="AA1036" s="24">
        <v>-8.9576761277777788</v>
      </c>
      <c r="AB1036">
        <v>0</v>
      </c>
      <c r="AC1036">
        <v>0</v>
      </c>
      <c r="AD1036" s="38">
        <v>25371.86</v>
      </c>
      <c r="AE1036" s="52">
        <v>4.1000000000000003E-3</v>
      </c>
      <c r="AF1036" s="5">
        <v>0</v>
      </c>
      <c r="AG1036" s="24">
        <v>0</v>
      </c>
      <c r="AH1036" s="24">
        <v>0</v>
      </c>
      <c r="AI1036" s="27">
        <v>-8.9576761277777788</v>
      </c>
      <c r="AJ1036" t="s">
        <v>14</v>
      </c>
      <c r="AK1036" s="93">
        <f t="shared" si="111"/>
        <v>-8.9576761277777788</v>
      </c>
      <c r="AL1036" s="27">
        <f t="shared" si="110"/>
        <v>-8.9576761277777788</v>
      </c>
      <c r="AM1036" s="27">
        <f t="shared" si="112"/>
        <v>-8.9576761277777788</v>
      </c>
    </row>
    <row r="1037" spans="1:39" ht="15" customHeight="1" x14ac:dyDescent="0.25">
      <c r="A1037">
        <v>252999</v>
      </c>
      <c r="B1037" t="s">
        <v>1456</v>
      </c>
      <c r="C1037" t="s">
        <v>1457</v>
      </c>
      <c r="D1037">
        <v>30931</v>
      </c>
      <c r="E1037" t="s">
        <v>363</v>
      </c>
      <c r="F1037" t="s">
        <v>240</v>
      </c>
      <c r="G1037" t="s">
        <v>19</v>
      </c>
      <c r="H1037" t="s">
        <v>1922</v>
      </c>
      <c r="J1037" s="21">
        <v>44873</v>
      </c>
      <c r="K1037" s="21">
        <v>44903</v>
      </c>
      <c r="L1037" s="21">
        <v>44873</v>
      </c>
      <c r="M1037" s="22">
        <v>23014.43</v>
      </c>
      <c r="N1037" t="s">
        <v>14</v>
      </c>
      <c r="O1037">
        <v>4.1000000000000003E-3</v>
      </c>
      <c r="P1037" t="s">
        <v>15</v>
      </c>
      <c r="R1037" s="21">
        <v>44873</v>
      </c>
      <c r="S1037" s="21">
        <v>44873</v>
      </c>
      <c r="T1037" s="21">
        <v>44903</v>
      </c>
      <c r="U1037" s="21">
        <v>44873</v>
      </c>
      <c r="V1037" s="23">
        <v>8.3333333333333329E-2</v>
      </c>
      <c r="W1037">
        <v>30</v>
      </c>
      <c r="X1037" s="24">
        <v>0</v>
      </c>
      <c r="Y1037" s="24">
        <v>0</v>
      </c>
      <c r="Z1037" s="24">
        <v>-7.8632635833333335</v>
      </c>
      <c r="AA1037" s="24">
        <v>-7.8632635833333335</v>
      </c>
      <c r="AB1037">
        <v>0</v>
      </c>
      <c r="AC1037">
        <v>0</v>
      </c>
      <c r="AD1037" s="38">
        <v>23014.43</v>
      </c>
      <c r="AE1037" s="52">
        <v>4.1000000000000003E-3</v>
      </c>
      <c r="AF1037" s="5">
        <v>0</v>
      </c>
      <c r="AG1037" s="24">
        <v>0</v>
      </c>
      <c r="AH1037" s="24">
        <v>0</v>
      </c>
      <c r="AI1037" s="27">
        <v>-7.8632635833333335</v>
      </c>
      <c r="AJ1037" t="s">
        <v>14</v>
      </c>
      <c r="AK1037" s="93">
        <f t="shared" si="111"/>
        <v>-7.8632635833333335</v>
      </c>
      <c r="AL1037" s="27">
        <f t="shared" si="110"/>
        <v>-7.8632635833333335</v>
      </c>
      <c r="AM1037" s="27">
        <f t="shared" si="112"/>
        <v>-7.8632635833333335</v>
      </c>
    </row>
    <row r="1038" spans="1:39" ht="15" customHeight="1" x14ac:dyDescent="0.25">
      <c r="A1038">
        <v>253000</v>
      </c>
      <c r="B1038" t="s">
        <v>1456</v>
      </c>
      <c r="C1038" t="s">
        <v>1457</v>
      </c>
      <c r="D1038">
        <v>30931</v>
      </c>
      <c r="E1038" t="s">
        <v>363</v>
      </c>
      <c r="F1038" t="s">
        <v>240</v>
      </c>
      <c r="G1038" t="s">
        <v>19</v>
      </c>
      <c r="H1038" t="s">
        <v>1922</v>
      </c>
      <c r="J1038" s="21">
        <v>44903</v>
      </c>
      <c r="K1038" s="21">
        <v>44934</v>
      </c>
      <c r="L1038" s="21">
        <v>44903</v>
      </c>
      <c r="M1038" s="22">
        <v>20654.54</v>
      </c>
      <c r="N1038" t="s">
        <v>14</v>
      </c>
      <c r="O1038">
        <v>4.1000000000000003E-3</v>
      </c>
      <c r="P1038" t="s">
        <v>15</v>
      </c>
      <c r="R1038" s="21">
        <v>44903</v>
      </c>
      <c r="S1038" s="21">
        <v>44903</v>
      </c>
      <c r="T1038" s="21">
        <v>44934</v>
      </c>
      <c r="U1038" s="21">
        <v>44903</v>
      </c>
      <c r="V1038" s="23">
        <v>8.611111111111111E-2</v>
      </c>
      <c r="W1038">
        <v>31</v>
      </c>
      <c r="X1038" s="24">
        <v>0</v>
      </c>
      <c r="Y1038" s="24">
        <v>0</v>
      </c>
      <c r="Z1038" s="24">
        <v>-7.2922000944444445</v>
      </c>
      <c r="AA1038" s="24">
        <v>-7.2922000944444445</v>
      </c>
      <c r="AB1038">
        <v>0</v>
      </c>
      <c r="AC1038">
        <v>-0.23523226111111112</v>
      </c>
      <c r="AD1038" s="38">
        <v>20654.54</v>
      </c>
      <c r="AE1038" s="52">
        <v>4.1000000000000003E-3</v>
      </c>
      <c r="AF1038" s="5">
        <v>0</v>
      </c>
      <c r="AG1038" s="24">
        <v>0</v>
      </c>
      <c r="AH1038" s="24">
        <v>0</v>
      </c>
      <c r="AI1038" s="27">
        <v>-7.2922000944444445</v>
      </c>
      <c r="AJ1038" t="s">
        <v>14</v>
      </c>
      <c r="AK1038" s="93">
        <f t="shared" si="111"/>
        <v>-7.2922000944444445</v>
      </c>
      <c r="AL1038" s="27">
        <f t="shared" si="110"/>
        <v>-7.2922000944444445</v>
      </c>
      <c r="AM1038" s="27">
        <f t="shared" si="112"/>
        <v>-7.2922000944444445</v>
      </c>
    </row>
    <row r="1039" spans="1:39" ht="15" customHeight="1" x14ac:dyDescent="0.25">
      <c r="A1039">
        <v>253045</v>
      </c>
      <c r="B1039" t="s">
        <v>1458</v>
      </c>
      <c r="C1039" t="s">
        <v>1459</v>
      </c>
      <c r="D1039">
        <v>30932</v>
      </c>
      <c r="E1039" t="s">
        <v>363</v>
      </c>
      <c r="F1039" t="s">
        <v>240</v>
      </c>
      <c r="G1039" t="s">
        <v>19</v>
      </c>
      <c r="H1039" t="s">
        <v>1922</v>
      </c>
      <c r="J1039" s="21">
        <v>44743</v>
      </c>
      <c r="K1039" s="21">
        <v>44774</v>
      </c>
      <c r="L1039" s="21">
        <v>44743</v>
      </c>
      <c r="M1039" s="22">
        <v>14182.03</v>
      </c>
      <c r="N1039" t="s">
        <v>14</v>
      </c>
      <c r="O1039">
        <v>1.4200000000000001E-2</v>
      </c>
      <c r="P1039" t="s">
        <v>15</v>
      </c>
      <c r="R1039" s="21">
        <v>44743</v>
      </c>
      <c r="S1039" s="21">
        <v>44743</v>
      </c>
      <c r="T1039" s="21">
        <v>44774</v>
      </c>
      <c r="U1039" s="21">
        <v>44743</v>
      </c>
      <c r="V1039" s="23">
        <v>8.611111111111111E-2</v>
      </c>
      <c r="W1039">
        <v>31</v>
      </c>
      <c r="X1039" s="24">
        <v>0</v>
      </c>
      <c r="Y1039" s="24">
        <v>0</v>
      </c>
      <c r="Z1039" s="24">
        <v>-17.34147112777778</v>
      </c>
      <c r="AA1039" s="24">
        <v>-17.34147112777778</v>
      </c>
      <c r="AB1039">
        <v>0</v>
      </c>
      <c r="AC1039">
        <v>0</v>
      </c>
      <c r="AD1039" s="38">
        <v>14182.03</v>
      </c>
      <c r="AE1039" s="52">
        <v>1.4200000000000001E-2</v>
      </c>
      <c r="AF1039" s="5">
        <v>0</v>
      </c>
      <c r="AG1039" s="24">
        <v>0</v>
      </c>
      <c r="AH1039" s="24">
        <v>0</v>
      </c>
      <c r="AI1039" s="27">
        <v>-17.34147112777778</v>
      </c>
      <c r="AJ1039" t="s">
        <v>14</v>
      </c>
      <c r="AK1039" s="93">
        <f t="shared" si="111"/>
        <v>-17.34147112777778</v>
      </c>
      <c r="AL1039" s="27">
        <f t="shared" si="110"/>
        <v>-17.34147112777778</v>
      </c>
      <c r="AM1039" s="27">
        <f t="shared" si="112"/>
        <v>-17.34147112777778</v>
      </c>
    </row>
    <row r="1040" spans="1:39" ht="15" customHeight="1" x14ac:dyDescent="0.25">
      <c r="A1040">
        <v>253046</v>
      </c>
      <c r="B1040" t="s">
        <v>1458</v>
      </c>
      <c r="C1040" t="s">
        <v>1459</v>
      </c>
      <c r="D1040">
        <v>30932</v>
      </c>
      <c r="E1040" t="s">
        <v>363</v>
      </c>
      <c r="F1040" t="s">
        <v>240</v>
      </c>
      <c r="G1040" t="s">
        <v>19</v>
      </c>
      <c r="H1040" t="s">
        <v>1922</v>
      </c>
      <c r="J1040" s="21">
        <v>44774</v>
      </c>
      <c r="K1040" s="21">
        <v>44805</v>
      </c>
      <c r="L1040" s="21">
        <v>44774</v>
      </c>
      <c r="M1040" s="22">
        <v>11598.89</v>
      </c>
      <c r="N1040" t="s">
        <v>14</v>
      </c>
      <c r="O1040">
        <v>1.4200000000000001E-2</v>
      </c>
      <c r="P1040" t="s">
        <v>15</v>
      </c>
      <c r="R1040" s="21">
        <v>44774</v>
      </c>
      <c r="S1040" s="21">
        <v>44774</v>
      </c>
      <c r="T1040" s="21">
        <v>44805</v>
      </c>
      <c r="U1040" s="21">
        <v>44774</v>
      </c>
      <c r="V1040" s="23">
        <v>8.611111111111111E-2</v>
      </c>
      <c r="W1040">
        <v>31</v>
      </c>
      <c r="X1040" s="24">
        <v>0</v>
      </c>
      <c r="Y1040" s="24">
        <v>0</v>
      </c>
      <c r="Z1040" s="24">
        <v>-14.182864938888889</v>
      </c>
      <c r="AA1040" s="24">
        <v>-14.182864938888889</v>
      </c>
      <c r="AB1040">
        <v>0</v>
      </c>
      <c r="AC1040">
        <v>0</v>
      </c>
      <c r="AD1040" s="38">
        <v>11598.89</v>
      </c>
      <c r="AE1040" s="52">
        <v>1.4200000000000001E-2</v>
      </c>
      <c r="AF1040" s="5">
        <v>0</v>
      </c>
      <c r="AG1040" s="24">
        <v>0</v>
      </c>
      <c r="AH1040" s="24">
        <v>0</v>
      </c>
      <c r="AI1040" s="27">
        <v>-14.182864938888889</v>
      </c>
      <c r="AJ1040" t="s">
        <v>14</v>
      </c>
      <c r="AK1040" s="93">
        <f t="shared" si="111"/>
        <v>-14.182864938888889</v>
      </c>
      <c r="AL1040" s="27">
        <f t="shared" si="110"/>
        <v>-14.182864938888889</v>
      </c>
      <c r="AM1040" s="27">
        <f t="shared" si="112"/>
        <v>-14.182864938888889</v>
      </c>
    </row>
    <row r="1041" spans="1:39" ht="15" customHeight="1" x14ac:dyDescent="0.25">
      <c r="A1041">
        <v>253047</v>
      </c>
      <c r="B1041" t="s">
        <v>1458</v>
      </c>
      <c r="C1041" t="s">
        <v>1459</v>
      </c>
      <c r="D1041">
        <v>30932</v>
      </c>
      <c r="E1041" t="s">
        <v>363</v>
      </c>
      <c r="F1041" t="s">
        <v>240</v>
      </c>
      <c r="G1041" t="s">
        <v>19</v>
      </c>
      <c r="H1041" t="s">
        <v>1922</v>
      </c>
      <c r="J1041" s="21">
        <v>44805</v>
      </c>
      <c r="K1041" s="21">
        <v>44835</v>
      </c>
      <c r="L1041" s="21">
        <v>44805</v>
      </c>
      <c r="M1041" s="22">
        <v>9012.69</v>
      </c>
      <c r="N1041" t="s">
        <v>14</v>
      </c>
      <c r="O1041">
        <v>1.4200000000000001E-2</v>
      </c>
      <c r="P1041" t="s">
        <v>15</v>
      </c>
      <c r="R1041" s="21">
        <v>44805</v>
      </c>
      <c r="S1041" s="21">
        <v>44805</v>
      </c>
      <c r="T1041" s="21">
        <v>44835</v>
      </c>
      <c r="U1041" s="21">
        <v>44805</v>
      </c>
      <c r="V1041" s="23">
        <v>8.3333333333333329E-2</v>
      </c>
      <c r="W1041">
        <v>30</v>
      </c>
      <c r="X1041" s="24">
        <v>0</v>
      </c>
      <c r="Y1041" s="24">
        <v>0</v>
      </c>
      <c r="Z1041" s="24">
        <v>-10.6650165</v>
      </c>
      <c r="AA1041" s="24">
        <v>-10.6650165</v>
      </c>
      <c r="AB1041">
        <v>0</v>
      </c>
      <c r="AC1041">
        <v>0</v>
      </c>
      <c r="AD1041" s="38">
        <v>9012.69</v>
      </c>
      <c r="AE1041" s="52">
        <v>1.4200000000000001E-2</v>
      </c>
      <c r="AF1041" s="5">
        <v>0</v>
      </c>
      <c r="AG1041" s="24">
        <v>0</v>
      </c>
      <c r="AH1041" s="24">
        <v>0</v>
      </c>
      <c r="AI1041" s="27">
        <v>-10.6650165</v>
      </c>
      <c r="AJ1041" t="s">
        <v>14</v>
      </c>
      <c r="AK1041" s="93">
        <f t="shared" si="111"/>
        <v>-10.6650165</v>
      </c>
      <c r="AL1041" s="27">
        <f t="shared" si="110"/>
        <v>-10.6650165</v>
      </c>
      <c r="AM1041" s="27">
        <f t="shared" si="112"/>
        <v>-10.6650165</v>
      </c>
    </row>
    <row r="1042" spans="1:39" ht="15" customHeight="1" x14ac:dyDescent="0.25">
      <c r="A1042">
        <v>253048</v>
      </c>
      <c r="B1042" t="s">
        <v>1458</v>
      </c>
      <c r="C1042" t="s">
        <v>1459</v>
      </c>
      <c r="D1042">
        <v>30932</v>
      </c>
      <c r="E1042" t="s">
        <v>363</v>
      </c>
      <c r="F1042" t="s">
        <v>240</v>
      </c>
      <c r="G1042" t="s">
        <v>19</v>
      </c>
      <c r="H1042" t="s">
        <v>1922</v>
      </c>
      <c r="J1042" s="21">
        <v>44835</v>
      </c>
      <c r="K1042" s="21">
        <v>44866</v>
      </c>
      <c r="L1042" s="21">
        <v>44835</v>
      </c>
      <c r="M1042" s="22">
        <v>6423.43</v>
      </c>
      <c r="N1042" t="s">
        <v>14</v>
      </c>
      <c r="O1042">
        <v>1.4200000000000001E-2</v>
      </c>
      <c r="P1042" t="s">
        <v>15</v>
      </c>
      <c r="R1042" s="21">
        <v>44835</v>
      </c>
      <c r="S1042" s="21">
        <v>44835</v>
      </c>
      <c r="T1042" s="21">
        <v>44866</v>
      </c>
      <c r="U1042" s="21">
        <v>44835</v>
      </c>
      <c r="V1042" s="23">
        <v>8.611111111111111E-2</v>
      </c>
      <c r="W1042">
        <v>31</v>
      </c>
      <c r="X1042" s="24">
        <v>0</v>
      </c>
      <c r="Y1042" s="24">
        <v>0</v>
      </c>
      <c r="Z1042" s="24">
        <v>-7.8544274611111122</v>
      </c>
      <c r="AA1042" s="24">
        <v>-7.8544274611111122</v>
      </c>
      <c r="AB1042">
        <v>0</v>
      </c>
      <c r="AC1042">
        <v>0</v>
      </c>
      <c r="AD1042" s="38">
        <v>6423.43</v>
      </c>
      <c r="AE1042" s="52">
        <v>1.4200000000000001E-2</v>
      </c>
      <c r="AF1042" s="5">
        <v>0</v>
      </c>
      <c r="AG1042" s="24">
        <v>0</v>
      </c>
      <c r="AH1042" s="24">
        <v>0</v>
      </c>
      <c r="AI1042" s="27">
        <v>-7.8544274611111122</v>
      </c>
      <c r="AJ1042" t="s">
        <v>14</v>
      </c>
      <c r="AK1042" s="93">
        <f t="shared" si="111"/>
        <v>-7.8544274611111122</v>
      </c>
      <c r="AL1042" s="27">
        <f t="shared" si="110"/>
        <v>-7.8544274611111122</v>
      </c>
      <c r="AM1042" s="27">
        <f t="shared" si="112"/>
        <v>-7.8544274611111122</v>
      </c>
    </row>
    <row r="1043" spans="1:39" ht="15" customHeight="1" x14ac:dyDescent="0.25">
      <c r="A1043">
        <v>253049</v>
      </c>
      <c r="B1043" t="s">
        <v>1458</v>
      </c>
      <c r="C1043" t="s">
        <v>1459</v>
      </c>
      <c r="D1043">
        <v>30932</v>
      </c>
      <c r="E1043" t="s">
        <v>363</v>
      </c>
      <c r="F1043" t="s">
        <v>240</v>
      </c>
      <c r="G1043" t="s">
        <v>19</v>
      </c>
      <c r="H1043" t="s">
        <v>1922</v>
      </c>
      <c r="J1043" s="21">
        <v>44866</v>
      </c>
      <c r="K1043" s="21">
        <v>44896</v>
      </c>
      <c r="L1043" s="21">
        <v>44866</v>
      </c>
      <c r="M1043" s="22">
        <v>3831.1</v>
      </c>
      <c r="N1043" t="s">
        <v>14</v>
      </c>
      <c r="O1043">
        <v>1.4200000000000001E-2</v>
      </c>
      <c r="P1043" t="s">
        <v>15</v>
      </c>
      <c r="R1043" s="21">
        <v>44866</v>
      </c>
      <c r="S1043" s="21">
        <v>44866</v>
      </c>
      <c r="T1043" s="21">
        <v>44896</v>
      </c>
      <c r="U1043" s="21">
        <v>44866</v>
      </c>
      <c r="V1043" s="23">
        <v>8.3333333333333329E-2</v>
      </c>
      <c r="W1043">
        <v>30</v>
      </c>
      <c r="X1043" s="24">
        <v>0</v>
      </c>
      <c r="Y1043" s="24">
        <v>0</v>
      </c>
      <c r="Z1043" s="24">
        <v>-4.5334683333333334</v>
      </c>
      <c r="AA1043" s="24">
        <v>-4.5334683333333334</v>
      </c>
      <c r="AB1043">
        <v>0</v>
      </c>
      <c r="AC1043">
        <v>0</v>
      </c>
      <c r="AD1043" s="38">
        <v>3831.1</v>
      </c>
      <c r="AE1043" s="52">
        <v>1.4200000000000001E-2</v>
      </c>
      <c r="AF1043" s="5">
        <v>0</v>
      </c>
      <c r="AG1043" s="24">
        <v>0</v>
      </c>
      <c r="AH1043" s="24">
        <v>0</v>
      </c>
      <c r="AI1043" s="27">
        <v>-4.5334683333333334</v>
      </c>
      <c r="AJ1043" t="s">
        <v>14</v>
      </c>
      <c r="AK1043" s="93">
        <f t="shared" si="111"/>
        <v>-4.5334683333333334</v>
      </c>
      <c r="AL1043" s="27">
        <f t="shared" si="110"/>
        <v>-4.5334683333333334</v>
      </c>
      <c r="AM1043" s="27">
        <f t="shared" si="112"/>
        <v>-4.5334683333333334</v>
      </c>
    </row>
    <row r="1044" spans="1:39" ht="15" customHeight="1" x14ac:dyDescent="0.25">
      <c r="A1044">
        <v>253050</v>
      </c>
      <c r="B1044" t="s">
        <v>1458</v>
      </c>
      <c r="C1044" t="s">
        <v>1459</v>
      </c>
      <c r="D1044">
        <v>30932</v>
      </c>
      <c r="E1044" t="s">
        <v>363</v>
      </c>
      <c r="F1044" t="s">
        <v>240</v>
      </c>
      <c r="G1044" t="s">
        <v>19</v>
      </c>
      <c r="H1044" t="s">
        <v>1922</v>
      </c>
      <c r="J1044" s="21">
        <v>44866</v>
      </c>
      <c r="K1044" s="21">
        <v>44896</v>
      </c>
      <c r="L1044" s="21">
        <v>44896</v>
      </c>
      <c r="M1044" s="22">
        <v>1235.69</v>
      </c>
      <c r="N1044" t="s">
        <v>14</v>
      </c>
      <c r="O1044">
        <v>1.4200000000000001E-2</v>
      </c>
      <c r="P1044" t="s">
        <v>15</v>
      </c>
      <c r="R1044" s="21">
        <v>44896</v>
      </c>
      <c r="S1044" s="21">
        <v>44866</v>
      </c>
      <c r="T1044" s="21">
        <v>44896</v>
      </c>
      <c r="U1044" s="21">
        <v>44896</v>
      </c>
      <c r="V1044" s="23">
        <v>8.3333333333333329E-2</v>
      </c>
      <c r="W1044">
        <v>30</v>
      </c>
      <c r="X1044" s="24">
        <v>0</v>
      </c>
      <c r="Y1044" s="24">
        <v>0</v>
      </c>
      <c r="Z1044" s="24">
        <v>-1.4622331666666668</v>
      </c>
      <c r="AA1044" s="24">
        <v>-1.4622331666666668</v>
      </c>
      <c r="AB1044">
        <v>0</v>
      </c>
      <c r="AC1044">
        <v>0</v>
      </c>
      <c r="AD1044" s="38">
        <v>1235.69</v>
      </c>
      <c r="AE1044" s="52">
        <v>1.4200000000000001E-2</v>
      </c>
      <c r="AF1044" s="5">
        <v>0</v>
      </c>
      <c r="AG1044" s="24">
        <v>0</v>
      </c>
      <c r="AH1044" s="24">
        <v>0</v>
      </c>
      <c r="AI1044" s="27">
        <v>-1.4622331666666668</v>
      </c>
      <c r="AJ1044" t="s">
        <v>14</v>
      </c>
      <c r="AK1044" s="93">
        <f t="shared" si="111"/>
        <v>-1.4622331666666668</v>
      </c>
      <c r="AL1044" s="27">
        <f t="shared" si="110"/>
        <v>-1.4622331666666668</v>
      </c>
      <c r="AM1044" s="27">
        <f t="shared" si="112"/>
        <v>-1.4622331666666668</v>
      </c>
    </row>
    <row r="1045" spans="1:39" ht="15" customHeight="1" x14ac:dyDescent="0.25">
      <c r="A1045">
        <v>253159</v>
      </c>
      <c r="B1045" t="s">
        <v>1460</v>
      </c>
      <c r="C1045" t="s">
        <v>1461</v>
      </c>
      <c r="D1045">
        <v>30933</v>
      </c>
      <c r="E1045" t="s">
        <v>363</v>
      </c>
      <c r="F1045" t="s">
        <v>240</v>
      </c>
      <c r="G1045" t="s">
        <v>19</v>
      </c>
      <c r="H1045" t="s">
        <v>1922</v>
      </c>
      <c r="J1045" s="21">
        <v>44760</v>
      </c>
      <c r="K1045" s="21">
        <v>44791</v>
      </c>
      <c r="L1045" s="21">
        <v>44760</v>
      </c>
      <c r="M1045" s="22">
        <v>8620.19</v>
      </c>
      <c r="N1045" t="s">
        <v>14</v>
      </c>
      <c r="O1045">
        <v>1.7999999999999999E-2</v>
      </c>
      <c r="P1045" t="s">
        <v>15</v>
      </c>
      <c r="R1045" s="21">
        <v>44760</v>
      </c>
      <c r="S1045" s="21">
        <v>44760</v>
      </c>
      <c r="T1045" s="21">
        <v>44791</v>
      </c>
      <c r="U1045" s="21">
        <v>44760</v>
      </c>
      <c r="V1045" s="23">
        <v>8.611111111111111E-2</v>
      </c>
      <c r="W1045">
        <v>31</v>
      </c>
      <c r="X1045" s="24">
        <v>0</v>
      </c>
      <c r="Y1045" s="24">
        <v>0</v>
      </c>
      <c r="Z1045" s="24">
        <v>-13.3612945</v>
      </c>
      <c r="AA1045" s="24">
        <v>-13.3612945</v>
      </c>
      <c r="AB1045">
        <v>0</v>
      </c>
      <c r="AC1045">
        <v>0</v>
      </c>
      <c r="AD1045" s="38">
        <v>8620.19</v>
      </c>
      <c r="AE1045" s="52">
        <v>1.7999999999999999E-2</v>
      </c>
      <c r="AF1045" s="5">
        <v>0</v>
      </c>
      <c r="AG1045" s="24">
        <v>0</v>
      </c>
      <c r="AH1045" s="24">
        <v>0</v>
      </c>
      <c r="AI1045" s="27">
        <v>-13.3612945</v>
      </c>
      <c r="AJ1045" t="s">
        <v>14</v>
      </c>
      <c r="AK1045" s="93">
        <f t="shared" si="111"/>
        <v>-13.3612945</v>
      </c>
      <c r="AL1045" s="27">
        <f t="shared" si="110"/>
        <v>-13.3612945</v>
      </c>
      <c r="AM1045" s="27">
        <f t="shared" si="112"/>
        <v>-13.3612945</v>
      </c>
    </row>
    <row r="1046" spans="1:39" ht="15" customHeight="1" x14ac:dyDescent="0.25">
      <c r="A1046">
        <v>253160</v>
      </c>
      <c r="B1046" t="s">
        <v>1460</v>
      </c>
      <c r="C1046" t="s">
        <v>1461</v>
      </c>
      <c r="D1046">
        <v>30933</v>
      </c>
      <c r="E1046" t="s">
        <v>363</v>
      </c>
      <c r="F1046" t="s">
        <v>240</v>
      </c>
      <c r="G1046" t="s">
        <v>19</v>
      </c>
      <c r="H1046" t="s">
        <v>1922</v>
      </c>
      <c r="J1046" s="21">
        <v>44791</v>
      </c>
      <c r="K1046" s="21">
        <v>44822</v>
      </c>
      <c r="L1046" s="21">
        <v>44791</v>
      </c>
      <c r="M1046" s="22">
        <v>8219.43</v>
      </c>
      <c r="N1046" t="s">
        <v>14</v>
      </c>
      <c r="O1046">
        <v>1.7999999999999999E-2</v>
      </c>
      <c r="P1046" t="s">
        <v>15</v>
      </c>
      <c r="R1046" s="21">
        <v>44791</v>
      </c>
      <c r="S1046" s="21">
        <v>44791</v>
      </c>
      <c r="T1046" s="21">
        <v>44822</v>
      </c>
      <c r="U1046" s="21">
        <v>44791</v>
      </c>
      <c r="V1046" s="23">
        <v>8.611111111111111E-2</v>
      </c>
      <c r="W1046">
        <v>31</v>
      </c>
      <c r="X1046" s="24">
        <v>0</v>
      </c>
      <c r="Y1046" s="24">
        <v>0</v>
      </c>
      <c r="Z1046" s="24">
        <v>-12.740116499999999</v>
      </c>
      <c r="AA1046" s="24">
        <v>-12.740116499999999</v>
      </c>
      <c r="AB1046">
        <v>0</v>
      </c>
      <c r="AC1046">
        <v>0</v>
      </c>
      <c r="AD1046" s="38">
        <v>8219.43</v>
      </c>
      <c r="AE1046" s="52">
        <v>1.7999999999999999E-2</v>
      </c>
      <c r="AF1046" s="5">
        <v>0</v>
      </c>
      <c r="AG1046" s="24">
        <v>0</v>
      </c>
      <c r="AH1046" s="24">
        <v>0</v>
      </c>
      <c r="AI1046" s="27">
        <v>-12.740116499999999</v>
      </c>
      <c r="AJ1046" t="s">
        <v>14</v>
      </c>
      <c r="AK1046" s="93">
        <f t="shared" si="111"/>
        <v>-12.740116499999999</v>
      </c>
      <c r="AL1046" s="27">
        <f t="shared" si="110"/>
        <v>-12.740116499999999</v>
      </c>
      <c r="AM1046" s="27">
        <f t="shared" si="112"/>
        <v>-12.740116499999999</v>
      </c>
    </row>
    <row r="1047" spans="1:39" ht="15" customHeight="1" x14ac:dyDescent="0.25">
      <c r="A1047">
        <v>253161</v>
      </c>
      <c r="B1047" t="s">
        <v>1460</v>
      </c>
      <c r="C1047" t="s">
        <v>1461</v>
      </c>
      <c r="D1047">
        <v>30933</v>
      </c>
      <c r="E1047" t="s">
        <v>363</v>
      </c>
      <c r="F1047" t="s">
        <v>240</v>
      </c>
      <c r="G1047" t="s">
        <v>19</v>
      </c>
      <c r="H1047" t="s">
        <v>1922</v>
      </c>
      <c r="J1047" s="21">
        <v>44822</v>
      </c>
      <c r="K1047" s="21">
        <v>44852</v>
      </c>
      <c r="L1047" s="21">
        <v>44822</v>
      </c>
      <c r="M1047" s="22">
        <v>7814.97</v>
      </c>
      <c r="N1047" t="s">
        <v>14</v>
      </c>
      <c r="O1047">
        <v>1.7999999999999999E-2</v>
      </c>
      <c r="P1047" t="s">
        <v>15</v>
      </c>
      <c r="R1047" s="21">
        <v>44822</v>
      </c>
      <c r="S1047" s="21">
        <v>44822</v>
      </c>
      <c r="T1047" s="21">
        <v>44852</v>
      </c>
      <c r="U1047" s="21">
        <v>44822</v>
      </c>
      <c r="V1047" s="23">
        <v>8.3333333333333329E-2</v>
      </c>
      <c r="W1047">
        <v>30</v>
      </c>
      <c r="X1047" s="24">
        <v>0</v>
      </c>
      <c r="Y1047" s="24">
        <v>0</v>
      </c>
      <c r="Z1047" s="24">
        <v>-11.722454999999998</v>
      </c>
      <c r="AA1047" s="24">
        <v>-11.722454999999998</v>
      </c>
      <c r="AB1047">
        <v>0</v>
      </c>
      <c r="AC1047">
        <v>0</v>
      </c>
      <c r="AD1047" s="38">
        <v>7814.97</v>
      </c>
      <c r="AE1047" s="52">
        <v>1.7999999999999999E-2</v>
      </c>
      <c r="AF1047" s="5">
        <v>0</v>
      </c>
      <c r="AG1047" s="24">
        <v>0</v>
      </c>
      <c r="AH1047" s="24">
        <v>0</v>
      </c>
      <c r="AI1047" s="27">
        <v>-11.722454999999998</v>
      </c>
      <c r="AJ1047" t="s">
        <v>14</v>
      </c>
      <c r="AK1047" s="93">
        <f t="shared" si="111"/>
        <v>-11.722454999999998</v>
      </c>
      <c r="AL1047" s="27">
        <f t="shared" si="110"/>
        <v>-11.722454999999998</v>
      </c>
      <c r="AM1047" s="27">
        <f t="shared" si="112"/>
        <v>-11.722454999999998</v>
      </c>
    </row>
    <row r="1048" spans="1:39" ht="15" customHeight="1" x14ac:dyDescent="0.25">
      <c r="A1048">
        <v>253162</v>
      </c>
      <c r="B1048" t="s">
        <v>1460</v>
      </c>
      <c r="C1048" t="s">
        <v>1461</v>
      </c>
      <c r="D1048">
        <v>30933</v>
      </c>
      <c r="E1048" t="s">
        <v>363</v>
      </c>
      <c r="F1048" t="s">
        <v>240</v>
      </c>
      <c r="G1048" t="s">
        <v>19</v>
      </c>
      <c r="H1048" t="s">
        <v>1922</v>
      </c>
      <c r="J1048" s="21">
        <v>44852</v>
      </c>
      <c r="K1048" s="21">
        <v>44883</v>
      </c>
      <c r="L1048" s="21">
        <v>44852</v>
      </c>
      <c r="M1048" s="22">
        <v>7406.76</v>
      </c>
      <c r="N1048" t="s">
        <v>14</v>
      </c>
      <c r="O1048">
        <v>1.7999999999999999E-2</v>
      </c>
      <c r="P1048" t="s">
        <v>15</v>
      </c>
      <c r="R1048" s="21">
        <v>44852</v>
      </c>
      <c r="S1048" s="21">
        <v>44852</v>
      </c>
      <c r="T1048" s="21">
        <v>44883</v>
      </c>
      <c r="U1048" s="21">
        <v>44852</v>
      </c>
      <c r="V1048" s="23">
        <v>8.611111111111111E-2</v>
      </c>
      <c r="W1048">
        <v>31</v>
      </c>
      <c r="X1048" s="24">
        <v>0</v>
      </c>
      <c r="Y1048" s="24">
        <v>0</v>
      </c>
      <c r="Z1048" s="24">
        <v>-11.480477999999998</v>
      </c>
      <c r="AA1048" s="24">
        <v>-11.480477999999998</v>
      </c>
      <c r="AB1048">
        <v>0</v>
      </c>
      <c r="AC1048">
        <v>0</v>
      </c>
      <c r="AD1048" s="38">
        <v>7406.76</v>
      </c>
      <c r="AE1048" s="52">
        <v>1.7999999999999999E-2</v>
      </c>
      <c r="AF1048" s="5">
        <v>0</v>
      </c>
      <c r="AG1048" s="24">
        <v>0</v>
      </c>
      <c r="AH1048" s="24">
        <v>0</v>
      </c>
      <c r="AI1048" s="27">
        <v>-11.480477999999998</v>
      </c>
      <c r="AJ1048" t="s">
        <v>14</v>
      </c>
      <c r="AK1048" s="93">
        <f t="shared" si="111"/>
        <v>-11.480477999999998</v>
      </c>
      <c r="AL1048" s="27">
        <f t="shared" si="110"/>
        <v>-11.480477999999998</v>
      </c>
      <c r="AM1048" s="27">
        <f t="shared" si="112"/>
        <v>-11.480477999999998</v>
      </c>
    </row>
    <row r="1049" spans="1:39" ht="15" customHeight="1" x14ac:dyDescent="0.25">
      <c r="A1049">
        <v>253163</v>
      </c>
      <c r="B1049" t="s">
        <v>1460</v>
      </c>
      <c r="C1049" t="s">
        <v>1461</v>
      </c>
      <c r="D1049">
        <v>30933</v>
      </c>
      <c r="E1049" t="s">
        <v>363</v>
      </c>
      <c r="F1049" t="s">
        <v>240</v>
      </c>
      <c r="G1049" t="s">
        <v>19</v>
      </c>
      <c r="H1049" t="s">
        <v>1922</v>
      </c>
      <c r="J1049" s="21">
        <v>44883</v>
      </c>
      <c r="K1049" s="21">
        <v>44913</v>
      </c>
      <c r="L1049" s="21">
        <v>44883</v>
      </c>
      <c r="M1049" s="22">
        <v>6994.78</v>
      </c>
      <c r="N1049" t="s">
        <v>14</v>
      </c>
      <c r="O1049">
        <v>1.7999999999999999E-2</v>
      </c>
      <c r="P1049" t="s">
        <v>15</v>
      </c>
      <c r="R1049" s="21">
        <v>44883</v>
      </c>
      <c r="S1049" s="21">
        <v>44883</v>
      </c>
      <c r="T1049" s="21">
        <v>44913</v>
      </c>
      <c r="U1049" s="21">
        <v>44883</v>
      </c>
      <c r="V1049" s="23">
        <v>8.3333333333333329E-2</v>
      </c>
      <c r="W1049">
        <v>30</v>
      </c>
      <c r="X1049" s="24">
        <v>0</v>
      </c>
      <c r="Y1049" s="24">
        <v>0</v>
      </c>
      <c r="Z1049" s="24">
        <v>-10.492169999999998</v>
      </c>
      <c r="AA1049" s="24">
        <v>-10.492169999999998</v>
      </c>
      <c r="AB1049">
        <v>0</v>
      </c>
      <c r="AC1049">
        <v>0</v>
      </c>
      <c r="AD1049" s="38">
        <v>6994.78</v>
      </c>
      <c r="AE1049" s="52">
        <v>1.7999999999999999E-2</v>
      </c>
      <c r="AF1049" s="5">
        <v>0</v>
      </c>
      <c r="AG1049" s="24">
        <v>0</v>
      </c>
      <c r="AH1049" s="24">
        <v>0</v>
      </c>
      <c r="AI1049" s="27">
        <v>-10.492169999999998</v>
      </c>
      <c r="AJ1049" t="s">
        <v>14</v>
      </c>
      <c r="AK1049" s="93">
        <f t="shared" si="111"/>
        <v>-10.492169999999998</v>
      </c>
      <c r="AL1049" s="27">
        <f t="shared" si="110"/>
        <v>-10.492169999999998</v>
      </c>
      <c r="AM1049" s="27">
        <f t="shared" si="112"/>
        <v>-10.492169999999998</v>
      </c>
    </row>
    <row r="1050" spans="1:39" ht="15" customHeight="1" x14ac:dyDescent="0.25">
      <c r="A1050">
        <v>253164</v>
      </c>
      <c r="B1050" t="s">
        <v>1460</v>
      </c>
      <c r="C1050" t="s">
        <v>1461</v>
      </c>
      <c r="D1050">
        <v>30933</v>
      </c>
      <c r="E1050" t="s">
        <v>363</v>
      </c>
      <c r="F1050" t="s">
        <v>240</v>
      </c>
      <c r="G1050" t="s">
        <v>19</v>
      </c>
      <c r="H1050" t="s">
        <v>1922</v>
      </c>
      <c r="J1050" s="21">
        <v>44913</v>
      </c>
      <c r="K1050" s="21">
        <v>44944</v>
      </c>
      <c r="L1050" s="21">
        <v>44913</v>
      </c>
      <c r="M1050" s="22">
        <v>6578.98</v>
      </c>
      <c r="N1050" t="s">
        <v>14</v>
      </c>
      <c r="O1050">
        <v>1.7999999999999999E-2</v>
      </c>
      <c r="P1050" t="s">
        <v>15</v>
      </c>
      <c r="R1050" s="21">
        <v>44913</v>
      </c>
      <c r="S1050" s="21">
        <v>44913</v>
      </c>
      <c r="T1050" s="21">
        <v>44944</v>
      </c>
      <c r="U1050" s="21">
        <v>44913</v>
      </c>
      <c r="V1050" s="23">
        <v>8.611111111111111E-2</v>
      </c>
      <c r="W1050">
        <v>31</v>
      </c>
      <c r="X1050" s="24">
        <v>0</v>
      </c>
      <c r="Y1050" s="24">
        <v>0</v>
      </c>
      <c r="Z1050" s="24">
        <v>-10.197418999999998</v>
      </c>
      <c r="AA1050" s="24">
        <v>-10.197418999999998</v>
      </c>
      <c r="AB1050">
        <v>0</v>
      </c>
      <c r="AC1050">
        <v>-0.32894899999999994</v>
      </c>
      <c r="AD1050" s="38">
        <v>6578.98</v>
      </c>
      <c r="AE1050" s="52">
        <v>1.7999999999999999E-2</v>
      </c>
      <c r="AF1050" s="5">
        <v>0</v>
      </c>
      <c r="AG1050" s="24">
        <v>0</v>
      </c>
      <c r="AH1050" s="24">
        <v>0</v>
      </c>
      <c r="AI1050" s="27">
        <v>-10.197418999999998</v>
      </c>
      <c r="AJ1050" t="s">
        <v>14</v>
      </c>
      <c r="AK1050" s="93">
        <f t="shared" si="111"/>
        <v>-10.197418999999998</v>
      </c>
      <c r="AL1050" s="27">
        <f t="shared" si="110"/>
        <v>-10.197418999999998</v>
      </c>
      <c r="AM1050" s="27">
        <f t="shared" si="112"/>
        <v>-10.197418999999998</v>
      </c>
    </row>
    <row r="1051" spans="1:39" ht="15" customHeight="1" x14ac:dyDescent="0.25">
      <c r="A1051">
        <v>253423</v>
      </c>
      <c r="B1051" t="s">
        <v>1462</v>
      </c>
      <c r="C1051" t="s">
        <v>1463</v>
      </c>
      <c r="D1051">
        <v>30934</v>
      </c>
      <c r="E1051" t="s">
        <v>363</v>
      </c>
      <c r="F1051" t="s">
        <v>240</v>
      </c>
      <c r="G1051" t="s">
        <v>19</v>
      </c>
      <c r="H1051" t="s">
        <v>549</v>
      </c>
      <c r="J1051" s="21">
        <v>44757</v>
      </c>
      <c r="K1051" s="21">
        <v>44788</v>
      </c>
      <c r="L1051" s="21">
        <v>44757</v>
      </c>
      <c r="M1051" s="22">
        <v>112420.85</v>
      </c>
      <c r="N1051" t="s">
        <v>14</v>
      </c>
      <c r="O1051">
        <v>5.5999999999999999E-3</v>
      </c>
      <c r="P1051" t="s">
        <v>15</v>
      </c>
      <c r="R1051" s="21">
        <v>44757</v>
      </c>
      <c r="S1051" s="21">
        <v>44757</v>
      </c>
      <c r="T1051" s="21">
        <v>44788</v>
      </c>
      <c r="U1051" s="21">
        <v>44757</v>
      </c>
      <c r="V1051" s="23">
        <v>8.611111111111111E-2</v>
      </c>
      <c r="W1051">
        <v>31</v>
      </c>
      <c r="X1051" s="24">
        <v>0</v>
      </c>
      <c r="Y1051" s="24">
        <v>0</v>
      </c>
      <c r="Z1051" s="24">
        <v>-54.211832111111114</v>
      </c>
      <c r="AA1051" s="24">
        <v>-54.211832111111114</v>
      </c>
      <c r="AB1051">
        <v>0</v>
      </c>
      <c r="AC1051">
        <v>0</v>
      </c>
      <c r="AD1051" s="38">
        <v>112420.85</v>
      </c>
      <c r="AE1051" s="52">
        <v>5.5999999999999999E-3</v>
      </c>
      <c r="AF1051" s="5">
        <v>0</v>
      </c>
      <c r="AG1051" s="24">
        <v>0</v>
      </c>
      <c r="AH1051" s="24">
        <v>0</v>
      </c>
      <c r="AI1051" s="27">
        <v>-54.211832111111114</v>
      </c>
      <c r="AJ1051" t="s">
        <v>14</v>
      </c>
      <c r="AK1051" s="93">
        <f t="shared" si="111"/>
        <v>-54.211832111111114</v>
      </c>
      <c r="AL1051" s="27">
        <f t="shared" si="110"/>
        <v>-54.211832111111114</v>
      </c>
      <c r="AM1051" s="27">
        <f t="shared" si="112"/>
        <v>-54.211832111111114</v>
      </c>
    </row>
    <row r="1052" spans="1:39" ht="15" customHeight="1" x14ac:dyDescent="0.25">
      <c r="A1052">
        <v>253424</v>
      </c>
      <c r="B1052" t="s">
        <v>1462</v>
      </c>
      <c r="C1052" t="s">
        <v>1463</v>
      </c>
      <c r="D1052">
        <v>30934</v>
      </c>
      <c r="E1052" t="s">
        <v>363</v>
      </c>
      <c r="F1052" t="s">
        <v>240</v>
      </c>
      <c r="G1052" t="s">
        <v>19</v>
      </c>
      <c r="H1052" t="s">
        <v>549</v>
      </c>
      <c r="J1052" s="21">
        <v>44788</v>
      </c>
      <c r="K1052" s="21">
        <v>44819</v>
      </c>
      <c r="L1052" s="21">
        <v>44788</v>
      </c>
      <c r="M1052" s="22">
        <v>108115.08</v>
      </c>
      <c r="N1052" t="s">
        <v>14</v>
      </c>
      <c r="O1052">
        <v>5.5999999999999999E-3</v>
      </c>
      <c r="P1052" t="s">
        <v>15</v>
      </c>
      <c r="R1052" s="21">
        <v>44788</v>
      </c>
      <c r="S1052" s="21">
        <v>44788</v>
      </c>
      <c r="T1052" s="21">
        <v>44819</v>
      </c>
      <c r="U1052" s="21">
        <v>44788</v>
      </c>
      <c r="V1052" s="23">
        <v>8.611111111111111E-2</v>
      </c>
      <c r="W1052">
        <v>31</v>
      </c>
      <c r="X1052" s="24">
        <v>0</v>
      </c>
      <c r="Y1052" s="24">
        <v>0</v>
      </c>
      <c r="Z1052" s="24">
        <v>-52.135494133333331</v>
      </c>
      <c r="AA1052" s="24">
        <v>-52.135494133333331</v>
      </c>
      <c r="AB1052">
        <v>0</v>
      </c>
      <c r="AC1052">
        <v>0</v>
      </c>
      <c r="AD1052" s="38">
        <v>108115.08</v>
      </c>
      <c r="AE1052" s="52">
        <v>5.5999999999999999E-3</v>
      </c>
      <c r="AF1052" s="5">
        <v>0</v>
      </c>
      <c r="AG1052" s="24">
        <v>0</v>
      </c>
      <c r="AH1052" s="24">
        <v>0</v>
      </c>
      <c r="AI1052" s="27">
        <v>-52.135494133333331</v>
      </c>
      <c r="AJ1052" t="s">
        <v>14</v>
      </c>
      <c r="AK1052" s="93">
        <f t="shared" si="111"/>
        <v>-52.135494133333331</v>
      </c>
      <c r="AL1052" s="27">
        <f t="shared" si="110"/>
        <v>-52.135494133333331</v>
      </c>
      <c r="AM1052" s="27">
        <f t="shared" si="112"/>
        <v>-52.135494133333331</v>
      </c>
    </row>
    <row r="1053" spans="1:39" ht="15" customHeight="1" x14ac:dyDescent="0.25">
      <c r="A1053">
        <v>253425</v>
      </c>
      <c r="B1053" t="s">
        <v>1462</v>
      </c>
      <c r="C1053" t="s">
        <v>1463</v>
      </c>
      <c r="D1053">
        <v>30934</v>
      </c>
      <c r="E1053" t="s">
        <v>363</v>
      </c>
      <c r="F1053" t="s">
        <v>240</v>
      </c>
      <c r="G1053" t="s">
        <v>19</v>
      </c>
      <c r="H1053" t="s">
        <v>549</v>
      </c>
      <c r="J1053" s="21">
        <v>44819</v>
      </c>
      <c r="K1053" s="21">
        <v>44849</v>
      </c>
      <c r="L1053" s="21">
        <v>44819</v>
      </c>
      <c r="M1053" s="22">
        <v>103805.49</v>
      </c>
      <c r="N1053" t="s">
        <v>14</v>
      </c>
      <c r="O1053">
        <v>5.5999999999999999E-3</v>
      </c>
      <c r="P1053" t="s">
        <v>15</v>
      </c>
      <c r="R1053" s="21">
        <v>44819</v>
      </c>
      <c r="S1053" s="21">
        <v>44819</v>
      </c>
      <c r="T1053" s="21">
        <v>44849</v>
      </c>
      <c r="U1053" s="21">
        <v>44819</v>
      </c>
      <c r="V1053" s="23">
        <v>8.3333333333333329E-2</v>
      </c>
      <c r="W1053">
        <v>30</v>
      </c>
      <c r="X1053" s="24">
        <v>0</v>
      </c>
      <c r="Y1053" s="24">
        <v>0</v>
      </c>
      <c r="Z1053" s="24">
        <v>-48.442561999999995</v>
      </c>
      <c r="AA1053" s="24">
        <v>-48.442561999999995</v>
      </c>
      <c r="AB1053">
        <v>0</v>
      </c>
      <c r="AC1053">
        <v>0</v>
      </c>
      <c r="AD1053" s="38">
        <v>103805.49</v>
      </c>
      <c r="AE1053" s="52">
        <v>5.5999999999999999E-3</v>
      </c>
      <c r="AF1053" s="5">
        <v>0</v>
      </c>
      <c r="AG1053" s="24">
        <v>0</v>
      </c>
      <c r="AH1053" s="24">
        <v>0</v>
      </c>
      <c r="AI1053" s="27">
        <v>-48.442561999999995</v>
      </c>
      <c r="AJ1053" t="s">
        <v>14</v>
      </c>
      <c r="AK1053" s="93">
        <f t="shared" si="111"/>
        <v>-48.442561999999995</v>
      </c>
      <c r="AL1053" s="27">
        <f t="shared" si="110"/>
        <v>-48.442561999999995</v>
      </c>
      <c r="AM1053" s="27">
        <f t="shared" si="112"/>
        <v>-48.442561999999995</v>
      </c>
    </row>
    <row r="1054" spans="1:39" ht="15" customHeight="1" x14ac:dyDescent="0.25">
      <c r="A1054">
        <v>253426</v>
      </c>
      <c r="B1054" t="s">
        <v>1462</v>
      </c>
      <c r="C1054" t="s">
        <v>1463</v>
      </c>
      <c r="D1054">
        <v>30934</v>
      </c>
      <c r="E1054" t="s">
        <v>363</v>
      </c>
      <c r="F1054" t="s">
        <v>240</v>
      </c>
      <c r="G1054" t="s">
        <v>19</v>
      </c>
      <c r="H1054" t="s">
        <v>549</v>
      </c>
      <c r="J1054" s="21">
        <v>44849</v>
      </c>
      <c r="K1054" s="21">
        <v>44880</v>
      </c>
      <c r="L1054" s="21">
        <v>44849</v>
      </c>
      <c r="M1054" s="22">
        <v>99492.08</v>
      </c>
      <c r="N1054" t="s">
        <v>14</v>
      </c>
      <c r="O1054">
        <v>5.5999999999999999E-3</v>
      </c>
      <c r="P1054" t="s">
        <v>15</v>
      </c>
      <c r="R1054" s="21">
        <v>44849</v>
      </c>
      <c r="S1054" s="21">
        <v>44849</v>
      </c>
      <c r="T1054" s="21">
        <v>44880</v>
      </c>
      <c r="U1054" s="21">
        <v>44849</v>
      </c>
      <c r="V1054" s="23">
        <v>8.611111111111111E-2</v>
      </c>
      <c r="W1054">
        <v>31</v>
      </c>
      <c r="X1054" s="24">
        <v>0</v>
      </c>
      <c r="Y1054" s="24">
        <v>0</v>
      </c>
      <c r="Z1054" s="24">
        <v>-47.977291911111116</v>
      </c>
      <c r="AA1054" s="24">
        <v>-47.977291911111116</v>
      </c>
      <c r="AB1054">
        <v>0</v>
      </c>
      <c r="AC1054">
        <v>0</v>
      </c>
      <c r="AD1054" s="38">
        <v>99492.08</v>
      </c>
      <c r="AE1054" s="52">
        <v>5.5999999999999999E-3</v>
      </c>
      <c r="AF1054" s="5">
        <v>0</v>
      </c>
      <c r="AG1054" s="24">
        <v>0</v>
      </c>
      <c r="AH1054" s="24">
        <v>0</v>
      </c>
      <c r="AI1054" s="27">
        <v>-47.977291911111116</v>
      </c>
      <c r="AJ1054" t="s">
        <v>14</v>
      </c>
      <c r="AK1054" s="93">
        <f t="shared" si="111"/>
        <v>-47.977291911111116</v>
      </c>
      <c r="AL1054" s="27">
        <f t="shared" si="110"/>
        <v>-47.977291911111116</v>
      </c>
      <c r="AM1054" s="27">
        <f t="shared" si="112"/>
        <v>-47.977291911111116</v>
      </c>
    </row>
    <row r="1055" spans="1:39" ht="15" customHeight="1" x14ac:dyDescent="0.25">
      <c r="A1055">
        <v>253427</v>
      </c>
      <c r="B1055" t="s">
        <v>1462</v>
      </c>
      <c r="C1055" t="s">
        <v>1463</v>
      </c>
      <c r="D1055">
        <v>30934</v>
      </c>
      <c r="E1055" t="s">
        <v>363</v>
      </c>
      <c r="F1055" t="s">
        <v>240</v>
      </c>
      <c r="G1055" t="s">
        <v>19</v>
      </c>
      <c r="H1055" t="s">
        <v>549</v>
      </c>
      <c r="J1055" s="21">
        <v>44880</v>
      </c>
      <c r="K1055" s="21">
        <v>44910</v>
      </c>
      <c r="L1055" s="21">
        <v>44880</v>
      </c>
      <c r="M1055" s="22">
        <v>95174.84</v>
      </c>
      <c r="N1055" t="s">
        <v>14</v>
      </c>
      <c r="O1055">
        <v>5.5999999999999999E-3</v>
      </c>
      <c r="P1055" t="s">
        <v>15</v>
      </c>
      <c r="R1055" s="21">
        <v>44880</v>
      </c>
      <c r="S1055" s="21">
        <v>44880</v>
      </c>
      <c r="T1055" s="21">
        <v>44910</v>
      </c>
      <c r="U1055" s="21">
        <v>44880</v>
      </c>
      <c r="V1055" s="23">
        <v>8.3333333333333329E-2</v>
      </c>
      <c r="W1055">
        <v>30</v>
      </c>
      <c r="X1055" s="24">
        <v>0</v>
      </c>
      <c r="Y1055" s="24">
        <v>0</v>
      </c>
      <c r="Z1055" s="24">
        <v>-44.414925333333329</v>
      </c>
      <c r="AA1055" s="24">
        <v>-44.414925333333329</v>
      </c>
      <c r="AB1055">
        <v>0</v>
      </c>
      <c r="AC1055">
        <v>0</v>
      </c>
      <c r="AD1055" s="38">
        <v>95174.84</v>
      </c>
      <c r="AE1055" s="52">
        <v>5.5999999999999999E-3</v>
      </c>
      <c r="AF1055" s="5">
        <v>0</v>
      </c>
      <c r="AG1055" s="24">
        <v>0</v>
      </c>
      <c r="AH1055" s="24">
        <v>0</v>
      </c>
      <c r="AI1055" s="27">
        <v>-44.414925333333329</v>
      </c>
      <c r="AJ1055" t="s">
        <v>14</v>
      </c>
      <c r="AK1055" s="93">
        <f t="shared" si="111"/>
        <v>-44.414925333333329</v>
      </c>
      <c r="AL1055" s="27">
        <f t="shared" si="110"/>
        <v>-44.414925333333329</v>
      </c>
      <c r="AM1055" s="27">
        <f t="shared" si="112"/>
        <v>-44.414925333333329</v>
      </c>
    </row>
    <row r="1056" spans="1:39" ht="15" customHeight="1" x14ac:dyDescent="0.25">
      <c r="A1056">
        <v>253428</v>
      </c>
      <c r="B1056" t="s">
        <v>1462</v>
      </c>
      <c r="C1056" t="s">
        <v>1463</v>
      </c>
      <c r="D1056">
        <v>30934</v>
      </c>
      <c r="E1056" t="s">
        <v>363</v>
      </c>
      <c r="F1056" t="s">
        <v>240</v>
      </c>
      <c r="G1056" t="s">
        <v>19</v>
      </c>
      <c r="H1056" t="s">
        <v>549</v>
      </c>
      <c r="J1056" s="21">
        <v>44910</v>
      </c>
      <c r="K1056" s="21">
        <v>44941</v>
      </c>
      <c r="L1056" s="21">
        <v>44910</v>
      </c>
      <c r="M1056" s="22">
        <v>90853.77</v>
      </c>
      <c r="N1056" t="s">
        <v>14</v>
      </c>
      <c r="O1056">
        <v>5.5999999999999999E-3</v>
      </c>
      <c r="P1056" t="s">
        <v>15</v>
      </c>
      <c r="R1056" s="21">
        <v>44910</v>
      </c>
      <c r="S1056" s="21">
        <v>44910</v>
      </c>
      <c r="T1056" s="21">
        <v>44941</v>
      </c>
      <c r="U1056" s="21">
        <v>44910</v>
      </c>
      <c r="V1056" s="23">
        <v>8.611111111111111E-2</v>
      </c>
      <c r="W1056">
        <v>31</v>
      </c>
      <c r="X1056" s="24">
        <v>0</v>
      </c>
      <c r="Y1056" s="24">
        <v>0</v>
      </c>
      <c r="Z1056" s="24">
        <v>-43.811706866666668</v>
      </c>
      <c r="AA1056" s="24">
        <v>-43.811706866666668</v>
      </c>
      <c r="AB1056">
        <v>0</v>
      </c>
      <c r="AC1056">
        <v>-1.4132808666666667</v>
      </c>
      <c r="AD1056" s="38">
        <v>90853.77</v>
      </c>
      <c r="AE1056" s="52">
        <v>5.5999999999999999E-3</v>
      </c>
      <c r="AF1056" s="5">
        <v>0</v>
      </c>
      <c r="AG1056" s="24">
        <v>0</v>
      </c>
      <c r="AH1056" s="24">
        <v>0</v>
      </c>
      <c r="AI1056" s="27">
        <v>-43.811706866666668</v>
      </c>
      <c r="AJ1056" t="s">
        <v>14</v>
      </c>
      <c r="AK1056" s="93">
        <f t="shared" si="111"/>
        <v>-43.811706866666668</v>
      </c>
      <c r="AL1056" s="27">
        <f t="shared" si="110"/>
        <v>-43.811706866666668</v>
      </c>
      <c r="AM1056" s="27">
        <f t="shared" si="112"/>
        <v>-43.811706866666668</v>
      </c>
    </row>
    <row r="1057" spans="1:39" ht="15" customHeight="1" x14ac:dyDescent="0.25">
      <c r="A1057">
        <v>253499</v>
      </c>
      <c r="B1057" t="s">
        <v>1464</v>
      </c>
      <c r="C1057" t="s">
        <v>1465</v>
      </c>
      <c r="D1057">
        <v>30935</v>
      </c>
      <c r="E1057" t="s">
        <v>363</v>
      </c>
      <c r="F1057" t="s">
        <v>240</v>
      </c>
      <c r="G1057" t="s">
        <v>19</v>
      </c>
      <c r="H1057" t="s">
        <v>549</v>
      </c>
      <c r="J1057" s="21">
        <v>44766</v>
      </c>
      <c r="K1057" s="21">
        <v>44797</v>
      </c>
      <c r="L1057" s="21">
        <v>44766</v>
      </c>
      <c r="M1057" s="22">
        <v>17168.07</v>
      </c>
      <c r="N1057" t="s">
        <v>14</v>
      </c>
      <c r="O1057">
        <v>1.3599999999999999E-2</v>
      </c>
      <c r="P1057" t="s">
        <v>15</v>
      </c>
      <c r="R1057" s="21">
        <v>44766</v>
      </c>
      <c r="S1057" s="21">
        <v>44766</v>
      </c>
      <c r="T1057" s="21">
        <v>44797</v>
      </c>
      <c r="U1057" s="21">
        <v>44766</v>
      </c>
      <c r="V1057" s="23">
        <v>8.611111111111111E-2</v>
      </c>
      <c r="W1057">
        <v>31</v>
      </c>
      <c r="X1057" s="24">
        <v>0</v>
      </c>
      <c r="Y1057" s="24">
        <v>0</v>
      </c>
      <c r="Z1057" s="24">
        <v>-20.105717533333333</v>
      </c>
      <c r="AA1057" s="24">
        <v>-20.105717533333333</v>
      </c>
      <c r="AB1057">
        <v>0</v>
      </c>
      <c r="AC1057">
        <v>0</v>
      </c>
      <c r="AD1057" s="38">
        <v>17168.07</v>
      </c>
      <c r="AE1057" s="52">
        <v>1.3599999999999999E-2</v>
      </c>
      <c r="AF1057" s="5">
        <v>0</v>
      </c>
      <c r="AG1057" s="24">
        <v>0</v>
      </c>
      <c r="AH1057" s="24">
        <v>0</v>
      </c>
      <c r="AI1057" s="27">
        <v>-20.105717533333333</v>
      </c>
      <c r="AJ1057" t="s">
        <v>14</v>
      </c>
      <c r="AK1057" s="93">
        <f t="shared" si="111"/>
        <v>-20.105717533333333</v>
      </c>
      <c r="AL1057" s="27">
        <f t="shared" si="110"/>
        <v>-20.105717533333333</v>
      </c>
      <c r="AM1057" s="27">
        <f t="shared" si="112"/>
        <v>-20.105717533333333</v>
      </c>
    </row>
    <row r="1058" spans="1:39" ht="15" customHeight="1" x14ac:dyDescent="0.25">
      <c r="A1058">
        <v>253500</v>
      </c>
      <c r="B1058" t="s">
        <v>1464</v>
      </c>
      <c r="C1058" t="s">
        <v>1465</v>
      </c>
      <c r="D1058">
        <v>30935</v>
      </c>
      <c r="E1058" t="s">
        <v>363</v>
      </c>
      <c r="F1058" t="s">
        <v>240</v>
      </c>
      <c r="G1058" t="s">
        <v>19</v>
      </c>
      <c r="H1058" t="s">
        <v>549</v>
      </c>
      <c r="J1058" s="21">
        <v>44797</v>
      </c>
      <c r="K1058" s="21">
        <v>44828</v>
      </c>
      <c r="L1058" s="21">
        <v>44797</v>
      </c>
      <c r="M1058" s="22">
        <v>16482.62</v>
      </c>
      <c r="N1058" t="s">
        <v>14</v>
      </c>
      <c r="O1058">
        <v>1.3599999999999999E-2</v>
      </c>
      <c r="P1058" t="s">
        <v>15</v>
      </c>
      <c r="R1058" s="21">
        <v>44797</v>
      </c>
      <c r="S1058" s="21">
        <v>44797</v>
      </c>
      <c r="T1058" s="21">
        <v>44828</v>
      </c>
      <c r="U1058" s="21">
        <v>44797</v>
      </c>
      <c r="V1058" s="23">
        <v>8.611111111111111E-2</v>
      </c>
      <c r="W1058">
        <v>31</v>
      </c>
      <c r="X1058" s="24">
        <v>0</v>
      </c>
      <c r="Y1058" s="24">
        <v>0</v>
      </c>
      <c r="Z1058" s="24">
        <v>-19.302979422222219</v>
      </c>
      <c r="AA1058" s="24">
        <v>-19.302979422222219</v>
      </c>
      <c r="AB1058">
        <v>0</v>
      </c>
      <c r="AC1058">
        <v>0</v>
      </c>
      <c r="AD1058" s="38">
        <v>16482.62</v>
      </c>
      <c r="AE1058" s="52">
        <v>1.3599999999999999E-2</v>
      </c>
      <c r="AF1058" s="5">
        <v>0</v>
      </c>
      <c r="AG1058" s="24">
        <v>0</v>
      </c>
      <c r="AH1058" s="24">
        <v>0</v>
      </c>
      <c r="AI1058" s="27">
        <v>-19.302979422222219</v>
      </c>
      <c r="AJ1058" t="s">
        <v>14</v>
      </c>
      <c r="AK1058" s="93">
        <f t="shared" si="111"/>
        <v>-19.302979422222219</v>
      </c>
      <c r="AL1058" s="27">
        <f t="shared" si="110"/>
        <v>-19.302979422222219</v>
      </c>
      <c r="AM1058" s="27">
        <f t="shared" si="112"/>
        <v>-19.302979422222219</v>
      </c>
    </row>
    <row r="1059" spans="1:39" ht="15" customHeight="1" x14ac:dyDescent="0.25">
      <c r="A1059">
        <v>253501</v>
      </c>
      <c r="B1059" t="s">
        <v>1464</v>
      </c>
      <c r="C1059" t="s">
        <v>1465</v>
      </c>
      <c r="D1059">
        <v>30935</v>
      </c>
      <c r="E1059" t="s">
        <v>363</v>
      </c>
      <c r="F1059" t="s">
        <v>240</v>
      </c>
      <c r="G1059" t="s">
        <v>19</v>
      </c>
      <c r="H1059" t="s">
        <v>549</v>
      </c>
      <c r="J1059" s="21">
        <v>44828</v>
      </c>
      <c r="K1059" s="21">
        <v>44858</v>
      </c>
      <c r="L1059" s="21">
        <v>44828</v>
      </c>
      <c r="M1059" s="22">
        <v>15796.67</v>
      </c>
      <c r="N1059" t="s">
        <v>14</v>
      </c>
      <c r="O1059">
        <v>1.3599999999999999E-2</v>
      </c>
      <c r="P1059" t="s">
        <v>15</v>
      </c>
      <c r="R1059" s="21">
        <v>44828</v>
      </c>
      <c r="S1059" s="21">
        <v>44828</v>
      </c>
      <c r="T1059" s="21">
        <v>44858</v>
      </c>
      <c r="U1059" s="21">
        <v>44828</v>
      </c>
      <c r="V1059" s="23">
        <v>8.3333333333333329E-2</v>
      </c>
      <c r="W1059">
        <v>30</v>
      </c>
      <c r="X1059" s="24">
        <v>0</v>
      </c>
      <c r="Y1059" s="24">
        <v>0</v>
      </c>
      <c r="Z1059" s="24">
        <v>-17.902892666666666</v>
      </c>
      <c r="AA1059" s="24">
        <v>-17.902892666666666</v>
      </c>
      <c r="AB1059">
        <v>0</v>
      </c>
      <c r="AC1059">
        <v>0</v>
      </c>
      <c r="AD1059" s="38">
        <v>15796.67</v>
      </c>
      <c r="AE1059" s="52">
        <v>1.3599999999999999E-2</v>
      </c>
      <c r="AF1059" s="5">
        <v>0</v>
      </c>
      <c r="AG1059" s="24">
        <v>0</v>
      </c>
      <c r="AH1059" s="24">
        <v>0</v>
      </c>
      <c r="AI1059" s="27">
        <v>-17.902892666666666</v>
      </c>
      <c r="AJ1059" t="s">
        <v>14</v>
      </c>
      <c r="AK1059" s="93">
        <f t="shared" si="111"/>
        <v>-17.902892666666666</v>
      </c>
      <c r="AL1059" s="27">
        <f t="shared" si="110"/>
        <v>-17.902892666666666</v>
      </c>
      <c r="AM1059" s="27">
        <f t="shared" si="112"/>
        <v>-17.902892666666666</v>
      </c>
    </row>
    <row r="1060" spans="1:39" ht="15" customHeight="1" x14ac:dyDescent="0.25">
      <c r="A1060">
        <v>253502</v>
      </c>
      <c r="B1060" t="s">
        <v>1464</v>
      </c>
      <c r="C1060" t="s">
        <v>1465</v>
      </c>
      <c r="D1060">
        <v>30935</v>
      </c>
      <c r="E1060" t="s">
        <v>363</v>
      </c>
      <c r="F1060" t="s">
        <v>240</v>
      </c>
      <c r="G1060" t="s">
        <v>19</v>
      </c>
      <c r="H1060" t="s">
        <v>549</v>
      </c>
      <c r="J1060" s="21">
        <v>44858</v>
      </c>
      <c r="K1060" s="21">
        <v>44889</v>
      </c>
      <c r="L1060" s="21">
        <v>44858</v>
      </c>
      <c r="M1060" s="22">
        <v>15110.22</v>
      </c>
      <c r="N1060" t="s">
        <v>14</v>
      </c>
      <c r="O1060">
        <v>1.3599999999999999E-2</v>
      </c>
      <c r="P1060" t="s">
        <v>15</v>
      </c>
      <c r="R1060" s="21">
        <v>44858</v>
      </c>
      <c r="S1060" s="21">
        <v>44858</v>
      </c>
      <c r="T1060" s="21">
        <v>44889</v>
      </c>
      <c r="U1060" s="21">
        <v>44858</v>
      </c>
      <c r="V1060" s="23">
        <v>8.611111111111111E-2</v>
      </c>
      <c r="W1060">
        <v>31</v>
      </c>
      <c r="X1060" s="24">
        <v>0</v>
      </c>
      <c r="Y1060" s="24">
        <v>0</v>
      </c>
      <c r="Z1060" s="24">
        <v>-17.695746533333331</v>
      </c>
      <c r="AA1060" s="24">
        <v>-17.695746533333331</v>
      </c>
      <c r="AB1060">
        <v>0</v>
      </c>
      <c r="AC1060">
        <v>0</v>
      </c>
      <c r="AD1060" s="38">
        <v>15110.22</v>
      </c>
      <c r="AE1060" s="52">
        <v>1.3599999999999999E-2</v>
      </c>
      <c r="AF1060" s="5">
        <v>0</v>
      </c>
      <c r="AG1060" s="24">
        <v>0</v>
      </c>
      <c r="AH1060" s="24">
        <v>0</v>
      </c>
      <c r="AI1060" s="27">
        <v>-17.695746533333331</v>
      </c>
      <c r="AJ1060" t="s">
        <v>14</v>
      </c>
      <c r="AK1060" s="93">
        <f t="shared" si="111"/>
        <v>-17.695746533333331</v>
      </c>
      <c r="AL1060" s="27">
        <f t="shared" si="110"/>
        <v>-17.695746533333331</v>
      </c>
      <c r="AM1060" s="27">
        <f t="shared" si="112"/>
        <v>-17.695746533333331</v>
      </c>
    </row>
    <row r="1061" spans="1:39" ht="15" customHeight="1" x14ac:dyDescent="0.25">
      <c r="A1061">
        <v>253503</v>
      </c>
      <c r="B1061" t="s">
        <v>1464</v>
      </c>
      <c r="C1061" t="s">
        <v>1465</v>
      </c>
      <c r="D1061">
        <v>30935</v>
      </c>
      <c r="E1061" t="s">
        <v>363</v>
      </c>
      <c r="F1061" t="s">
        <v>240</v>
      </c>
      <c r="G1061" t="s">
        <v>19</v>
      </c>
      <c r="H1061" t="s">
        <v>549</v>
      </c>
      <c r="J1061" s="21">
        <v>44889</v>
      </c>
      <c r="K1061" s="21">
        <v>44919</v>
      </c>
      <c r="L1061" s="21">
        <v>44889</v>
      </c>
      <c r="M1061" s="22">
        <v>14423.26</v>
      </c>
      <c r="N1061" t="s">
        <v>14</v>
      </c>
      <c r="O1061">
        <v>1.3599999999999999E-2</v>
      </c>
      <c r="P1061" t="s">
        <v>15</v>
      </c>
      <c r="R1061" s="21">
        <v>44889</v>
      </c>
      <c r="S1061" s="21">
        <v>44889</v>
      </c>
      <c r="T1061" s="21">
        <v>44919</v>
      </c>
      <c r="U1061" s="21">
        <v>44889</v>
      </c>
      <c r="V1061" s="23">
        <v>8.3333333333333329E-2</v>
      </c>
      <c r="W1061">
        <v>30</v>
      </c>
      <c r="X1061" s="24">
        <v>0</v>
      </c>
      <c r="Y1061" s="24">
        <v>0</v>
      </c>
      <c r="Z1061" s="24">
        <v>-16.346361333333331</v>
      </c>
      <c r="AA1061" s="24">
        <v>-16.346361333333331</v>
      </c>
      <c r="AB1061">
        <v>0</v>
      </c>
      <c r="AC1061">
        <v>0</v>
      </c>
      <c r="AD1061" s="38">
        <v>14423.26</v>
      </c>
      <c r="AE1061" s="52">
        <v>1.3599999999999999E-2</v>
      </c>
      <c r="AF1061" s="5">
        <v>0</v>
      </c>
      <c r="AG1061" s="24">
        <v>0</v>
      </c>
      <c r="AH1061" s="24">
        <v>0</v>
      </c>
      <c r="AI1061" s="27">
        <v>-16.346361333333331</v>
      </c>
      <c r="AJ1061" t="s">
        <v>14</v>
      </c>
      <c r="AK1061" s="93">
        <f t="shared" si="111"/>
        <v>-16.346361333333331</v>
      </c>
      <c r="AL1061" s="27">
        <f t="shared" si="110"/>
        <v>-16.346361333333331</v>
      </c>
      <c r="AM1061" s="27">
        <f t="shared" si="112"/>
        <v>-16.346361333333331</v>
      </c>
    </row>
    <row r="1062" spans="1:39" ht="15" customHeight="1" x14ac:dyDescent="0.25">
      <c r="A1062">
        <v>253504</v>
      </c>
      <c r="B1062" t="s">
        <v>1464</v>
      </c>
      <c r="C1062" t="s">
        <v>1465</v>
      </c>
      <c r="D1062">
        <v>30935</v>
      </c>
      <c r="E1062" t="s">
        <v>363</v>
      </c>
      <c r="F1062" t="s">
        <v>240</v>
      </c>
      <c r="G1062" t="s">
        <v>19</v>
      </c>
      <c r="H1062" t="s">
        <v>549</v>
      </c>
      <c r="J1062" s="21">
        <v>44919</v>
      </c>
      <c r="K1062" s="21">
        <v>44950</v>
      </c>
      <c r="L1062" s="21">
        <v>44919</v>
      </c>
      <c r="M1062" s="22">
        <v>13735.8</v>
      </c>
      <c r="N1062" t="s">
        <v>14</v>
      </c>
      <c r="O1062">
        <v>1.3599999999999999E-2</v>
      </c>
      <c r="P1062" t="s">
        <v>15</v>
      </c>
      <c r="R1062" s="21">
        <v>44919</v>
      </c>
      <c r="S1062" s="21">
        <v>44919</v>
      </c>
      <c r="T1062" s="21">
        <v>44950</v>
      </c>
      <c r="U1062" s="21">
        <v>44919</v>
      </c>
      <c r="V1062" s="23">
        <v>8.611111111111111E-2</v>
      </c>
      <c r="W1062">
        <v>31</v>
      </c>
      <c r="X1062" s="24">
        <v>0</v>
      </c>
      <c r="Y1062" s="24">
        <v>0</v>
      </c>
      <c r="Z1062" s="24">
        <v>-16.086147999999998</v>
      </c>
      <c r="AA1062" s="24">
        <v>-16.086147999999998</v>
      </c>
      <c r="AB1062">
        <v>0</v>
      </c>
      <c r="AC1062">
        <v>-0.51890799999999992</v>
      </c>
      <c r="AD1062" s="38">
        <v>13735.8</v>
      </c>
      <c r="AE1062" s="52">
        <v>1.3599999999999999E-2</v>
      </c>
      <c r="AF1062" s="5">
        <v>0</v>
      </c>
      <c r="AG1062" s="24">
        <v>0</v>
      </c>
      <c r="AH1062" s="24">
        <v>0</v>
      </c>
      <c r="AI1062" s="27">
        <v>-16.086147999999998</v>
      </c>
      <c r="AJ1062" t="s">
        <v>14</v>
      </c>
      <c r="AK1062" s="93">
        <f t="shared" si="111"/>
        <v>-16.086147999999998</v>
      </c>
      <c r="AL1062" s="27">
        <f t="shared" si="110"/>
        <v>-16.086147999999998</v>
      </c>
      <c r="AM1062" s="27">
        <f t="shared" si="112"/>
        <v>-16.086147999999998</v>
      </c>
    </row>
    <row r="1063" spans="1:39" ht="15" customHeight="1" x14ac:dyDescent="0.25">
      <c r="A1063">
        <v>253552</v>
      </c>
      <c r="B1063" t="s">
        <v>1466</v>
      </c>
      <c r="C1063" t="s">
        <v>1467</v>
      </c>
      <c r="D1063">
        <v>30936</v>
      </c>
      <c r="E1063" t="s">
        <v>363</v>
      </c>
      <c r="F1063" t="s">
        <v>240</v>
      </c>
      <c r="G1063" t="s">
        <v>19</v>
      </c>
      <c r="H1063" t="s">
        <v>1906</v>
      </c>
      <c r="J1063" s="21">
        <v>44754</v>
      </c>
      <c r="K1063" s="21">
        <v>44785</v>
      </c>
      <c r="L1063" s="21">
        <v>44754</v>
      </c>
      <c r="M1063" s="22">
        <v>202142.98</v>
      </c>
      <c r="N1063" t="s">
        <v>14</v>
      </c>
      <c r="O1063">
        <v>1.4200000000000001E-2</v>
      </c>
      <c r="P1063" t="s">
        <v>15</v>
      </c>
      <c r="R1063" s="21">
        <v>44754</v>
      </c>
      <c r="S1063" s="21">
        <v>44754</v>
      </c>
      <c r="T1063" s="21">
        <v>44785</v>
      </c>
      <c r="U1063" s="21">
        <v>44754</v>
      </c>
      <c r="V1063" s="23">
        <v>8.611111111111111E-2</v>
      </c>
      <c r="W1063">
        <v>31</v>
      </c>
      <c r="X1063" s="24">
        <v>0</v>
      </c>
      <c r="Y1063" s="24">
        <v>0</v>
      </c>
      <c r="Z1063" s="24">
        <v>-247.1759438777778</v>
      </c>
      <c r="AA1063" s="24">
        <v>-247.1759438777778</v>
      </c>
      <c r="AB1063">
        <v>0</v>
      </c>
      <c r="AC1063">
        <v>0</v>
      </c>
      <c r="AD1063" s="38">
        <v>202142.98</v>
      </c>
      <c r="AE1063" s="52">
        <v>1.4200000000000001E-2</v>
      </c>
      <c r="AF1063" s="5">
        <v>0</v>
      </c>
      <c r="AG1063" s="24">
        <v>0</v>
      </c>
      <c r="AH1063" s="24">
        <v>0</v>
      </c>
      <c r="AI1063" s="27">
        <v>-247.1759438777778</v>
      </c>
      <c r="AJ1063" t="s">
        <v>14</v>
      </c>
      <c r="AK1063" s="93">
        <f t="shared" si="111"/>
        <v>-247.1759438777778</v>
      </c>
      <c r="AL1063" s="27">
        <f t="shared" si="110"/>
        <v>-247.1759438777778</v>
      </c>
      <c r="AM1063" s="27">
        <f t="shared" si="112"/>
        <v>-247.1759438777778</v>
      </c>
    </row>
    <row r="1064" spans="1:39" ht="15" customHeight="1" x14ac:dyDescent="0.25">
      <c r="A1064">
        <v>253553</v>
      </c>
      <c r="B1064" t="s">
        <v>1466</v>
      </c>
      <c r="C1064" t="s">
        <v>1467</v>
      </c>
      <c r="D1064">
        <v>30936</v>
      </c>
      <c r="E1064" t="s">
        <v>363</v>
      </c>
      <c r="F1064" t="s">
        <v>240</v>
      </c>
      <c r="G1064" t="s">
        <v>19</v>
      </c>
      <c r="H1064" t="s">
        <v>1906</v>
      </c>
      <c r="J1064" s="21">
        <v>44785</v>
      </c>
      <c r="K1064" s="21">
        <v>44816</v>
      </c>
      <c r="L1064" s="21">
        <v>44785</v>
      </c>
      <c r="M1064" s="22">
        <v>185420.06</v>
      </c>
      <c r="N1064" t="s">
        <v>14</v>
      </c>
      <c r="O1064">
        <v>1.4200000000000001E-2</v>
      </c>
      <c r="P1064" t="s">
        <v>15</v>
      </c>
      <c r="R1064" s="21">
        <v>44785</v>
      </c>
      <c r="S1064" s="21">
        <v>44785</v>
      </c>
      <c r="T1064" s="21">
        <v>44816</v>
      </c>
      <c r="U1064" s="21">
        <v>44785</v>
      </c>
      <c r="V1064" s="23">
        <v>8.611111111111111E-2</v>
      </c>
      <c r="W1064">
        <v>31</v>
      </c>
      <c r="X1064" s="24">
        <v>0</v>
      </c>
      <c r="Y1064" s="24">
        <v>0</v>
      </c>
      <c r="Z1064" s="24">
        <v>-226.72752892222223</v>
      </c>
      <c r="AA1064" s="24">
        <v>-226.72752892222223</v>
      </c>
      <c r="AB1064">
        <v>0</v>
      </c>
      <c r="AC1064">
        <v>0</v>
      </c>
      <c r="AD1064" s="38">
        <v>185420.06</v>
      </c>
      <c r="AE1064" s="52">
        <v>1.4200000000000001E-2</v>
      </c>
      <c r="AF1064" s="5">
        <v>0</v>
      </c>
      <c r="AG1064" s="24">
        <v>0</v>
      </c>
      <c r="AH1064" s="24">
        <v>0</v>
      </c>
      <c r="AI1064" s="27">
        <v>-226.72752892222223</v>
      </c>
      <c r="AJ1064" t="s">
        <v>14</v>
      </c>
      <c r="AK1064" s="93">
        <f t="shared" si="111"/>
        <v>-226.72752892222223</v>
      </c>
      <c r="AL1064" s="27">
        <f t="shared" si="110"/>
        <v>-226.72752892222223</v>
      </c>
      <c r="AM1064" s="27">
        <f t="shared" si="112"/>
        <v>-226.72752892222223</v>
      </c>
    </row>
    <row r="1065" spans="1:39" ht="15" customHeight="1" x14ac:dyDescent="0.25">
      <c r="A1065">
        <v>253554</v>
      </c>
      <c r="B1065" t="s">
        <v>1466</v>
      </c>
      <c r="C1065" t="s">
        <v>1467</v>
      </c>
      <c r="D1065">
        <v>30936</v>
      </c>
      <c r="E1065" t="s">
        <v>363</v>
      </c>
      <c r="F1065" t="s">
        <v>240</v>
      </c>
      <c r="G1065" t="s">
        <v>19</v>
      </c>
      <c r="H1065" t="s">
        <v>1906</v>
      </c>
      <c r="J1065" s="21">
        <v>44816</v>
      </c>
      <c r="K1065" s="21">
        <v>44846</v>
      </c>
      <c r="L1065" s="21">
        <v>44816</v>
      </c>
      <c r="M1065" s="22">
        <v>168676.8</v>
      </c>
      <c r="N1065" t="s">
        <v>14</v>
      </c>
      <c r="O1065">
        <v>1.4200000000000001E-2</v>
      </c>
      <c r="P1065" t="s">
        <v>15</v>
      </c>
      <c r="R1065" s="21">
        <v>44816</v>
      </c>
      <c r="S1065" s="21">
        <v>44816</v>
      </c>
      <c r="T1065" s="21">
        <v>44846</v>
      </c>
      <c r="U1065" s="21">
        <v>44816</v>
      </c>
      <c r="V1065" s="23">
        <v>8.3333333333333329E-2</v>
      </c>
      <c r="W1065">
        <v>30</v>
      </c>
      <c r="X1065" s="24">
        <v>0</v>
      </c>
      <c r="Y1065" s="24">
        <v>0</v>
      </c>
      <c r="Z1065" s="24">
        <v>-199.60087999999999</v>
      </c>
      <c r="AA1065" s="24">
        <v>-199.60087999999999</v>
      </c>
      <c r="AB1065">
        <v>0</v>
      </c>
      <c r="AC1065">
        <v>0</v>
      </c>
      <c r="AD1065" s="38">
        <v>168676.8</v>
      </c>
      <c r="AE1065" s="52">
        <v>1.4200000000000001E-2</v>
      </c>
      <c r="AF1065" s="5">
        <v>0</v>
      </c>
      <c r="AG1065" s="24">
        <v>0</v>
      </c>
      <c r="AH1065" s="24">
        <v>0</v>
      </c>
      <c r="AI1065" s="27">
        <v>-199.60087999999999</v>
      </c>
      <c r="AJ1065" t="s">
        <v>14</v>
      </c>
      <c r="AK1065" s="93">
        <f t="shared" si="111"/>
        <v>-199.60087999999999</v>
      </c>
      <c r="AL1065" s="27">
        <f t="shared" si="110"/>
        <v>-199.60087999999999</v>
      </c>
      <c r="AM1065" s="27">
        <f t="shared" si="112"/>
        <v>-199.60087999999999</v>
      </c>
    </row>
    <row r="1066" spans="1:39" ht="15" customHeight="1" x14ac:dyDescent="0.25">
      <c r="A1066">
        <v>253555</v>
      </c>
      <c r="B1066" t="s">
        <v>1466</v>
      </c>
      <c r="C1066" t="s">
        <v>1467</v>
      </c>
      <c r="D1066">
        <v>30936</v>
      </c>
      <c r="E1066" t="s">
        <v>363</v>
      </c>
      <c r="F1066" t="s">
        <v>240</v>
      </c>
      <c r="G1066" t="s">
        <v>19</v>
      </c>
      <c r="H1066" t="s">
        <v>1906</v>
      </c>
      <c r="J1066" s="21">
        <v>44846</v>
      </c>
      <c r="K1066" s="21">
        <v>44877</v>
      </c>
      <c r="L1066" s="21">
        <v>44846</v>
      </c>
      <c r="M1066" s="22">
        <v>151913.17000000001</v>
      </c>
      <c r="N1066" t="s">
        <v>14</v>
      </c>
      <c r="O1066">
        <v>1.4200000000000001E-2</v>
      </c>
      <c r="P1066" t="s">
        <v>15</v>
      </c>
      <c r="R1066" s="21">
        <v>44846</v>
      </c>
      <c r="S1066" s="21">
        <v>44846</v>
      </c>
      <c r="T1066" s="21">
        <v>44877</v>
      </c>
      <c r="U1066" s="21">
        <v>44846</v>
      </c>
      <c r="V1066" s="23">
        <v>8.611111111111111E-2</v>
      </c>
      <c r="W1066">
        <v>31</v>
      </c>
      <c r="X1066" s="24">
        <v>0</v>
      </c>
      <c r="Y1066" s="24">
        <v>0</v>
      </c>
      <c r="Z1066" s="24">
        <v>-185.75604842777778</v>
      </c>
      <c r="AA1066" s="24">
        <v>-185.75604842777778</v>
      </c>
      <c r="AB1066">
        <v>0</v>
      </c>
      <c r="AC1066">
        <v>0</v>
      </c>
      <c r="AD1066" s="38">
        <v>151913.17000000001</v>
      </c>
      <c r="AE1066" s="52">
        <v>1.4200000000000001E-2</v>
      </c>
      <c r="AF1066" s="5">
        <v>0</v>
      </c>
      <c r="AG1066" s="24">
        <v>0</v>
      </c>
      <c r="AH1066" s="24">
        <v>0</v>
      </c>
      <c r="AI1066" s="27">
        <v>-185.75604842777778</v>
      </c>
      <c r="AJ1066" t="s">
        <v>14</v>
      </c>
      <c r="AK1066" s="93">
        <f t="shared" si="111"/>
        <v>-185.75604842777778</v>
      </c>
      <c r="AL1066" s="27">
        <f t="shared" si="110"/>
        <v>-185.75604842777778</v>
      </c>
      <c r="AM1066" s="27">
        <f t="shared" si="112"/>
        <v>-185.75604842777778</v>
      </c>
    </row>
    <row r="1067" spans="1:39" ht="15" customHeight="1" x14ac:dyDescent="0.25">
      <c r="A1067">
        <v>253556</v>
      </c>
      <c r="B1067" t="s">
        <v>1466</v>
      </c>
      <c r="C1067" t="s">
        <v>1467</v>
      </c>
      <c r="D1067">
        <v>30936</v>
      </c>
      <c r="E1067" t="s">
        <v>363</v>
      </c>
      <c r="F1067" t="s">
        <v>240</v>
      </c>
      <c r="G1067" t="s">
        <v>19</v>
      </c>
      <c r="H1067" t="s">
        <v>1906</v>
      </c>
      <c r="J1067" s="21">
        <v>44877</v>
      </c>
      <c r="K1067" s="21">
        <v>44907</v>
      </c>
      <c r="L1067" s="21">
        <v>44877</v>
      </c>
      <c r="M1067" s="22">
        <v>135129.15</v>
      </c>
      <c r="N1067" t="s">
        <v>14</v>
      </c>
      <c r="O1067">
        <v>1.4200000000000001E-2</v>
      </c>
      <c r="P1067" t="s">
        <v>15</v>
      </c>
      <c r="R1067" s="21">
        <v>44877</v>
      </c>
      <c r="S1067" s="21">
        <v>44877</v>
      </c>
      <c r="T1067" s="21">
        <v>44907</v>
      </c>
      <c r="U1067" s="21">
        <v>44877</v>
      </c>
      <c r="V1067" s="23">
        <v>8.3333333333333329E-2</v>
      </c>
      <c r="W1067">
        <v>30</v>
      </c>
      <c r="X1067" s="24">
        <v>0</v>
      </c>
      <c r="Y1067" s="24">
        <v>0</v>
      </c>
      <c r="Z1067" s="24">
        <v>-159.9028275</v>
      </c>
      <c r="AA1067" s="24">
        <v>-159.9028275</v>
      </c>
      <c r="AB1067">
        <v>0</v>
      </c>
      <c r="AC1067">
        <v>0</v>
      </c>
      <c r="AD1067" s="38">
        <v>135129.15</v>
      </c>
      <c r="AE1067" s="52">
        <v>1.4200000000000001E-2</v>
      </c>
      <c r="AF1067" s="5">
        <v>0</v>
      </c>
      <c r="AG1067" s="24">
        <v>0</v>
      </c>
      <c r="AH1067" s="24">
        <v>0</v>
      </c>
      <c r="AI1067" s="27">
        <v>-159.9028275</v>
      </c>
      <c r="AJ1067" t="s">
        <v>14</v>
      </c>
      <c r="AK1067" s="93">
        <f t="shared" si="111"/>
        <v>-159.9028275</v>
      </c>
      <c r="AL1067" s="27">
        <f t="shared" si="110"/>
        <v>-159.9028275</v>
      </c>
      <c r="AM1067" s="27">
        <f t="shared" si="112"/>
        <v>-159.9028275</v>
      </c>
    </row>
    <row r="1068" spans="1:39" ht="15" customHeight="1" x14ac:dyDescent="0.25">
      <c r="A1068">
        <v>253557</v>
      </c>
      <c r="B1068" t="s">
        <v>1466</v>
      </c>
      <c r="C1068" t="s">
        <v>1467</v>
      </c>
      <c r="D1068">
        <v>30936</v>
      </c>
      <c r="E1068" t="s">
        <v>363</v>
      </c>
      <c r="F1068" t="s">
        <v>240</v>
      </c>
      <c r="G1068" t="s">
        <v>19</v>
      </c>
      <c r="H1068" t="s">
        <v>1906</v>
      </c>
      <c r="J1068" s="21">
        <v>44907</v>
      </c>
      <c r="K1068" s="21">
        <v>44938</v>
      </c>
      <c r="L1068" s="21">
        <v>44907</v>
      </c>
      <c r="M1068" s="22">
        <v>118324.72</v>
      </c>
      <c r="N1068" t="s">
        <v>14</v>
      </c>
      <c r="O1068">
        <v>1.4200000000000001E-2</v>
      </c>
      <c r="P1068" t="s">
        <v>15</v>
      </c>
      <c r="R1068" s="21">
        <v>44907</v>
      </c>
      <c r="S1068" s="21">
        <v>44907</v>
      </c>
      <c r="T1068" s="21">
        <v>44938</v>
      </c>
      <c r="U1068" s="21">
        <v>44907</v>
      </c>
      <c r="V1068" s="23">
        <v>8.611111111111111E-2</v>
      </c>
      <c r="W1068">
        <v>31</v>
      </c>
      <c r="X1068" s="24">
        <v>0</v>
      </c>
      <c r="Y1068" s="24">
        <v>0</v>
      </c>
      <c r="Z1068" s="24">
        <v>-144.68483817777781</v>
      </c>
      <c r="AA1068" s="24">
        <v>-144.68483817777781</v>
      </c>
      <c r="AB1068">
        <v>0</v>
      </c>
      <c r="AC1068">
        <v>-4.6672528444444454</v>
      </c>
      <c r="AD1068" s="38">
        <v>118324.72</v>
      </c>
      <c r="AE1068" s="52">
        <v>1.4200000000000001E-2</v>
      </c>
      <c r="AF1068" s="5">
        <v>0</v>
      </c>
      <c r="AG1068" s="24">
        <v>0</v>
      </c>
      <c r="AH1068" s="24">
        <v>0</v>
      </c>
      <c r="AI1068" s="27">
        <v>-144.68483817777781</v>
      </c>
      <c r="AJ1068" t="s">
        <v>14</v>
      </c>
      <c r="AK1068" s="93">
        <f t="shared" si="111"/>
        <v>-144.68483817777781</v>
      </c>
      <c r="AL1068" s="27">
        <f t="shared" si="110"/>
        <v>-144.68483817777781</v>
      </c>
      <c r="AM1068" s="27">
        <f t="shared" si="112"/>
        <v>-144.68483817777781</v>
      </c>
    </row>
    <row r="1069" spans="1:39" ht="15" customHeight="1" x14ac:dyDescent="0.25">
      <c r="A1069">
        <v>253614</v>
      </c>
      <c r="B1069" t="s">
        <v>1468</v>
      </c>
      <c r="C1069" t="s">
        <v>1469</v>
      </c>
      <c r="D1069">
        <v>30937</v>
      </c>
      <c r="E1069" t="s">
        <v>363</v>
      </c>
      <c r="F1069" t="s">
        <v>240</v>
      </c>
      <c r="G1069" t="s">
        <v>19</v>
      </c>
      <c r="H1069" t="s">
        <v>2024</v>
      </c>
      <c r="J1069" s="21">
        <v>44765</v>
      </c>
      <c r="K1069" s="21">
        <v>44796</v>
      </c>
      <c r="L1069" s="21">
        <v>44765</v>
      </c>
      <c r="M1069" s="22">
        <v>35306.730000000003</v>
      </c>
      <c r="N1069" t="s">
        <v>14</v>
      </c>
      <c r="O1069">
        <v>1.1299999999999999E-2</v>
      </c>
      <c r="P1069" t="s">
        <v>15</v>
      </c>
      <c r="R1069" s="21">
        <v>44765</v>
      </c>
      <c r="S1069" s="21">
        <v>44765</v>
      </c>
      <c r="T1069" s="21">
        <v>44796</v>
      </c>
      <c r="U1069" s="21">
        <v>44765</v>
      </c>
      <c r="V1069" s="23">
        <v>8.611111111111111E-2</v>
      </c>
      <c r="W1069">
        <v>31</v>
      </c>
      <c r="X1069" s="24">
        <v>0</v>
      </c>
      <c r="Y1069" s="24">
        <v>0</v>
      </c>
      <c r="Z1069" s="24">
        <v>-34.355409774999998</v>
      </c>
      <c r="AA1069" s="24">
        <v>-34.355409774999998</v>
      </c>
      <c r="AB1069">
        <v>0</v>
      </c>
      <c r="AC1069">
        <v>0</v>
      </c>
      <c r="AD1069" s="38">
        <v>35306.730000000003</v>
      </c>
      <c r="AE1069" s="52">
        <v>1.1299999999999999E-2</v>
      </c>
      <c r="AF1069" s="5">
        <v>0</v>
      </c>
      <c r="AG1069" s="24">
        <v>0</v>
      </c>
      <c r="AH1069" s="24">
        <v>0</v>
      </c>
      <c r="AI1069" s="27">
        <v>-34.355409774999998</v>
      </c>
      <c r="AJ1069" t="s">
        <v>14</v>
      </c>
      <c r="AK1069" s="93">
        <f t="shared" si="111"/>
        <v>-34.355409774999998</v>
      </c>
      <c r="AL1069" s="27">
        <f t="shared" si="110"/>
        <v>-34.355409774999998</v>
      </c>
      <c r="AM1069" s="27">
        <f t="shared" si="112"/>
        <v>-34.355409774999998</v>
      </c>
    </row>
    <row r="1070" spans="1:39" ht="15" customHeight="1" x14ac:dyDescent="0.25">
      <c r="A1070">
        <v>253615</v>
      </c>
      <c r="B1070" t="s">
        <v>1468</v>
      </c>
      <c r="C1070" t="s">
        <v>1469</v>
      </c>
      <c r="D1070">
        <v>30937</v>
      </c>
      <c r="E1070" t="s">
        <v>363</v>
      </c>
      <c r="F1070" t="s">
        <v>240</v>
      </c>
      <c r="G1070" t="s">
        <v>19</v>
      </c>
      <c r="H1070" t="s">
        <v>2024</v>
      </c>
      <c r="J1070" s="21">
        <v>44796</v>
      </c>
      <c r="K1070" s="21">
        <v>44827</v>
      </c>
      <c r="L1070" s="21">
        <v>44796</v>
      </c>
      <c r="M1070" s="22">
        <v>34741.69</v>
      </c>
      <c r="N1070" t="s">
        <v>14</v>
      </c>
      <c r="O1070">
        <v>1.1299999999999999E-2</v>
      </c>
      <c r="P1070" t="s">
        <v>15</v>
      </c>
      <c r="R1070" s="21">
        <v>44796</v>
      </c>
      <c r="S1070" s="21">
        <v>44796</v>
      </c>
      <c r="T1070" s="21">
        <v>44827</v>
      </c>
      <c r="U1070" s="21">
        <v>44796</v>
      </c>
      <c r="V1070" s="23">
        <v>8.611111111111111E-2</v>
      </c>
      <c r="W1070">
        <v>31</v>
      </c>
      <c r="X1070" s="24">
        <v>0</v>
      </c>
      <c r="Y1070" s="24">
        <v>0</v>
      </c>
      <c r="Z1070" s="24">
        <v>-33.805594463888887</v>
      </c>
      <c r="AA1070" s="24">
        <v>-33.805594463888887</v>
      </c>
      <c r="AB1070">
        <v>0</v>
      </c>
      <c r="AC1070">
        <v>0</v>
      </c>
      <c r="AD1070" s="38">
        <v>34741.69</v>
      </c>
      <c r="AE1070" s="52">
        <v>1.1299999999999999E-2</v>
      </c>
      <c r="AF1070" s="5">
        <v>0</v>
      </c>
      <c r="AG1070" s="24">
        <v>0</v>
      </c>
      <c r="AH1070" s="24">
        <v>0</v>
      </c>
      <c r="AI1070" s="27">
        <v>-33.805594463888887</v>
      </c>
      <c r="AJ1070" t="s">
        <v>14</v>
      </c>
      <c r="AK1070" s="93">
        <f t="shared" si="111"/>
        <v>-33.805594463888887</v>
      </c>
      <c r="AL1070" s="27">
        <f t="shared" si="110"/>
        <v>-33.805594463888887</v>
      </c>
      <c r="AM1070" s="27">
        <f t="shared" si="112"/>
        <v>-33.805594463888887</v>
      </c>
    </row>
    <row r="1071" spans="1:39" ht="15" customHeight="1" x14ac:dyDescent="0.25">
      <c r="A1071">
        <v>253616</v>
      </c>
      <c r="B1071" t="s">
        <v>1468</v>
      </c>
      <c r="C1071" t="s">
        <v>1469</v>
      </c>
      <c r="D1071">
        <v>30937</v>
      </c>
      <c r="E1071" t="s">
        <v>363</v>
      </c>
      <c r="F1071" t="s">
        <v>240</v>
      </c>
      <c r="G1071" t="s">
        <v>19</v>
      </c>
      <c r="H1071" t="s">
        <v>2024</v>
      </c>
      <c r="J1071" s="21">
        <v>44827</v>
      </c>
      <c r="K1071" s="21">
        <v>44857</v>
      </c>
      <c r="L1071" s="21">
        <v>44827</v>
      </c>
      <c r="M1071" s="22">
        <v>34175.81</v>
      </c>
      <c r="N1071" t="s">
        <v>14</v>
      </c>
      <c r="O1071">
        <v>1.1299999999999999E-2</v>
      </c>
      <c r="P1071" t="s">
        <v>15</v>
      </c>
      <c r="R1071" s="21">
        <v>44827</v>
      </c>
      <c r="S1071" s="21">
        <v>44827</v>
      </c>
      <c r="T1071" s="21">
        <v>44857</v>
      </c>
      <c r="U1071" s="21">
        <v>44827</v>
      </c>
      <c r="V1071" s="23">
        <v>8.3333333333333329E-2</v>
      </c>
      <c r="W1071">
        <v>30</v>
      </c>
      <c r="X1071" s="24">
        <v>0</v>
      </c>
      <c r="Y1071" s="24">
        <v>0</v>
      </c>
      <c r="Z1071" s="24">
        <v>-32.182221083333324</v>
      </c>
      <c r="AA1071" s="24">
        <v>-32.182221083333324</v>
      </c>
      <c r="AB1071">
        <v>0</v>
      </c>
      <c r="AC1071">
        <v>0</v>
      </c>
      <c r="AD1071" s="38">
        <v>34175.81</v>
      </c>
      <c r="AE1071" s="52">
        <v>1.1299999999999999E-2</v>
      </c>
      <c r="AF1071" s="5">
        <v>0</v>
      </c>
      <c r="AG1071" s="24">
        <v>0</v>
      </c>
      <c r="AH1071" s="24">
        <v>0</v>
      </c>
      <c r="AI1071" s="27">
        <v>-32.182221083333324</v>
      </c>
      <c r="AJ1071" t="s">
        <v>14</v>
      </c>
      <c r="AK1071" s="93">
        <f t="shared" si="111"/>
        <v>-32.182221083333324</v>
      </c>
      <c r="AL1071" s="27">
        <f t="shared" si="110"/>
        <v>-32.182221083333324</v>
      </c>
      <c r="AM1071" s="27">
        <f t="shared" si="112"/>
        <v>-32.182221083333324</v>
      </c>
    </row>
    <row r="1072" spans="1:39" ht="15" customHeight="1" x14ac:dyDescent="0.25">
      <c r="A1072">
        <v>253617</v>
      </c>
      <c r="B1072" t="s">
        <v>1468</v>
      </c>
      <c r="C1072" t="s">
        <v>1469</v>
      </c>
      <c r="D1072">
        <v>30937</v>
      </c>
      <c r="E1072" t="s">
        <v>363</v>
      </c>
      <c r="F1072" t="s">
        <v>240</v>
      </c>
      <c r="G1072" t="s">
        <v>19</v>
      </c>
      <c r="H1072" t="s">
        <v>2024</v>
      </c>
      <c r="J1072" s="21">
        <v>44857</v>
      </c>
      <c r="K1072" s="21">
        <v>44888</v>
      </c>
      <c r="L1072" s="21">
        <v>44857</v>
      </c>
      <c r="M1072" s="22">
        <v>33609.089999999997</v>
      </c>
      <c r="N1072" t="s">
        <v>14</v>
      </c>
      <c r="O1072">
        <v>1.1299999999999999E-2</v>
      </c>
      <c r="P1072" t="s">
        <v>15</v>
      </c>
      <c r="R1072" s="21">
        <v>44857</v>
      </c>
      <c r="S1072" s="21">
        <v>44857</v>
      </c>
      <c r="T1072" s="21">
        <v>44888</v>
      </c>
      <c r="U1072" s="21">
        <v>44857</v>
      </c>
      <c r="V1072" s="23">
        <v>8.611111111111111E-2</v>
      </c>
      <c r="W1072">
        <v>31</v>
      </c>
      <c r="X1072" s="24">
        <v>0</v>
      </c>
      <c r="Y1072" s="24">
        <v>0</v>
      </c>
      <c r="Z1072" s="24">
        <v>-32.703511741666659</v>
      </c>
      <c r="AA1072" s="24">
        <v>-32.703511741666659</v>
      </c>
      <c r="AB1072">
        <v>0</v>
      </c>
      <c r="AC1072">
        <v>0</v>
      </c>
      <c r="AD1072" s="38">
        <v>33609.089999999997</v>
      </c>
      <c r="AE1072" s="52">
        <v>1.1299999999999999E-2</v>
      </c>
      <c r="AF1072" s="5">
        <v>0</v>
      </c>
      <c r="AG1072" s="24">
        <v>0</v>
      </c>
      <c r="AH1072" s="24">
        <v>0</v>
      </c>
      <c r="AI1072" s="27">
        <v>-32.703511741666659</v>
      </c>
      <c r="AJ1072" t="s">
        <v>14</v>
      </c>
      <c r="AK1072" s="93">
        <f t="shared" si="111"/>
        <v>-32.703511741666659</v>
      </c>
      <c r="AL1072" s="27">
        <f t="shared" si="110"/>
        <v>-32.703511741666659</v>
      </c>
      <c r="AM1072" s="27">
        <f t="shared" si="112"/>
        <v>-32.703511741666659</v>
      </c>
    </row>
    <row r="1073" spans="1:39" ht="15" customHeight="1" x14ac:dyDescent="0.25">
      <c r="A1073">
        <v>253618</v>
      </c>
      <c r="B1073" t="s">
        <v>1468</v>
      </c>
      <c r="C1073" t="s">
        <v>1469</v>
      </c>
      <c r="D1073">
        <v>30937</v>
      </c>
      <c r="E1073" t="s">
        <v>363</v>
      </c>
      <c r="F1073" t="s">
        <v>240</v>
      </c>
      <c r="G1073" t="s">
        <v>19</v>
      </c>
      <c r="H1073" t="s">
        <v>2024</v>
      </c>
      <c r="J1073" s="21">
        <v>44888</v>
      </c>
      <c r="K1073" s="21">
        <v>44918</v>
      </c>
      <c r="L1073" s="21">
        <v>44888</v>
      </c>
      <c r="M1073" s="22">
        <v>33041.53</v>
      </c>
      <c r="N1073" t="s">
        <v>14</v>
      </c>
      <c r="O1073">
        <v>1.1299999999999999E-2</v>
      </c>
      <c r="P1073" t="s">
        <v>15</v>
      </c>
      <c r="R1073" s="21">
        <v>44888</v>
      </c>
      <c r="S1073" s="21">
        <v>44888</v>
      </c>
      <c r="T1073" s="21">
        <v>44918</v>
      </c>
      <c r="U1073" s="21">
        <v>44888</v>
      </c>
      <c r="V1073" s="23">
        <v>8.3333333333333329E-2</v>
      </c>
      <c r="W1073">
        <v>30</v>
      </c>
      <c r="X1073" s="24">
        <v>0</v>
      </c>
      <c r="Y1073" s="24">
        <v>0</v>
      </c>
      <c r="Z1073" s="24">
        <v>-31.114107416666663</v>
      </c>
      <c r="AA1073" s="24">
        <v>-31.114107416666663</v>
      </c>
      <c r="AB1073">
        <v>0</v>
      </c>
      <c r="AC1073">
        <v>0</v>
      </c>
      <c r="AD1073" s="38">
        <v>33041.53</v>
      </c>
      <c r="AE1073" s="52">
        <v>1.1299999999999999E-2</v>
      </c>
      <c r="AF1073" s="5">
        <v>0</v>
      </c>
      <c r="AG1073" s="24">
        <v>0</v>
      </c>
      <c r="AH1073" s="24">
        <v>0</v>
      </c>
      <c r="AI1073" s="27">
        <v>-31.114107416666663</v>
      </c>
      <c r="AJ1073" t="s">
        <v>14</v>
      </c>
      <c r="AK1073" s="93">
        <f t="shared" si="111"/>
        <v>-31.114107416666663</v>
      </c>
      <c r="AL1073" s="27">
        <f t="shared" si="110"/>
        <v>-31.114107416666663</v>
      </c>
      <c r="AM1073" s="27">
        <f t="shared" si="112"/>
        <v>-31.114107416666663</v>
      </c>
    </row>
    <row r="1074" spans="1:39" ht="15" customHeight="1" x14ac:dyDescent="0.25">
      <c r="A1074">
        <v>253619</v>
      </c>
      <c r="B1074" t="s">
        <v>1468</v>
      </c>
      <c r="C1074" t="s">
        <v>1469</v>
      </c>
      <c r="D1074">
        <v>30937</v>
      </c>
      <c r="E1074" t="s">
        <v>363</v>
      </c>
      <c r="F1074" t="s">
        <v>240</v>
      </c>
      <c r="G1074" t="s">
        <v>19</v>
      </c>
      <c r="H1074" t="s">
        <v>2024</v>
      </c>
      <c r="J1074" s="21">
        <v>44918</v>
      </c>
      <c r="K1074" s="21">
        <v>44949</v>
      </c>
      <c r="L1074" s="21">
        <v>44918</v>
      </c>
      <c r="M1074" s="22">
        <v>32473.13</v>
      </c>
      <c r="N1074" t="s">
        <v>14</v>
      </c>
      <c r="O1074">
        <v>1.1299999999999999E-2</v>
      </c>
      <c r="P1074" t="s">
        <v>15</v>
      </c>
      <c r="R1074" s="21">
        <v>44918</v>
      </c>
      <c r="S1074" s="21">
        <v>44918</v>
      </c>
      <c r="T1074" s="21">
        <v>44949</v>
      </c>
      <c r="U1074" s="21">
        <v>44918</v>
      </c>
      <c r="V1074" s="23">
        <v>8.611111111111111E-2</v>
      </c>
      <c r="W1074">
        <v>31</v>
      </c>
      <c r="X1074" s="24">
        <v>0</v>
      </c>
      <c r="Y1074" s="24">
        <v>0</v>
      </c>
      <c r="Z1074" s="24">
        <v>-31.598159552777776</v>
      </c>
      <c r="AA1074" s="24">
        <v>-31.598159552777776</v>
      </c>
      <c r="AB1074">
        <v>0</v>
      </c>
      <c r="AC1074">
        <v>-1.0192954694444445</v>
      </c>
      <c r="AD1074" s="38">
        <v>32473.13</v>
      </c>
      <c r="AE1074" s="52">
        <v>1.1299999999999999E-2</v>
      </c>
      <c r="AF1074" s="5">
        <v>0</v>
      </c>
      <c r="AG1074" s="24">
        <v>0</v>
      </c>
      <c r="AH1074" s="24">
        <v>0</v>
      </c>
      <c r="AI1074" s="27">
        <v>-31.598159552777776</v>
      </c>
      <c r="AJ1074" t="s">
        <v>14</v>
      </c>
      <c r="AK1074" s="93">
        <f t="shared" si="111"/>
        <v>-31.598159552777776</v>
      </c>
      <c r="AL1074" s="27">
        <f t="shared" si="110"/>
        <v>-31.598159552777776</v>
      </c>
      <c r="AM1074" s="27">
        <f t="shared" si="112"/>
        <v>-31.598159552777776</v>
      </c>
    </row>
    <row r="1075" spans="1:39" ht="15" customHeight="1" x14ac:dyDescent="0.25">
      <c r="A1075">
        <v>253703</v>
      </c>
      <c r="B1075" t="s">
        <v>1470</v>
      </c>
      <c r="C1075" t="s">
        <v>1471</v>
      </c>
      <c r="D1075">
        <v>30938</v>
      </c>
      <c r="E1075" t="s">
        <v>363</v>
      </c>
      <c r="F1075" t="s">
        <v>240</v>
      </c>
      <c r="G1075" t="s">
        <v>19</v>
      </c>
      <c r="H1075" t="s">
        <v>549</v>
      </c>
      <c r="J1075" s="21">
        <v>44761</v>
      </c>
      <c r="K1075" s="21">
        <v>44792</v>
      </c>
      <c r="L1075" s="21">
        <v>44761</v>
      </c>
      <c r="M1075" s="22">
        <v>52875.53</v>
      </c>
      <c r="N1075" t="s">
        <v>14</v>
      </c>
      <c r="O1075">
        <v>1.44E-2</v>
      </c>
      <c r="P1075" t="s">
        <v>15</v>
      </c>
      <c r="R1075" s="21">
        <v>44761</v>
      </c>
      <c r="S1075" s="21">
        <v>44761</v>
      </c>
      <c r="T1075" s="21">
        <v>44792</v>
      </c>
      <c r="U1075" s="21">
        <v>44761</v>
      </c>
      <c r="V1075" s="23">
        <v>8.611111111111111E-2</v>
      </c>
      <c r="W1075">
        <v>31</v>
      </c>
      <c r="X1075" s="24">
        <v>0</v>
      </c>
      <c r="Y1075" s="24">
        <v>0</v>
      </c>
      <c r="Z1075" s="24">
        <v>-65.56565719999999</v>
      </c>
      <c r="AA1075" s="24">
        <v>-65.56565719999999</v>
      </c>
      <c r="AB1075">
        <v>0</v>
      </c>
      <c r="AC1075">
        <v>0</v>
      </c>
      <c r="AD1075" s="38">
        <v>52875.53</v>
      </c>
      <c r="AE1075" s="52">
        <v>1.44E-2</v>
      </c>
      <c r="AF1075" s="5">
        <v>0</v>
      </c>
      <c r="AG1075" s="24">
        <v>0</v>
      </c>
      <c r="AH1075" s="24">
        <v>0</v>
      </c>
      <c r="AI1075" s="27">
        <v>-65.56565719999999</v>
      </c>
      <c r="AJ1075" t="s">
        <v>14</v>
      </c>
      <c r="AK1075" s="93">
        <f t="shared" si="111"/>
        <v>-65.56565719999999</v>
      </c>
      <c r="AL1075" s="27">
        <f t="shared" si="110"/>
        <v>-65.56565719999999</v>
      </c>
      <c r="AM1075" s="27">
        <f t="shared" si="112"/>
        <v>-65.56565719999999</v>
      </c>
    </row>
    <row r="1076" spans="1:39" ht="15" customHeight="1" x14ac:dyDescent="0.25">
      <c r="A1076">
        <v>253704</v>
      </c>
      <c r="B1076" t="s">
        <v>1470</v>
      </c>
      <c r="C1076" t="s">
        <v>1471</v>
      </c>
      <c r="D1076">
        <v>30938</v>
      </c>
      <c r="E1076" t="s">
        <v>363</v>
      </c>
      <c r="F1076" t="s">
        <v>240</v>
      </c>
      <c r="G1076" t="s">
        <v>19</v>
      </c>
      <c r="H1076" t="s">
        <v>549</v>
      </c>
      <c r="J1076" s="21">
        <v>44792</v>
      </c>
      <c r="K1076" s="21">
        <v>44823</v>
      </c>
      <c r="L1076" s="21">
        <v>44792</v>
      </c>
      <c r="M1076" s="22">
        <v>51547.75</v>
      </c>
      <c r="N1076" t="s">
        <v>14</v>
      </c>
      <c r="O1076">
        <v>1.44E-2</v>
      </c>
      <c r="P1076" t="s">
        <v>15</v>
      </c>
      <c r="R1076" s="21">
        <v>44792</v>
      </c>
      <c r="S1076" s="21">
        <v>44792</v>
      </c>
      <c r="T1076" s="21">
        <v>44823</v>
      </c>
      <c r="U1076" s="21">
        <v>44792</v>
      </c>
      <c r="V1076" s="23">
        <v>8.611111111111111E-2</v>
      </c>
      <c r="W1076">
        <v>31</v>
      </c>
      <c r="X1076" s="24">
        <v>0</v>
      </c>
      <c r="Y1076" s="24">
        <v>0</v>
      </c>
      <c r="Z1076" s="24">
        <v>-63.91921</v>
      </c>
      <c r="AA1076" s="24">
        <v>-63.91921</v>
      </c>
      <c r="AB1076">
        <v>0</v>
      </c>
      <c r="AC1076">
        <v>0</v>
      </c>
      <c r="AD1076" s="38">
        <v>51547.75</v>
      </c>
      <c r="AE1076" s="52">
        <v>1.44E-2</v>
      </c>
      <c r="AF1076" s="5">
        <v>0</v>
      </c>
      <c r="AG1076" s="24">
        <v>0</v>
      </c>
      <c r="AH1076" s="24">
        <v>0</v>
      </c>
      <c r="AI1076" s="27">
        <v>-63.91921</v>
      </c>
      <c r="AJ1076" t="s">
        <v>14</v>
      </c>
      <c r="AK1076" s="93">
        <f t="shared" si="111"/>
        <v>-63.91921</v>
      </c>
      <c r="AL1076" s="27">
        <f t="shared" si="110"/>
        <v>-63.91921</v>
      </c>
      <c r="AM1076" s="27">
        <f t="shared" si="112"/>
        <v>-63.91921</v>
      </c>
    </row>
    <row r="1077" spans="1:39" ht="15" customHeight="1" x14ac:dyDescent="0.25">
      <c r="A1077">
        <v>253705</v>
      </c>
      <c r="B1077" t="s">
        <v>1470</v>
      </c>
      <c r="C1077" t="s">
        <v>1471</v>
      </c>
      <c r="D1077">
        <v>30938</v>
      </c>
      <c r="E1077" t="s">
        <v>363</v>
      </c>
      <c r="F1077" t="s">
        <v>240</v>
      </c>
      <c r="G1077" t="s">
        <v>19</v>
      </c>
      <c r="H1077" t="s">
        <v>549</v>
      </c>
      <c r="J1077" s="21">
        <v>44823</v>
      </c>
      <c r="K1077" s="21">
        <v>44853</v>
      </c>
      <c r="L1077" s="21">
        <v>44823</v>
      </c>
      <c r="M1077" s="22">
        <v>50213.74</v>
      </c>
      <c r="N1077" t="s">
        <v>14</v>
      </c>
      <c r="O1077">
        <v>1.44E-2</v>
      </c>
      <c r="P1077" t="s">
        <v>15</v>
      </c>
      <c r="R1077" s="21">
        <v>44823</v>
      </c>
      <c r="S1077" s="21">
        <v>44823</v>
      </c>
      <c r="T1077" s="21">
        <v>44853</v>
      </c>
      <c r="U1077" s="21">
        <v>44823</v>
      </c>
      <c r="V1077" s="23">
        <v>8.3333333333333329E-2</v>
      </c>
      <c r="W1077">
        <v>30</v>
      </c>
      <c r="X1077" s="24">
        <v>0</v>
      </c>
      <c r="Y1077" s="24">
        <v>0</v>
      </c>
      <c r="Z1077" s="24">
        <v>-60.256487999999997</v>
      </c>
      <c r="AA1077" s="24">
        <v>-60.256487999999997</v>
      </c>
      <c r="AB1077">
        <v>0</v>
      </c>
      <c r="AC1077">
        <v>0</v>
      </c>
      <c r="AD1077" s="38">
        <v>50213.74</v>
      </c>
      <c r="AE1077" s="52">
        <v>1.44E-2</v>
      </c>
      <c r="AF1077" s="5">
        <v>0</v>
      </c>
      <c r="AG1077" s="24">
        <v>0</v>
      </c>
      <c r="AH1077" s="24">
        <v>0</v>
      </c>
      <c r="AI1077" s="27">
        <v>-60.256487999999997</v>
      </c>
      <c r="AJ1077" t="s">
        <v>14</v>
      </c>
      <c r="AK1077" s="93">
        <f t="shared" si="111"/>
        <v>-60.256487999999997</v>
      </c>
      <c r="AL1077" s="27">
        <f t="shared" si="110"/>
        <v>-60.256487999999997</v>
      </c>
      <c r="AM1077" s="27">
        <f t="shared" si="112"/>
        <v>-60.256487999999997</v>
      </c>
    </row>
    <row r="1078" spans="1:39" ht="15" customHeight="1" x14ac:dyDescent="0.25">
      <c r="A1078">
        <v>253706</v>
      </c>
      <c r="B1078" t="s">
        <v>1470</v>
      </c>
      <c r="C1078" t="s">
        <v>1471</v>
      </c>
      <c r="D1078">
        <v>30938</v>
      </c>
      <c r="E1078" t="s">
        <v>363</v>
      </c>
      <c r="F1078" t="s">
        <v>240</v>
      </c>
      <c r="G1078" t="s">
        <v>19</v>
      </c>
      <c r="H1078" t="s">
        <v>549</v>
      </c>
      <c r="J1078" s="21">
        <v>44853</v>
      </c>
      <c r="K1078" s="21">
        <v>44884</v>
      </c>
      <c r="L1078" s="21">
        <v>44853</v>
      </c>
      <c r="M1078" s="22">
        <v>48873.47</v>
      </c>
      <c r="N1078" t="s">
        <v>14</v>
      </c>
      <c r="O1078">
        <v>1.44E-2</v>
      </c>
      <c r="P1078" t="s">
        <v>15</v>
      </c>
      <c r="R1078" s="21">
        <v>44853</v>
      </c>
      <c r="S1078" s="21">
        <v>44853</v>
      </c>
      <c r="T1078" s="21">
        <v>44884</v>
      </c>
      <c r="U1078" s="21">
        <v>44853</v>
      </c>
      <c r="V1078" s="23">
        <v>8.611111111111111E-2</v>
      </c>
      <c r="W1078">
        <v>31</v>
      </c>
      <c r="X1078" s="24">
        <v>0</v>
      </c>
      <c r="Y1078" s="24">
        <v>0</v>
      </c>
      <c r="Z1078" s="24">
        <v>-60.603102799999995</v>
      </c>
      <c r="AA1078" s="24">
        <v>-60.603102799999995</v>
      </c>
      <c r="AB1078">
        <v>0</v>
      </c>
      <c r="AC1078">
        <v>0</v>
      </c>
      <c r="AD1078" s="38">
        <v>48873.47</v>
      </c>
      <c r="AE1078" s="52">
        <v>1.44E-2</v>
      </c>
      <c r="AF1078" s="5">
        <v>0</v>
      </c>
      <c r="AG1078" s="24">
        <v>0</v>
      </c>
      <c r="AH1078" s="24">
        <v>0</v>
      </c>
      <c r="AI1078" s="27">
        <v>-60.603102799999995</v>
      </c>
      <c r="AJ1078" t="s">
        <v>14</v>
      </c>
      <c r="AK1078" s="93">
        <f t="shared" si="111"/>
        <v>-60.603102799999995</v>
      </c>
      <c r="AL1078" s="27">
        <f t="shared" si="110"/>
        <v>-60.603102799999995</v>
      </c>
      <c r="AM1078" s="27">
        <f t="shared" si="112"/>
        <v>-60.603102799999995</v>
      </c>
    </row>
    <row r="1079" spans="1:39" ht="15" customHeight="1" x14ac:dyDescent="0.25">
      <c r="A1079">
        <v>253707</v>
      </c>
      <c r="B1079" t="s">
        <v>1470</v>
      </c>
      <c r="C1079" t="s">
        <v>1471</v>
      </c>
      <c r="D1079">
        <v>30938</v>
      </c>
      <c r="E1079" t="s">
        <v>363</v>
      </c>
      <c r="F1079" t="s">
        <v>240</v>
      </c>
      <c r="G1079" t="s">
        <v>19</v>
      </c>
      <c r="H1079" t="s">
        <v>549</v>
      </c>
      <c r="J1079" s="21">
        <v>44884</v>
      </c>
      <c r="K1079" s="21">
        <v>44914</v>
      </c>
      <c r="L1079" s="21">
        <v>44884</v>
      </c>
      <c r="M1079" s="22">
        <v>47526.91</v>
      </c>
      <c r="N1079" t="s">
        <v>14</v>
      </c>
      <c r="O1079">
        <v>1.44E-2</v>
      </c>
      <c r="P1079" t="s">
        <v>15</v>
      </c>
      <c r="R1079" s="21">
        <v>44884</v>
      </c>
      <c r="S1079" s="21">
        <v>44884</v>
      </c>
      <c r="T1079" s="21">
        <v>44914</v>
      </c>
      <c r="U1079" s="21">
        <v>44884</v>
      </c>
      <c r="V1079" s="23">
        <v>8.3333333333333329E-2</v>
      </c>
      <c r="W1079">
        <v>30</v>
      </c>
      <c r="X1079" s="24">
        <v>0</v>
      </c>
      <c r="Y1079" s="24">
        <v>0</v>
      </c>
      <c r="Z1079" s="24">
        <v>-57.032291999999998</v>
      </c>
      <c r="AA1079" s="24">
        <v>-57.032291999999998</v>
      </c>
      <c r="AB1079">
        <v>0</v>
      </c>
      <c r="AC1079">
        <v>0</v>
      </c>
      <c r="AD1079" s="38">
        <v>47526.91</v>
      </c>
      <c r="AE1079" s="52">
        <v>1.44E-2</v>
      </c>
      <c r="AF1079" s="5">
        <v>0</v>
      </c>
      <c r="AG1079" s="24">
        <v>0</v>
      </c>
      <c r="AH1079" s="24">
        <v>0</v>
      </c>
      <c r="AI1079" s="27">
        <v>-57.032291999999998</v>
      </c>
      <c r="AJ1079" t="s">
        <v>14</v>
      </c>
      <c r="AK1079" s="93">
        <f t="shared" si="111"/>
        <v>-57.032291999999998</v>
      </c>
      <c r="AL1079" s="27">
        <f t="shared" si="110"/>
        <v>-57.032291999999998</v>
      </c>
      <c r="AM1079" s="27">
        <f t="shared" si="112"/>
        <v>-57.032291999999998</v>
      </c>
    </row>
    <row r="1080" spans="1:39" ht="15" customHeight="1" x14ac:dyDescent="0.25">
      <c r="A1080">
        <v>253708</v>
      </c>
      <c r="B1080" t="s">
        <v>1470</v>
      </c>
      <c r="C1080" t="s">
        <v>1471</v>
      </c>
      <c r="D1080">
        <v>30938</v>
      </c>
      <c r="E1080" t="s">
        <v>363</v>
      </c>
      <c r="F1080" t="s">
        <v>240</v>
      </c>
      <c r="G1080" t="s">
        <v>19</v>
      </c>
      <c r="H1080" t="s">
        <v>549</v>
      </c>
      <c r="J1080" s="21">
        <v>44914</v>
      </c>
      <c r="K1080" s="21">
        <v>44945</v>
      </c>
      <c r="L1080" s="21">
        <v>44914</v>
      </c>
      <c r="M1080" s="22">
        <v>46174.03</v>
      </c>
      <c r="N1080" t="s">
        <v>14</v>
      </c>
      <c r="O1080">
        <v>1.44E-2</v>
      </c>
      <c r="P1080" t="s">
        <v>15</v>
      </c>
      <c r="R1080" s="21">
        <v>44914</v>
      </c>
      <c r="S1080" s="21">
        <v>44914</v>
      </c>
      <c r="T1080" s="21">
        <v>44945</v>
      </c>
      <c r="U1080" s="21">
        <v>44914</v>
      </c>
      <c r="V1080" s="23">
        <v>8.611111111111111E-2</v>
      </c>
      <c r="W1080">
        <v>31</v>
      </c>
      <c r="X1080" s="24">
        <v>0</v>
      </c>
      <c r="Y1080" s="24">
        <v>0</v>
      </c>
      <c r="Z1080" s="24">
        <v>-57.255797199999996</v>
      </c>
      <c r="AA1080" s="24">
        <v>-57.255797199999996</v>
      </c>
      <c r="AB1080">
        <v>0</v>
      </c>
      <c r="AC1080">
        <v>-1.8469612</v>
      </c>
      <c r="AD1080" s="38">
        <v>46174.03</v>
      </c>
      <c r="AE1080" s="52">
        <v>1.44E-2</v>
      </c>
      <c r="AF1080" s="5">
        <v>0</v>
      </c>
      <c r="AG1080" s="24">
        <v>0</v>
      </c>
      <c r="AH1080" s="24">
        <v>0</v>
      </c>
      <c r="AI1080" s="27">
        <v>-57.255797199999996</v>
      </c>
      <c r="AJ1080" t="s">
        <v>14</v>
      </c>
      <c r="AK1080" s="93">
        <f t="shared" si="111"/>
        <v>-57.255797199999996</v>
      </c>
      <c r="AL1080" s="27">
        <f t="shared" si="110"/>
        <v>-57.255797199999996</v>
      </c>
      <c r="AM1080" s="27">
        <f t="shared" si="112"/>
        <v>-57.255797199999996</v>
      </c>
    </row>
    <row r="1081" spans="1:39" ht="15" customHeight="1" x14ac:dyDescent="0.25">
      <c r="A1081">
        <v>253768</v>
      </c>
      <c r="B1081" t="s">
        <v>1472</v>
      </c>
      <c r="C1081" t="s">
        <v>1473</v>
      </c>
      <c r="D1081">
        <v>30939</v>
      </c>
      <c r="E1081" t="s">
        <v>363</v>
      </c>
      <c r="F1081" t="s">
        <v>240</v>
      </c>
      <c r="G1081" t="s">
        <v>19</v>
      </c>
      <c r="H1081" t="s">
        <v>549</v>
      </c>
      <c r="J1081" s="21">
        <v>44761</v>
      </c>
      <c r="K1081" s="21">
        <v>44792</v>
      </c>
      <c r="L1081" s="21">
        <v>44761</v>
      </c>
      <c r="M1081" s="22">
        <v>55604.61</v>
      </c>
      <c r="N1081" t="s">
        <v>14</v>
      </c>
      <c r="O1081">
        <v>1.2200000000000001E-2</v>
      </c>
      <c r="P1081" t="s">
        <v>15</v>
      </c>
      <c r="R1081" s="21">
        <v>44761</v>
      </c>
      <c r="S1081" s="21">
        <v>44761</v>
      </c>
      <c r="T1081" s="21">
        <v>44792</v>
      </c>
      <c r="U1081" s="21">
        <v>44761</v>
      </c>
      <c r="V1081" s="23">
        <v>8.611111111111111E-2</v>
      </c>
      <c r="W1081">
        <v>31</v>
      </c>
      <c r="X1081" s="24">
        <v>0</v>
      </c>
      <c r="Y1081" s="24">
        <v>0</v>
      </c>
      <c r="Z1081" s="24">
        <v>-58.415731950000001</v>
      </c>
      <c r="AA1081" s="24">
        <v>-58.415731950000001</v>
      </c>
      <c r="AB1081">
        <v>0</v>
      </c>
      <c r="AC1081">
        <v>0</v>
      </c>
      <c r="AD1081" s="38">
        <v>55604.61</v>
      </c>
      <c r="AE1081" s="52">
        <v>1.2200000000000001E-2</v>
      </c>
      <c r="AF1081" s="5">
        <v>0</v>
      </c>
      <c r="AG1081" s="24">
        <v>0</v>
      </c>
      <c r="AH1081" s="24">
        <v>0</v>
      </c>
      <c r="AI1081" s="27">
        <v>-58.415731950000001</v>
      </c>
      <c r="AJ1081" t="s">
        <v>14</v>
      </c>
      <c r="AK1081" s="93">
        <f t="shared" si="111"/>
        <v>-58.415731950000001</v>
      </c>
      <c r="AL1081" s="27">
        <f t="shared" si="110"/>
        <v>-58.415731950000001</v>
      </c>
      <c r="AM1081" s="27">
        <f t="shared" si="112"/>
        <v>-58.415731950000001</v>
      </c>
    </row>
    <row r="1082" spans="1:39" ht="15" customHeight="1" x14ac:dyDescent="0.25">
      <c r="A1082">
        <v>253769</v>
      </c>
      <c r="B1082" t="s">
        <v>1472</v>
      </c>
      <c r="C1082" t="s">
        <v>1473</v>
      </c>
      <c r="D1082">
        <v>30939</v>
      </c>
      <c r="E1082" t="s">
        <v>363</v>
      </c>
      <c r="F1082" t="s">
        <v>240</v>
      </c>
      <c r="G1082" t="s">
        <v>19</v>
      </c>
      <c r="H1082" t="s">
        <v>549</v>
      </c>
      <c r="J1082" s="21">
        <v>44792</v>
      </c>
      <c r="K1082" s="21">
        <v>44823</v>
      </c>
      <c r="L1082" s="21">
        <v>44792</v>
      </c>
      <c r="M1082" s="22">
        <v>54210.21</v>
      </c>
      <c r="N1082" t="s">
        <v>14</v>
      </c>
      <c r="O1082">
        <v>1.2200000000000001E-2</v>
      </c>
      <c r="P1082" t="s">
        <v>15</v>
      </c>
      <c r="R1082" s="21">
        <v>44792</v>
      </c>
      <c r="S1082" s="21">
        <v>44792</v>
      </c>
      <c r="T1082" s="21">
        <v>44823</v>
      </c>
      <c r="U1082" s="21">
        <v>44792</v>
      </c>
      <c r="V1082" s="23">
        <v>8.611111111111111E-2</v>
      </c>
      <c r="W1082">
        <v>31</v>
      </c>
      <c r="X1082" s="24">
        <v>0</v>
      </c>
      <c r="Y1082" s="24">
        <v>0</v>
      </c>
      <c r="Z1082" s="24">
        <v>-56.950837283333328</v>
      </c>
      <c r="AA1082" s="24">
        <v>-56.950837283333328</v>
      </c>
      <c r="AB1082">
        <v>0</v>
      </c>
      <c r="AC1082">
        <v>0</v>
      </c>
      <c r="AD1082" s="38">
        <v>54210.21</v>
      </c>
      <c r="AE1082" s="52">
        <v>1.2200000000000001E-2</v>
      </c>
      <c r="AF1082" s="5">
        <v>0</v>
      </c>
      <c r="AG1082" s="24">
        <v>0</v>
      </c>
      <c r="AH1082" s="24">
        <v>0</v>
      </c>
      <c r="AI1082" s="27">
        <v>-56.950837283333328</v>
      </c>
      <c r="AJ1082" t="s">
        <v>14</v>
      </c>
      <c r="AK1082" s="93">
        <f t="shared" si="111"/>
        <v>-56.950837283333328</v>
      </c>
      <c r="AL1082" s="27">
        <f t="shared" si="110"/>
        <v>-56.950837283333328</v>
      </c>
      <c r="AM1082" s="27">
        <f t="shared" si="112"/>
        <v>-56.950837283333328</v>
      </c>
    </row>
    <row r="1083" spans="1:39" ht="15" customHeight="1" x14ac:dyDescent="0.25">
      <c r="A1083">
        <v>253770</v>
      </c>
      <c r="B1083" t="s">
        <v>1472</v>
      </c>
      <c r="C1083" t="s">
        <v>1473</v>
      </c>
      <c r="D1083">
        <v>30939</v>
      </c>
      <c r="E1083" t="s">
        <v>363</v>
      </c>
      <c r="F1083" t="s">
        <v>240</v>
      </c>
      <c r="G1083" t="s">
        <v>19</v>
      </c>
      <c r="H1083" t="s">
        <v>549</v>
      </c>
      <c r="J1083" s="21">
        <v>44823</v>
      </c>
      <c r="K1083" s="21">
        <v>44853</v>
      </c>
      <c r="L1083" s="21">
        <v>44823</v>
      </c>
      <c r="M1083" s="22">
        <v>52809.15</v>
      </c>
      <c r="N1083" t="s">
        <v>14</v>
      </c>
      <c r="O1083">
        <v>1.2200000000000001E-2</v>
      </c>
      <c r="P1083" t="s">
        <v>15</v>
      </c>
      <c r="R1083" s="21">
        <v>44823</v>
      </c>
      <c r="S1083" s="21">
        <v>44823</v>
      </c>
      <c r="T1083" s="21">
        <v>44853</v>
      </c>
      <c r="U1083" s="21">
        <v>44823</v>
      </c>
      <c r="V1083" s="23">
        <v>8.3333333333333329E-2</v>
      </c>
      <c r="W1083">
        <v>30</v>
      </c>
      <c r="X1083" s="24">
        <v>0</v>
      </c>
      <c r="Y1083" s="24">
        <v>0</v>
      </c>
      <c r="Z1083" s="24">
        <v>-53.689302500000004</v>
      </c>
      <c r="AA1083" s="24">
        <v>-53.689302500000004</v>
      </c>
      <c r="AB1083">
        <v>0</v>
      </c>
      <c r="AC1083">
        <v>0</v>
      </c>
      <c r="AD1083" s="38">
        <v>52809.15</v>
      </c>
      <c r="AE1083" s="52">
        <v>1.2200000000000001E-2</v>
      </c>
      <c r="AF1083" s="5">
        <v>0</v>
      </c>
      <c r="AG1083" s="24">
        <v>0</v>
      </c>
      <c r="AH1083" s="24">
        <v>0</v>
      </c>
      <c r="AI1083" s="27">
        <v>-53.689302500000004</v>
      </c>
      <c r="AJ1083" t="s">
        <v>14</v>
      </c>
      <c r="AK1083" s="93">
        <f t="shared" si="111"/>
        <v>-53.689302500000004</v>
      </c>
      <c r="AL1083" s="27">
        <f t="shared" si="110"/>
        <v>-53.689302500000004</v>
      </c>
      <c r="AM1083" s="27">
        <f t="shared" si="112"/>
        <v>-53.689302500000004</v>
      </c>
    </row>
    <row r="1084" spans="1:39" ht="15" customHeight="1" x14ac:dyDescent="0.25">
      <c r="A1084">
        <v>253771</v>
      </c>
      <c r="B1084" t="s">
        <v>1472</v>
      </c>
      <c r="C1084" t="s">
        <v>1473</v>
      </c>
      <c r="D1084">
        <v>30939</v>
      </c>
      <c r="E1084" t="s">
        <v>363</v>
      </c>
      <c r="F1084" t="s">
        <v>240</v>
      </c>
      <c r="G1084" t="s">
        <v>19</v>
      </c>
      <c r="H1084" t="s">
        <v>549</v>
      </c>
      <c r="J1084" s="21">
        <v>44853</v>
      </c>
      <c r="K1084" s="21">
        <v>44884</v>
      </c>
      <c r="L1084" s="21">
        <v>44853</v>
      </c>
      <c r="M1084" s="22">
        <v>51401.41</v>
      </c>
      <c r="N1084" t="s">
        <v>14</v>
      </c>
      <c r="O1084">
        <v>1.2200000000000001E-2</v>
      </c>
      <c r="P1084" t="s">
        <v>15</v>
      </c>
      <c r="R1084" s="21">
        <v>44853</v>
      </c>
      <c r="S1084" s="21">
        <v>44853</v>
      </c>
      <c r="T1084" s="21">
        <v>44884</v>
      </c>
      <c r="U1084" s="21">
        <v>44853</v>
      </c>
      <c r="V1084" s="23">
        <v>8.611111111111111E-2</v>
      </c>
      <c r="W1084">
        <v>31</v>
      </c>
      <c r="X1084" s="24">
        <v>0</v>
      </c>
      <c r="Y1084" s="24">
        <v>0</v>
      </c>
      <c r="Z1084" s="24">
        <v>-54.000036838888889</v>
      </c>
      <c r="AA1084" s="24">
        <v>-54.000036838888889</v>
      </c>
      <c r="AB1084">
        <v>0</v>
      </c>
      <c r="AC1084">
        <v>0</v>
      </c>
      <c r="AD1084" s="38">
        <v>51401.41</v>
      </c>
      <c r="AE1084" s="52">
        <v>1.2200000000000001E-2</v>
      </c>
      <c r="AF1084" s="5">
        <v>0</v>
      </c>
      <c r="AG1084" s="24">
        <v>0</v>
      </c>
      <c r="AH1084" s="24">
        <v>0</v>
      </c>
      <c r="AI1084" s="27">
        <v>-54.000036838888889</v>
      </c>
      <c r="AJ1084" t="s">
        <v>14</v>
      </c>
      <c r="AK1084" s="93">
        <f t="shared" si="111"/>
        <v>-54.000036838888889</v>
      </c>
      <c r="AL1084" s="27">
        <f t="shared" si="110"/>
        <v>-54.000036838888889</v>
      </c>
      <c r="AM1084" s="27">
        <f t="shared" si="112"/>
        <v>-54.000036838888889</v>
      </c>
    </row>
    <row r="1085" spans="1:39" ht="15" customHeight="1" x14ac:dyDescent="0.25">
      <c r="A1085">
        <v>253772</v>
      </c>
      <c r="B1085" t="s">
        <v>1472</v>
      </c>
      <c r="C1085" t="s">
        <v>1473</v>
      </c>
      <c r="D1085">
        <v>30939</v>
      </c>
      <c r="E1085" t="s">
        <v>363</v>
      </c>
      <c r="F1085" t="s">
        <v>240</v>
      </c>
      <c r="G1085" t="s">
        <v>19</v>
      </c>
      <c r="H1085" t="s">
        <v>549</v>
      </c>
      <c r="J1085" s="21">
        <v>44884</v>
      </c>
      <c r="K1085" s="21">
        <v>44914</v>
      </c>
      <c r="L1085" s="21">
        <v>44884</v>
      </c>
      <c r="M1085" s="22">
        <v>49986.96</v>
      </c>
      <c r="N1085" t="s">
        <v>14</v>
      </c>
      <c r="O1085">
        <v>1.2200000000000001E-2</v>
      </c>
      <c r="P1085" t="s">
        <v>15</v>
      </c>
      <c r="R1085" s="21">
        <v>44884</v>
      </c>
      <c r="S1085" s="21">
        <v>44884</v>
      </c>
      <c r="T1085" s="21">
        <v>44914</v>
      </c>
      <c r="U1085" s="21">
        <v>44884</v>
      </c>
      <c r="V1085" s="23">
        <v>8.3333333333333329E-2</v>
      </c>
      <c r="W1085">
        <v>30</v>
      </c>
      <c r="X1085" s="24">
        <v>0</v>
      </c>
      <c r="Y1085" s="24">
        <v>0</v>
      </c>
      <c r="Z1085" s="24">
        <v>-50.820076</v>
      </c>
      <c r="AA1085" s="24">
        <v>-50.820076</v>
      </c>
      <c r="AB1085">
        <v>0</v>
      </c>
      <c r="AC1085">
        <v>0</v>
      </c>
      <c r="AD1085" s="38">
        <v>49986.96</v>
      </c>
      <c r="AE1085" s="52">
        <v>1.2200000000000001E-2</v>
      </c>
      <c r="AF1085" s="5">
        <v>0</v>
      </c>
      <c r="AG1085" s="24">
        <v>0</v>
      </c>
      <c r="AH1085" s="24">
        <v>0</v>
      </c>
      <c r="AI1085" s="27">
        <v>-50.820076</v>
      </c>
      <c r="AJ1085" t="s">
        <v>14</v>
      </c>
      <c r="AK1085" s="93">
        <f t="shared" si="111"/>
        <v>-50.820076</v>
      </c>
      <c r="AL1085" s="27">
        <f t="shared" si="110"/>
        <v>-50.820076</v>
      </c>
      <c r="AM1085" s="27">
        <f t="shared" si="112"/>
        <v>-50.820076</v>
      </c>
    </row>
    <row r="1086" spans="1:39" ht="15" customHeight="1" x14ac:dyDescent="0.25">
      <c r="A1086">
        <v>253773</v>
      </c>
      <c r="B1086" t="s">
        <v>1472</v>
      </c>
      <c r="C1086" t="s">
        <v>1473</v>
      </c>
      <c r="D1086">
        <v>30939</v>
      </c>
      <c r="E1086" t="s">
        <v>363</v>
      </c>
      <c r="F1086" t="s">
        <v>240</v>
      </c>
      <c r="G1086" t="s">
        <v>19</v>
      </c>
      <c r="H1086" t="s">
        <v>549</v>
      </c>
      <c r="J1086" s="21">
        <v>44914</v>
      </c>
      <c r="K1086" s="21">
        <v>44945</v>
      </c>
      <c r="L1086" s="21">
        <v>44914</v>
      </c>
      <c r="M1086" s="22">
        <v>48565.760000000002</v>
      </c>
      <c r="N1086" t="s">
        <v>14</v>
      </c>
      <c r="O1086">
        <v>1.2200000000000001E-2</v>
      </c>
      <c r="P1086" t="s">
        <v>15</v>
      </c>
      <c r="R1086" s="21">
        <v>44914</v>
      </c>
      <c r="S1086" s="21">
        <v>44914</v>
      </c>
      <c r="T1086" s="21">
        <v>44945</v>
      </c>
      <c r="U1086" s="21">
        <v>44914</v>
      </c>
      <c r="V1086" s="23">
        <v>8.611111111111111E-2</v>
      </c>
      <c r="W1086">
        <v>31</v>
      </c>
      <c r="X1086" s="24">
        <v>0</v>
      </c>
      <c r="Y1086" s="24">
        <v>0</v>
      </c>
      <c r="Z1086" s="24">
        <v>-51.021028977777782</v>
      </c>
      <c r="AA1086" s="24">
        <v>-51.021028977777782</v>
      </c>
      <c r="AB1086">
        <v>0</v>
      </c>
      <c r="AC1086">
        <v>-1.6458396444444445</v>
      </c>
      <c r="AD1086" s="38">
        <v>48565.760000000002</v>
      </c>
      <c r="AE1086" s="52">
        <v>1.2200000000000001E-2</v>
      </c>
      <c r="AF1086" s="5">
        <v>0</v>
      </c>
      <c r="AG1086" s="24">
        <v>0</v>
      </c>
      <c r="AH1086" s="24">
        <v>0</v>
      </c>
      <c r="AI1086" s="27">
        <v>-51.021028977777782</v>
      </c>
      <c r="AJ1086" t="s">
        <v>14</v>
      </c>
      <c r="AK1086" s="93">
        <f t="shared" si="111"/>
        <v>-51.021028977777782</v>
      </c>
      <c r="AL1086" s="27">
        <f t="shared" si="110"/>
        <v>-51.021028977777782</v>
      </c>
      <c r="AM1086" s="27">
        <f t="shared" si="112"/>
        <v>-51.021028977777782</v>
      </c>
    </row>
    <row r="1087" spans="1:39" ht="15" customHeight="1" x14ac:dyDescent="0.25">
      <c r="A1087">
        <v>253837</v>
      </c>
      <c r="B1087" t="s">
        <v>1474</v>
      </c>
      <c r="C1087" t="s">
        <v>1475</v>
      </c>
      <c r="D1087">
        <v>30940</v>
      </c>
      <c r="E1087" t="s">
        <v>363</v>
      </c>
      <c r="F1087" t="s">
        <v>240</v>
      </c>
      <c r="G1087" t="s">
        <v>19</v>
      </c>
      <c r="H1087" t="s">
        <v>549</v>
      </c>
      <c r="J1087" s="21">
        <v>44768</v>
      </c>
      <c r="K1087" s="21">
        <v>44799</v>
      </c>
      <c r="L1087" s="21">
        <v>44768</v>
      </c>
      <c r="M1087" s="22">
        <v>130428.16</v>
      </c>
      <c r="N1087" t="s">
        <v>14</v>
      </c>
      <c r="O1087">
        <v>1.2200000000000001E-2</v>
      </c>
      <c r="P1087" t="s">
        <v>15</v>
      </c>
      <c r="R1087" s="21">
        <v>44768</v>
      </c>
      <c r="S1087" s="21">
        <v>44768</v>
      </c>
      <c r="T1087" s="21">
        <v>44799</v>
      </c>
      <c r="U1087" s="21">
        <v>44768</v>
      </c>
      <c r="V1087" s="23">
        <v>8.611111111111111E-2</v>
      </c>
      <c r="W1087">
        <v>31</v>
      </c>
      <c r="X1087" s="24">
        <v>0</v>
      </c>
      <c r="Y1087" s="24">
        <v>0</v>
      </c>
      <c r="Z1087" s="24">
        <v>-137.0220280888889</v>
      </c>
      <c r="AA1087" s="24">
        <v>-137.0220280888889</v>
      </c>
      <c r="AB1087">
        <v>0</v>
      </c>
      <c r="AC1087">
        <v>0</v>
      </c>
      <c r="AD1087" s="38">
        <v>130428.16</v>
      </c>
      <c r="AE1087" s="52">
        <v>1.2200000000000001E-2</v>
      </c>
      <c r="AF1087" s="5">
        <v>0</v>
      </c>
      <c r="AG1087" s="24">
        <v>0</v>
      </c>
      <c r="AH1087" s="24">
        <v>0</v>
      </c>
      <c r="AI1087" s="27">
        <v>-137.0220280888889</v>
      </c>
      <c r="AJ1087" t="s">
        <v>14</v>
      </c>
      <c r="AK1087" s="93">
        <f t="shared" si="111"/>
        <v>-137.0220280888889</v>
      </c>
      <c r="AL1087" s="27">
        <f t="shared" si="110"/>
        <v>-137.0220280888889</v>
      </c>
      <c r="AM1087" s="27">
        <f t="shared" si="112"/>
        <v>-137.0220280888889</v>
      </c>
    </row>
    <row r="1088" spans="1:39" ht="15" customHeight="1" x14ac:dyDescent="0.25">
      <c r="A1088">
        <v>253838</v>
      </c>
      <c r="B1088" t="s">
        <v>1474</v>
      </c>
      <c r="C1088" t="s">
        <v>1475</v>
      </c>
      <c r="D1088">
        <v>30940</v>
      </c>
      <c r="E1088" t="s">
        <v>363</v>
      </c>
      <c r="F1088" t="s">
        <v>240</v>
      </c>
      <c r="G1088" t="s">
        <v>19</v>
      </c>
      <c r="H1088" t="s">
        <v>549</v>
      </c>
      <c r="J1088" s="21">
        <v>44799</v>
      </c>
      <c r="K1088" s="21">
        <v>44830</v>
      </c>
      <c r="L1088" s="21">
        <v>44799</v>
      </c>
      <c r="M1088" s="22">
        <v>126471.29</v>
      </c>
      <c r="N1088" t="s">
        <v>14</v>
      </c>
      <c r="O1088">
        <v>1.2200000000000001E-2</v>
      </c>
      <c r="P1088" t="s">
        <v>15</v>
      </c>
      <c r="R1088" s="21">
        <v>44799</v>
      </c>
      <c r="S1088" s="21">
        <v>44799</v>
      </c>
      <c r="T1088" s="21">
        <v>44830</v>
      </c>
      <c r="U1088" s="21">
        <v>44799</v>
      </c>
      <c r="V1088" s="23">
        <v>8.611111111111111E-2</v>
      </c>
      <c r="W1088">
        <v>31</v>
      </c>
      <c r="X1088" s="24">
        <v>0</v>
      </c>
      <c r="Y1088" s="24">
        <v>0</v>
      </c>
      <c r="Z1088" s="24">
        <v>-132.86511632777777</v>
      </c>
      <c r="AA1088" s="24">
        <v>-132.86511632777777</v>
      </c>
      <c r="AB1088">
        <v>0</v>
      </c>
      <c r="AC1088">
        <v>0</v>
      </c>
      <c r="AD1088" s="38">
        <v>126471.29</v>
      </c>
      <c r="AE1088" s="52">
        <v>1.2200000000000001E-2</v>
      </c>
      <c r="AF1088" s="5">
        <v>0</v>
      </c>
      <c r="AG1088" s="24">
        <v>0</v>
      </c>
      <c r="AH1088" s="24">
        <v>0</v>
      </c>
      <c r="AI1088" s="27">
        <v>-132.86511632777777</v>
      </c>
      <c r="AJ1088" t="s">
        <v>14</v>
      </c>
      <c r="AK1088" s="93">
        <f t="shared" si="111"/>
        <v>-132.86511632777777</v>
      </c>
      <c r="AL1088" s="27">
        <f t="shared" si="110"/>
        <v>-132.86511632777777</v>
      </c>
      <c r="AM1088" s="27">
        <f t="shared" si="112"/>
        <v>-132.86511632777777</v>
      </c>
    </row>
    <row r="1089" spans="1:39" ht="15" customHeight="1" x14ac:dyDescent="0.25">
      <c r="A1089">
        <v>253839</v>
      </c>
      <c r="B1089" t="s">
        <v>1474</v>
      </c>
      <c r="C1089" t="s">
        <v>1475</v>
      </c>
      <c r="D1089">
        <v>30940</v>
      </c>
      <c r="E1089" t="s">
        <v>363</v>
      </c>
      <c r="F1089" t="s">
        <v>240</v>
      </c>
      <c r="G1089" t="s">
        <v>19</v>
      </c>
      <c r="H1089" t="s">
        <v>549</v>
      </c>
      <c r="J1089" s="21">
        <v>44830</v>
      </c>
      <c r="K1089" s="21">
        <v>44860</v>
      </c>
      <c r="L1089" s="21">
        <v>44830</v>
      </c>
      <c r="M1089" s="22">
        <v>122511.63</v>
      </c>
      <c r="N1089" t="s">
        <v>14</v>
      </c>
      <c r="O1089">
        <v>1.2200000000000001E-2</v>
      </c>
      <c r="P1089" t="s">
        <v>15</v>
      </c>
      <c r="R1089" s="21">
        <v>44830</v>
      </c>
      <c r="S1089" s="21">
        <v>44830</v>
      </c>
      <c r="T1089" s="21">
        <v>44860</v>
      </c>
      <c r="U1089" s="21">
        <v>44830</v>
      </c>
      <c r="V1089" s="23">
        <v>8.3333333333333329E-2</v>
      </c>
      <c r="W1089">
        <v>30</v>
      </c>
      <c r="X1089" s="24">
        <v>0</v>
      </c>
      <c r="Y1089" s="24">
        <v>0</v>
      </c>
      <c r="Z1089" s="24">
        <v>-124.55349050000001</v>
      </c>
      <c r="AA1089" s="24">
        <v>-124.55349050000001</v>
      </c>
      <c r="AB1089">
        <v>0</v>
      </c>
      <c r="AC1089">
        <v>0</v>
      </c>
      <c r="AD1089" s="38">
        <v>122511.63</v>
      </c>
      <c r="AE1089" s="52">
        <v>1.2200000000000001E-2</v>
      </c>
      <c r="AF1089" s="5">
        <v>0</v>
      </c>
      <c r="AG1089" s="24">
        <v>0</v>
      </c>
      <c r="AH1089" s="24">
        <v>0</v>
      </c>
      <c r="AI1089" s="27">
        <v>-124.55349050000001</v>
      </c>
      <c r="AJ1089" t="s">
        <v>14</v>
      </c>
      <c r="AK1089" s="93">
        <f t="shared" si="111"/>
        <v>-124.55349050000001</v>
      </c>
      <c r="AL1089" s="27">
        <f t="shared" si="110"/>
        <v>-124.55349050000001</v>
      </c>
      <c r="AM1089" s="27">
        <f t="shared" si="112"/>
        <v>-124.55349050000001</v>
      </c>
    </row>
    <row r="1090" spans="1:39" ht="15" customHeight="1" x14ac:dyDescent="0.25">
      <c r="A1090">
        <v>253840</v>
      </c>
      <c r="B1090" t="s">
        <v>1474</v>
      </c>
      <c r="C1090" t="s">
        <v>1475</v>
      </c>
      <c r="D1090">
        <v>30940</v>
      </c>
      <c r="E1090" t="s">
        <v>363</v>
      </c>
      <c r="F1090" t="s">
        <v>240</v>
      </c>
      <c r="G1090" t="s">
        <v>19</v>
      </c>
      <c r="H1090" t="s">
        <v>549</v>
      </c>
      <c r="J1090" s="21">
        <v>44860</v>
      </c>
      <c r="K1090" s="21">
        <v>44891</v>
      </c>
      <c r="L1090" s="21">
        <v>44860</v>
      </c>
      <c r="M1090" s="22">
        <v>118549.17</v>
      </c>
      <c r="N1090" t="s">
        <v>14</v>
      </c>
      <c r="O1090">
        <v>1.2200000000000001E-2</v>
      </c>
      <c r="P1090" t="s">
        <v>15</v>
      </c>
      <c r="R1090" s="21">
        <v>44860</v>
      </c>
      <c r="S1090" s="21">
        <v>44860</v>
      </c>
      <c r="T1090" s="21">
        <v>44891</v>
      </c>
      <c r="U1090" s="21">
        <v>44860</v>
      </c>
      <c r="V1090" s="23">
        <v>8.611111111111111E-2</v>
      </c>
      <c r="W1090">
        <v>31</v>
      </c>
      <c r="X1090" s="24">
        <v>0</v>
      </c>
      <c r="Y1090" s="24">
        <v>0</v>
      </c>
      <c r="Z1090" s="24">
        <v>-124.54248915000001</v>
      </c>
      <c r="AA1090" s="24">
        <v>-124.54248915000001</v>
      </c>
      <c r="AB1090">
        <v>0</v>
      </c>
      <c r="AC1090">
        <v>0</v>
      </c>
      <c r="AD1090" s="38">
        <v>118549.17</v>
      </c>
      <c r="AE1090" s="52">
        <v>1.2200000000000001E-2</v>
      </c>
      <c r="AF1090" s="5">
        <v>0</v>
      </c>
      <c r="AG1090" s="24">
        <v>0</v>
      </c>
      <c r="AH1090" s="24">
        <v>0</v>
      </c>
      <c r="AI1090" s="27">
        <v>-124.54248915000001</v>
      </c>
      <c r="AJ1090" t="s">
        <v>14</v>
      </c>
      <c r="AK1090" s="93">
        <f t="shared" si="111"/>
        <v>-124.54248915000001</v>
      </c>
      <c r="AL1090" s="27">
        <f t="shared" si="110"/>
        <v>-124.54248915000001</v>
      </c>
      <c r="AM1090" s="27">
        <f t="shared" si="112"/>
        <v>-124.54248915000001</v>
      </c>
    </row>
    <row r="1091" spans="1:39" ht="15" customHeight="1" x14ac:dyDescent="0.25">
      <c r="A1091">
        <v>253841</v>
      </c>
      <c r="B1091" t="s">
        <v>1474</v>
      </c>
      <c r="C1091" t="s">
        <v>1475</v>
      </c>
      <c r="D1091">
        <v>30940</v>
      </c>
      <c r="E1091" t="s">
        <v>363</v>
      </c>
      <c r="F1091" t="s">
        <v>240</v>
      </c>
      <c r="G1091" t="s">
        <v>19</v>
      </c>
      <c r="H1091" t="s">
        <v>549</v>
      </c>
      <c r="J1091" s="21">
        <v>44891</v>
      </c>
      <c r="K1091" s="21">
        <v>44921</v>
      </c>
      <c r="L1091" s="21">
        <v>44891</v>
      </c>
      <c r="M1091" s="22">
        <v>114583.92</v>
      </c>
      <c r="N1091" t="s">
        <v>14</v>
      </c>
      <c r="O1091">
        <v>1.2200000000000001E-2</v>
      </c>
      <c r="P1091" t="s">
        <v>15</v>
      </c>
      <c r="R1091" s="21">
        <v>44891</v>
      </c>
      <c r="S1091" s="21">
        <v>44891</v>
      </c>
      <c r="T1091" s="21">
        <v>44921</v>
      </c>
      <c r="U1091" s="21">
        <v>44891</v>
      </c>
      <c r="V1091" s="23">
        <v>8.3333333333333329E-2</v>
      </c>
      <c r="W1091">
        <v>30</v>
      </c>
      <c r="X1091" s="24">
        <v>0</v>
      </c>
      <c r="Y1091" s="24">
        <v>0</v>
      </c>
      <c r="Z1091" s="24">
        <v>-116.493652</v>
      </c>
      <c r="AA1091" s="24">
        <v>-116.493652</v>
      </c>
      <c r="AB1091">
        <v>0</v>
      </c>
      <c r="AC1091">
        <v>0</v>
      </c>
      <c r="AD1091" s="38">
        <v>114583.92</v>
      </c>
      <c r="AE1091" s="52">
        <v>1.2200000000000001E-2</v>
      </c>
      <c r="AF1091" s="5">
        <v>0</v>
      </c>
      <c r="AG1091" s="24">
        <v>0</v>
      </c>
      <c r="AH1091" s="24">
        <v>0</v>
      </c>
      <c r="AI1091" s="27">
        <v>-116.493652</v>
      </c>
      <c r="AJ1091" t="s">
        <v>14</v>
      </c>
      <c r="AK1091" s="93">
        <f t="shared" si="111"/>
        <v>-116.493652</v>
      </c>
      <c r="AL1091" s="27">
        <f t="shared" ref="AL1091:AL1154" si="113">AI1091</f>
        <v>-116.493652</v>
      </c>
      <c r="AM1091" s="27">
        <f t="shared" si="112"/>
        <v>-116.493652</v>
      </c>
    </row>
    <row r="1092" spans="1:39" ht="15" customHeight="1" x14ac:dyDescent="0.25">
      <c r="A1092">
        <v>253842</v>
      </c>
      <c r="B1092" t="s">
        <v>1474</v>
      </c>
      <c r="C1092" t="s">
        <v>1475</v>
      </c>
      <c r="D1092">
        <v>30940</v>
      </c>
      <c r="E1092" t="s">
        <v>363</v>
      </c>
      <c r="F1092" t="s">
        <v>240</v>
      </c>
      <c r="G1092" t="s">
        <v>19</v>
      </c>
      <c r="H1092" t="s">
        <v>549</v>
      </c>
      <c r="J1092" s="21">
        <v>44921</v>
      </c>
      <c r="K1092" s="21">
        <v>44952</v>
      </c>
      <c r="L1092" s="21">
        <v>44921</v>
      </c>
      <c r="M1092" s="22">
        <v>110615.87</v>
      </c>
      <c r="N1092" t="s">
        <v>14</v>
      </c>
      <c r="O1092">
        <v>1.2200000000000001E-2</v>
      </c>
      <c r="P1092" t="s">
        <v>15</v>
      </c>
      <c r="R1092" s="21">
        <v>44921</v>
      </c>
      <c r="S1092" s="21">
        <v>44921</v>
      </c>
      <c r="T1092" s="21">
        <v>44952</v>
      </c>
      <c r="U1092" s="21">
        <v>44921</v>
      </c>
      <c r="V1092" s="23">
        <v>8.611111111111111E-2</v>
      </c>
      <c r="W1092">
        <v>31</v>
      </c>
      <c r="X1092" s="24">
        <v>0</v>
      </c>
      <c r="Y1092" s="24">
        <v>0</v>
      </c>
      <c r="Z1092" s="24">
        <v>-116.2081167611111</v>
      </c>
      <c r="AA1092" s="24">
        <v>-116.2081167611111</v>
      </c>
      <c r="AB1092">
        <v>0</v>
      </c>
      <c r="AC1092">
        <v>-3.7486489277777775</v>
      </c>
      <c r="AD1092" s="38">
        <v>110615.87</v>
      </c>
      <c r="AE1092" s="52">
        <v>1.2200000000000001E-2</v>
      </c>
      <c r="AF1092" s="5">
        <v>0</v>
      </c>
      <c r="AG1092" s="24">
        <v>0</v>
      </c>
      <c r="AH1092" s="24">
        <v>0</v>
      </c>
      <c r="AI1092" s="27">
        <v>-116.2081167611111</v>
      </c>
      <c r="AJ1092" t="s">
        <v>14</v>
      </c>
      <c r="AK1092" s="93">
        <f t="shared" si="111"/>
        <v>-116.2081167611111</v>
      </c>
      <c r="AL1092" s="27">
        <f t="shared" si="113"/>
        <v>-116.2081167611111</v>
      </c>
      <c r="AM1092" s="27">
        <f t="shared" si="112"/>
        <v>-116.2081167611111</v>
      </c>
    </row>
    <row r="1093" spans="1:39" ht="15" customHeight="1" x14ac:dyDescent="0.25">
      <c r="A1093">
        <v>253958</v>
      </c>
      <c r="B1093" t="s">
        <v>1476</v>
      </c>
      <c r="C1093" t="s">
        <v>1477</v>
      </c>
      <c r="D1093">
        <v>30943</v>
      </c>
      <c r="E1093" t="s">
        <v>363</v>
      </c>
      <c r="F1093" t="s">
        <v>240</v>
      </c>
      <c r="G1093" t="s">
        <v>19</v>
      </c>
      <c r="H1093" t="s">
        <v>1971</v>
      </c>
      <c r="J1093" s="21">
        <v>44749</v>
      </c>
      <c r="K1093" s="21">
        <v>44780</v>
      </c>
      <c r="L1093" s="21">
        <v>44749</v>
      </c>
      <c r="M1093" s="22">
        <v>8568.58</v>
      </c>
      <c r="N1093" t="s">
        <v>14</v>
      </c>
      <c r="O1093">
        <v>5.3E-3</v>
      </c>
      <c r="P1093" t="s">
        <v>15</v>
      </c>
      <c r="R1093" s="21">
        <v>44749</v>
      </c>
      <c r="S1093" s="21">
        <v>44749</v>
      </c>
      <c r="T1093" s="21">
        <v>44780</v>
      </c>
      <c r="U1093" s="21">
        <v>44749</v>
      </c>
      <c r="V1093" s="23">
        <v>8.611111111111111E-2</v>
      </c>
      <c r="W1093">
        <v>31</v>
      </c>
      <c r="X1093" s="24">
        <v>0</v>
      </c>
      <c r="Y1093" s="24">
        <v>0</v>
      </c>
      <c r="Z1093" s="24">
        <v>-3.9106047055555555</v>
      </c>
      <c r="AA1093" s="24">
        <v>-3.9106047055555555</v>
      </c>
      <c r="AB1093">
        <v>0</v>
      </c>
      <c r="AC1093">
        <v>0</v>
      </c>
      <c r="AD1093" s="38">
        <v>8568.58</v>
      </c>
      <c r="AE1093" s="52">
        <v>5.3E-3</v>
      </c>
      <c r="AF1093" s="5">
        <v>0</v>
      </c>
      <c r="AG1093" s="24">
        <v>0</v>
      </c>
      <c r="AH1093" s="24">
        <v>0</v>
      </c>
      <c r="AI1093" s="27">
        <v>-3.9106047055555555</v>
      </c>
      <c r="AJ1093" t="s">
        <v>14</v>
      </c>
      <c r="AK1093" s="93">
        <f t="shared" si="111"/>
        <v>-3.9106047055555555</v>
      </c>
      <c r="AL1093" s="27">
        <f t="shared" si="113"/>
        <v>-3.9106047055555555</v>
      </c>
      <c r="AM1093" s="27">
        <f t="shared" si="112"/>
        <v>-3.9106047055555555</v>
      </c>
    </row>
    <row r="1094" spans="1:39" ht="15" customHeight="1" x14ac:dyDescent="0.25">
      <c r="A1094">
        <v>253959</v>
      </c>
      <c r="B1094" t="s">
        <v>1476</v>
      </c>
      <c r="C1094" t="s">
        <v>1477</v>
      </c>
      <c r="D1094">
        <v>30943</v>
      </c>
      <c r="E1094" t="s">
        <v>363</v>
      </c>
      <c r="F1094" t="s">
        <v>240</v>
      </c>
      <c r="G1094" t="s">
        <v>19</v>
      </c>
      <c r="H1094" t="s">
        <v>1971</v>
      </c>
      <c r="J1094" s="21">
        <v>44780</v>
      </c>
      <c r="K1094" s="21">
        <v>44811</v>
      </c>
      <c r="L1094" s="21">
        <v>44780</v>
      </c>
      <c r="M1094" s="22">
        <v>8093.71</v>
      </c>
      <c r="N1094" t="s">
        <v>14</v>
      </c>
      <c r="O1094">
        <v>5.3E-3</v>
      </c>
      <c r="P1094" t="s">
        <v>15</v>
      </c>
      <c r="R1094" s="21">
        <v>44780</v>
      </c>
      <c r="S1094" s="21">
        <v>44780</v>
      </c>
      <c r="T1094" s="21">
        <v>44811</v>
      </c>
      <c r="U1094" s="21">
        <v>44780</v>
      </c>
      <c r="V1094" s="23">
        <v>8.611111111111111E-2</v>
      </c>
      <c r="W1094">
        <v>31</v>
      </c>
      <c r="X1094" s="24">
        <v>0</v>
      </c>
      <c r="Y1094" s="24">
        <v>0</v>
      </c>
      <c r="Z1094" s="24">
        <v>-3.693879313888889</v>
      </c>
      <c r="AA1094" s="24">
        <v>-3.693879313888889</v>
      </c>
      <c r="AB1094">
        <v>0</v>
      </c>
      <c r="AC1094">
        <v>0</v>
      </c>
      <c r="AD1094" s="38">
        <v>8093.71</v>
      </c>
      <c r="AE1094" s="52">
        <v>5.3E-3</v>
      </c>
      <c r="AF1094" s="5">
        <v>0</v>
      </c>
      <c r="AG1094" s="24">
        <v>0</v>
      </c>
      <c r="AH1094" s="24">
        <v>0</v>
      </c>
      <c r="AI1094" s="27">
        <v>-3.693879313888889</v>
      </c>
      <c r="AJ1094" t="s">
        <v>14</v>
      </c>
      <c r="AK1094" s="93">
        <f t="shared" ref="AK1094:AK1157" si="114">AL1094</f>
        <v>-3.693879313888889</v>
      </c>
      <c r="AL1094" s="27">
        <f t="shared" si="113"/>
        <v>-3.693879313888889</v>
      </c>
      <c r="AM1094" s="27">
        <f t="shared" ref="AM1094:AM1157" si="115">AL1094</f>
        <v>-3.693879313888889</v>
      </c>
    </row>
    <row r="1095" spans="1:39" ht="15" customHeight="1" x14ac:dyDescent="0.25">
      <c r="A1095">
        <v>253960</v>
      </c>
      <c r="B1095" t="s">
        <v>1476</v>
      </c>
      <c r="C1095" t="s">
        <v>1477</v>
      </c>
      <c r="D1095">
        <v>30943</v>
      </c>
      <c r="E1095" t="s">
        <v>363</v>
      </c>
      <c r="F1095" t="s">
        <v>240</v>
      </c>
      <c r="G1095" t="s">
        <v>19</v>
      </c>
      <c r="H1095" t="s">
        <v>1971</v>
      </c>
      <c r="J1095" s="21">
        <v>44811</v>
      </c>
      <c r="K1095" s="21">
        <v>44841</v>
      </c>
      <c r="L1095" s="21">
        <v>44811</v>
      </c>
      <c r="M1095" s="22">
        <v>7618.13</v>
      </c>
      <c r="N1095" t="s">
        <v>14</v>
      </c>
      <c r="O1095">
        <v>5.3E-3</v>
      </c>
      <c r="P1095" t="s">
        <v>15</v>
      </c>
      <c r="R1095" s="21">
        <v>44811</v>
      </c>
      <c r="S1095" s="21">
        <v>44811</v>
      </c>
      <c r="T1095" s="21">
        <v>44841</v>
      </c>
      <c r="U1095" s="21">
        <v>44811</v>
      </c>
      <c r="V1095" s="23">
        <v>8.3333333333333329E-2</v>
      </c>
      <c r="W1095">
        <v>30</v>
      </c>
      <c r="X1095" s="24">
        <v>0</v>
      </c>
      <c r="Y1095" s="24">
        <v>0</v>
      </c>
      <c r="Z1095" s="24">
        <v>-3.3646740833333331</v>
      </c>
      <c r="AA1095" s="24">
        <v>-3.3646740833333331</v>
      </c>
      <c r="AB1095">
        <v>0</v>
      </c>
      <c r="AC1095">
        <v>0</v>
      </c>
      <c r="AD1095" s="38">
        <v>7618.13</v>
      </c>
      <c r="AE1095" s="52">
        <v>5.3E-3</v>
      </c>
      <c r="AF1095" s="5">
        <v>0</v>
      </c>
      <c r="AG1095" s="24">
        <v>0</v>
      </c>
      <c r="AH1095" s="24">
        <v>0</v>
      </c>
      <c r="AI1095" s="27">
        <v>-3.3646740833333331</v>
      </c>
      <c r="AJ1095" t="s">
        <v>14</v>
      </c>
      <c r="AK1095" s="93">
        <f t="shared" si="114"/>
        <v>-3.3646740833333331</v>
      </c>
      <c r="AL1095" s="27">
        <f t="shared" si="113"/>
        <v>-3.3646740833333331</v>
      </c>
      <c r="AM1095" s="27">
        <f t="shared" si="115"/>
        <v>-3.3646740833333331</v>
      </c>
    </row>
    <row r="1096" spans="1:39" ht="15" customHeight="1" x14ac:dyDescent="0.25">
      <c r="A1096">
        <v>253961</v>
      </c>
      <c r="B1096" t="s">
        <v>1476</v>
      </c>
      <c r="C1096" t="s">
        <v>1477</v>
      </c>
      <c r="D1096">
        <v>30943</v>
      </c>
      <c r="E1096" t="s">
        <v>363</v>
      </c>
      <c r="F1096" t="s">
        <v>240</v>
      </c>
      <c r="G1096" t="s">
        <v>19</v>
      </c>
      <c r="H1096" t="s">
        <v>1971</v>
      </c>
      <c r="J1096" s="21">
        <v>44841</v>
      </c>
      <c r="K1096" s="21">
        <v>44872</v>
      </c>
      <c r="L1096" s="21">
        <v>44841</v>
      </c>
      <c r="M1096" s="22">
        <v>7141.84</v>
      </c>
      <c r="N1096" t="s">
        <v>14</v>
      </c>
      <c r="O1096">
        <v>5.3E-3</v>
      </c>
      <c r="P1096" t="s">
        <v>15</v>
      </c>
      <c r="R1096" s="21">
        <v>44841</v>
      </c>
      <c r="S1096" s="21">
        <v>44841</v>
      </c>
      <c r="T1096" s="21">
        <v>44872</v>
      </c>
      <c r="U1096" s="21">
        <v>44841</v>
      </c>
      <c r="V1096" s="23">
        <v>8.611111111111111E-2</v>
      </c>
      <c r="W1096">
        <v>31</v>
      </c>
      <c r="X1096" s="24">
        <v>0</v>
      </c>
      <c r="Y1096" s="24">
        <v>0</v>
      </c>
      <c r="Z1096" s="24">
        <v>-3.2594564222222222</v>
      </c>
      <c r="AA1096" s="24">
        <v>-3.2594564222222222</v>
      </c>
      <c r="AB1096">
        <v>0</v>
      </c>
      <c r="AC1096">
        <v>0</v>
      </c>
      <c r="AD1096" s="38">
        <v>7141.84</v>
      </c>
      <c r="AE1096" s="52">
        <v>5.3E-3</v>
      </c>
      <c r="AF1096" s="5">
        <v>0</v>
      </c>
      <c r="AG1096" s="24">
        <v>0</v>
      </c>
      <c r="AH1096" s="24">
        <v>0</v>
      </c>
      <c r="AI1096" s="27">
        <v>-3.2594564222222222</v>
      </c>
      <c r="AJ1096" t="s">
        <v>14</v>
      </c>
      <c r="AK1096" s="93">
        <f t="shared" si="114"/>
        <v>-3.2594564222222222</v>
      </c>
      <c r="AL1096" s="27">
        <f t="shared" si="113"/>
        <v>-3.2594564222222222</v>
      </c>
      <c r="AM1096" s="27">
        <f t="shared" si="115"/>
        <v>-3.2594564222222222</v>
      </c>
    </row>
    <row r="1097" spans="1:39" ht="15" customHeight="1" x14ac:dyDescent="0.25">
      <c r="A1097">
        <v>253962</v>
      </c>
      <c r="B1097" t="s">
        <v>1476</v>
      </c>
      <c r="C1097" t="s">
        <v>1477</v>
      </c>
      <c r="D1097">
        <v>30943</v>
      </c>
      <c r="E1097" t="s">
        <v>363</v>
      </c>
      <c r="F1097" t="s">
        <v>240</v>
      </c>
      <c r="G1097" t="s">
        <v>19</v>
      </c>
      <c r="H1097" t="s">
        <v>1971</v>
      </c>
      <c r="J1097" s="21">
        <v>44872</v>
      </c>
      <c r="K1097" s="21">
        <v>44902</v>
      </c>
      <c r="L1097" s="21">
        <v>44872</v>
      </c>
      <c r="M1097" s="22">
        <v>6664.84</v>
      </c>
      <c r="N1097" t="s">
        <v>14</v>
      </c>
      <c r="O1097">
        <v>5.3E-3</v>
      </c>
      <c r="P1097" t="s">
        <v>15</v>
      </c>
      <c r="R1097" s="21">
        <v>44872</v>
      </c>
      <c r="S1097" s="21">
        <v>44872</v>
      </c>
      <c r="T1097" s="21">
        <v>44902</v>
      </c>
      <c r="U1097" s="21">
        <v>44872</v>
      </c>
      <c r="V1097" s="23">
        <v>8.3333333333333329E-2</v>
      </c>
      <c r="W1097">
        <v>30</v>
      </c>
      <c r="X1097" s="24">
        <v>0</v>
      </c>
      <c r="Y1097" s="24">
        <v>0</v>
      </c>
      <c r="Z1097" s="24">
        <v>-2.9436376666666666</v>
      </c>
      <c r="AA1097" s="24">
        <v>-2.9436376666666666</v>
      </c>
      <c r="AB1097">
        <v>0</v>
      </c>
      <c r="AC1097">
        <v>0</v>
      </c>
      <c r="AD1097" s="38">
        <v>6664.84</v>
      </c>
      <c r="AE1097" s="52">
        <v>5.3E-3</v>
      </c>
      <c r="AF1097" s="5">
        <v>0</v>
      </c>
      <c r="AG1097" s="24">
        <v>0</v>
      </c>
      <c r="AH1097" s="24">
        <v>0</v>
      </c>
      <c r="AI1097" s="27">
        <v>-2.9436376666666666</v>
      </c>
      <c r="AJ1097" t="s">
        <v>14</v>
      </c>
      <c r="AK1097" s="93">
        <f t="shared" si="114"/>
        <v>-2.9436376666666666</v>
      </c>
      <c r="AL1097" s="27">
        <f t="shared" si="113"/>
        <v>-2.9436376666666666</v>
      </c>
      <c r="AM1097" s="27">
        <f t="shared" si="115"/>
        <v>-2.9436376666666666</v>
      </c>
    </row>
    <row r="1098" spans="1:39" ht="15" customHeight="1" x14ac:dyDescent="0.25">
      <c r="A1098">
        <v>253963</v>
      </c>
      <c r="B1098" t="s">
        <v>1476</v>
      </c>
      <c r="C1098" t="s">
        <v>1477</v>
      </c>
      <c r="D1098">
        <v>30943</v>
      </c>
      <c r="E1098" t="s">
        <v>363</v>
      </c>
      <c r="F1098" t="s">
        <v>240</v>
      </c>
      <c r="G1098" t="s">
        <v>19</v>
      </c>
      <c r="H1098" t="s">
        <v>1971</v>
      </c>
      <c r="J1098" s="21">
        <v>44902</v>
      </c>
      <c r="K1098" s="21">
        <v>44933</v>
      </c>
      <c r="L1098" s="21">
        <v>44902</v>
      </c>
      <c r="M1098" s="22">
        <v>6187.13</v>
      </c>
      <c r="N1098" t="s">
        <v>14</v>
      </c>
      <c r="O1098">
        <v>5.3E-3</v>
      </c>
      <c r="P1098" t="s">
        <v>15</v>
      </c>
      <c r="R1098" s="21">
        <v>44902</v>
      </c>
      <c r="S1098" s="21">
        <v>44902</v>
      </c>
      <c r="T1098" s="21">
        <v>44933</v>
      </c>
      <c r="U1098" s="21">
        <v>44902</v>
      </c>
      <c r="V1098" s="23">
        <v>8.611111111111111E-2</v>
      </c>
      <c r="W1098">
        <v>31</v>
      </c>
      <c r="X1098" s="24">
        <v>0</v>
      </c>
      <c r="Y1098" s="24">
        <v>0</v>
      </c>
      <c r="Z1098" s="24">
        <v>-2.823737386111111</v>
      </c>
      <c r="AA1098" s="24">
        <v>-2.823737386111111</v>
      </c>
      <c r="AB1098">
        <v>0</v>
      </c>
      <c r="AC1098">
        <v>-9.1088302777777769E-2</v>
      </c>
      <c r="AD1098" s="38">
        <v>6187.13</v>
      </c>
      <c r="AE1098" s="52">
        <v>5.3E-3</v>
      </c>
      <c r="AF1098" s="5">
        <v>0</v>
      </c>
      <c r="AG1098" s="24">
        <v>0</v>
      </c>
      <c r="AH1098" s="24">
        <v>0</v>
      </c>
      <c r="AI1098" s="27">
        <v>-2.823737386111111</v>
      </c>
      <c r="AJ1098" t="s">
        <v>14</v>
      </c>
      <c r="AK1098" s="93">
        <f t="shared" si="114"/>
        <v>-2.823737386111111</v>
      </c>
      <c r="AL1098" s="27">
        <f t="shared" si="113"/>
        <v>-2.823737386111111</v>
      </c>
      <c r="AM1098" s="27">
        <f t="shared" si="115"/>
        <v>-2.823737386111111</v>
      </c>
    </row>
    <row r="1099" spans="1:39" ht="15" customHeight="1" x14ac:dyDescent="0.25">
      <c r="A1099">
        <v>254323</v>
      </c>
      <c r="B1099" t="s">
        <v>1478</v>
      </c>
      <c r="C1099" t="s">
        <v>1479</v>
      </c>
      <c r="D1099">
        <v>30947</v>
      </c>
      <c r="E1099" t="s">
        <v>363</v>
      </c>
      <c r="F1099" t="s">
        <v>240</v>
      </c>
      <c r="G1099" t="s">
        <v>19</v>
      </c>
      <c r="H1099" t="s">
        <v>1922</v>
      </c>
      <c r="J1099" s="21">
        <v>44758</v>
      </c>
      <c r="K1099" s="21">
        <v>44789</v>
      </c>
      <c r="L1099" s="21">
        <v>44758</v>
      </c>
      <c r="M1099" s="22">
        <v>27680.71</v>
      </c>
      <c r="N1099" t="s">
        <v>14</v>
      </c>
      <c r="O1099">
        <v>1.55E-2</v>
      </c>
      <c r="P1099" t="s">
        <v>15</v>
      </c>
      <c r="R1099" s="21">
        <v>44758</v>
      </c>
      <c r="S1099" s="21">
        <v>44758</v>
      </c>
      <c r="T1099" s="21">
        <v>44789</v>
      </c>
      <c r="U1099" s="21">
        <v>44758</v>
      </c>
      <c r="V1099" s="23">
        <v>8.611111111111111E-2</v>
      </c>
      <c r="W1099">
        <v>31</v>
      </c>
      <c r="X1099" s="24">
        <v>0</v>
      </c>
      <c r="Y1099" s="24">
        <v>0</v>
      </c>
      <c r="Z1099" s="24">
        <v>-36.946058763888885</v>
      </c>
      <c r="AA1099" s="24">
        <v>-36.946058763888885</v>
      </c>
      <c r="AB1099">
        <v>0</v>
      </c>
      <c r="AC1099">
        <v>0</v>
      </c>
      <c r="AD1099" s="38">
        <v>27680.71</v>
      </c>
      <c r="AE1099" s="52">
        <v>1.55E-2</v>
      </c>
      <c r="AF1099" s="5">
        <v>0</v>
      </c>
      <c r="AG1099" s="24">
        <v>0</v>
      </c>
      <c r="AH1099" s="24">
        <v>0</v>
      </c>
      <c r="AI1099" s="27">
        <v>-36.946058763888885</v>
      </c>
      <c r="AJ1099" t="s">
        <v>14</v>
      </c>
      <c r="AK1099" s="93">
        <f t="shared" si="114"/>
        <v>-36.946058763888885</v>
      </c>
      <c r="AL1099" s="27">
        <f t="shared" si="113"/>
        <v>-36.946058763888885</v>
      </c>
      <c r="AM1099" s="27">
        <f t="shared" si="115"/>
        <v>-36.946058763888885</v>
      </c>
    </row>
    <row r="1100" spans="1:39" ht="15" customHeight="1" x14ac:dyDescent="0.25">
      <c r="A1100">
        <v>254324</v>
      </c>
      <c r="B1100" t="s">
        <v>1478</v>
      </c>
      <c r="C1100" t="s">
        <v>1479</v>
      </c>
      <c r="D1100">
        <v>30947</v>
      </c>
      <c r="E1100" t="s">
        <v>363</v>
      </c>
      <c r="F1100" t="s">
        <v>240</v>
      </c>
      <c r="G1100" t="s">
        <v>19</v>
      </c>
      <c r="H1100" t="s">
        <v>1922</v>
      </c>
      <c r="J1100" s="21">
        <v>44789</v>
      </c>
      <c r="K1100" s="21">
        <v>44820</v>
      </c>
      <c r="L1100" s="21">
        <v>44789</v>
      </c>
      <c r="M1100" s="22">
        <v>25496.39</v>
      </c>
      <c r="N1100" t="s">
        <v>14</v>
      </c>
      <c r="O1100">
        <v>1.55E-2</v>
      </c>
      <c r="P1100" t="s">
        <v>15</v>
      </c>
      <c r="R1100" s="21">
        <v>44789</v>
      </c>
      <c r="S1100" s="21">
        <v>44789</v>
      </c>
      <c r="T1100" s="21">
        <v>44820</v>
      </c>
      <c r="U1100" s="21">
        <v>44789</v>
      </c>
      <c r="V1100" s="23">
        <v>8.611111111111111E-2</v>
      </c>
      <c r="W1100">
        <v>31</v>
      </c>
      <c r="X1100" s="24">
        <v>0</v>
      </c>
      <c r="Y1100" s="24">
        <v>0</v>
      </c>
      <c r="Z1100" s="24">
        <v>-34.030598319444444</v>
      </c>
      <c r="AA1100" s="24">
        <v>-34.030598319444444</v>
      </c>
      <c r="AB1100">
        <v>0</v>
      </c>
      <c r="AC1100">
        <v>0</v>
      </c>
      <c r="AD1100" s="38">
        <v>25496.39</v>
      </c>
      <c r="AE1100" s="52">
        <v>1.55E-2</v>
      </c>
      <c r="AF1100" s="5">
        <v>0</v>
      </c>
      <c r="AG1100" s="24">
        <v>0</v>
      </c>
      <c r="AH1100" s="24">
        <v>0</v>
      </c>
      <c r="AI1100" s="27">
        <v>-34.030598319444444</v>
      </c>
      <c r="AJ1100" t="s">
        <v>14</v>
      </c>
      <c r="AK1100" s="93">
        <f t="shared" si="114"/>
        <v>-34.030598319444444</v>
      </c>
      <c r="AL1100" s="27">
        <f t="shared" si="113"/>
        <v>-34.030598319444444</v>
      </c>
      <c r="AM1100" s="27">
        <f t="shared" si="115"/>
        <v>-34.030598319444444</v>
      </c>
    </row>
    <row r="1101" spans="1:39" ht="15" customHeight="1" x14ac:dyDescent="0.25">
      <c r="A1101">
        <v>254325</v>
      </c>
      <c r="B1101" t="s">
        <v>1478</v>
      </c>
      <c r="C1101" t="s">
        <v>1479</v>
      </c>
      <c r="D1101">
        <v>30947</v>
      </c>
      <c r="E1101" t="s">
        <v>363</v>
      </c>
      <c r="F1101" t="s">
        <v>240</v>
      </c>
      <c r="G1101" t="s">
        <v>19</v>
      </c>
      <c r="H1101" t="s">
        <v>1922</v>
      </c>
      <c r="J1101" s="21">
        <v>44820</v>
      </c>
      <c r="K1101" s="21">
        <v>44850</v>
      </c>
      <c r="L1101" s="21">
        <v>44820</v>
      </c>
      <c r="M1101" s="22">
        <v>23309.21</v>
      </c>
      <c r="N1101" t="s">
        <v>14</v>
      </c>
      <c r="O1101">
        <v>1.55E-2</v>
      </c>
      <c r="P1101" t="s">
        <v>15</v>
      </c>
      <c r="R1101" s="21">
        <v>44820</v>
      </c>
      <c r="S1101" s="21">
        <v>44820</v>
      </c>
      <c r="T1101" s="21">
        <v>44850</v>
      </c>
      <c r="U1101" s="21">
        <v>44820</v>
      </c>
      <c r="V1101" s="23">
        <v>8.3333333333333329E-2</v>
      </c>
      <c r="W1101">
        <v>30</v>
      </c>
      <c r="X1101" s="24">
        <v>0</v>
      </c>
      <c r="Y1101" s="24">
        <v>0</v>
      </c>
      <c r="Z1101" s="24">
        <v>-30.107729583333331</v>
      </c>
      <c r="AA1101" s="24">
        <v>-30.107729583333331</v>
      </c>
      <c r="AB1101">
        <v>0</v>
      </c>
      <c r="AC1101">
        <v>0</v>
      </c>
      <c r="AD1101" s="38">
        <v>23309.21</v>
      </c>
      <c r="AE1101" s="52">
        <v>1.55E-2</v>
      </c>
      <c r="AF1101" s="5">
        <v>0</v>
      </c>
      <c r="AG1101" s="24">
        <v>0</v>
      </c>
      <c r="AH1101" s="24">
        <v>0</v>
      </c>
      <c r="AI1101" s="27">
        <v>-30.107729583333331</v>
      </c>
      <c r="AJ1101" t="s">
        <v>14</v>
      </c>
      <c r="AK1101" s="93">
        <f t="shared" si="114"/>
        <v>-30.107729583333331</v>
      </c>
      <c r="AL1101" s="27">
        <f t="shared" si="113"/>
        <v>-30.107729583333331</v>
      </c>
      <c r="AM1101" s="27">
        <f t="shared" si="115"/>
        <v>-30.107729583333331</v>
      </c>
    </row>
    <row r="1102" spans="1:39" ht="15" customHeight="1" x14ac:dyDescent="0.25">
      <c r="A1102">
        <v>254326</v>
      </c>
      <c r="B1102" t="s">
        <v>1478</v>
      </c>
      <c r="C1102" t="s">
        <v>1479</v>
      </c>
      <c r="D1102">
        <v>30947</v>
      </c>
      <c r="E1102" t="s">
        <v>363</v>
      </c>
      <c r="F1102" t="s">
        <v>240</v>
      </c>
      <c r="G1102" t="s">
        <v>19</v>
      </c>
      <c r="H1102" t="s">
        <v>1922</v>
      </c>
      <c r="J1102" s="21">
        <v>44850</v>
      </c>
      <c r="K1102" s="21">
        <v>44881</v>
      </c>
      <c r="L1102" s="21">
        <v>44850</v>
      </c>
      <c r="M1102" s="22">
        <v>21119.17</v>
      </c>
      <c r="N1102" t="s">
        <v>14</v>
      </c>
      <c r="O1102">
        <v>1.55E-2</v>
      </c>
      <c r="P1102" t="s">
        <v>15</v>
      </c>
      <c r="R1102" s="21">
        <v>44850</v>
      </c>
      <c r="S1102" s="21">
        <v>44850</v>
      </c>
      <c r="T1102" s="21">
        <v>44881</v>
      </c>
      <c r="U1102" s="21">
        <v>44850</v>
      </c>
      <c r="V1102" s="23">
        <v>8.611111111111111E-2</v>
      </c>
      <c r="W1102">
        <v>31</v>
      </c>
      <c r="X1102" s="24">
        <v>0</v>
      </c>
      <c r="Y1102" s="24">
        <v>0</v>
      </c>
      <c r="Z1102" s="24">
        <v>-28.188225513888888</v>
      </c>
      <c r="AA1102" s="24">
        <v>-28.188225513888888</v>
      </c>
      <c r="AB1102">
        <v>0</v>
      </c>
      <c r="AC1102">
        <v>0</v>
      </c>
      <c r="AD1102" s="38">
        <v>21119.17</v>
      </c>
      <c r="AE1102" s="52">
        <v>1.55E-2</v>
      </c>
      <c r="AF1102" s="5">
        <v>0</v>
      </c>
      <c r="AG1102" s="24">
        <v>0</v>
      </c>
      <c r="AH1102" s="24">
        <v>0</v>
      </c>
      <c r="AI1102" s="27">
        <v>-28.188225513888888</v>
      </c>
      <c r="AJ1102" t="s">
        <v>14</v>
      </c>
      <c r="AK1102" s="93">
        <f t="shared" si="114"/>
        <v>-28.188225513888888</v>
      </c>
      <c r="AL1102" s="27">
        <f t="shared" si="113"/>
        <v>-28.188225513888888</v>
      </c>
      <c r="AM1102" s="27">
        <f t="shared" si="115"/>
        <v>-28.188225513888888</v>
      </c>
    </row>
    <row r="1103" spans="1:39" ht="15" customHeight="1" x14ac:dyDescent="0.25">
      <c r="A1103">
        <v>254327</v>
      </c>
      <c r="B1103" t="s">
        <v>1478</v>
      </c>
      <c r="C1103" t="s">
        <v>1479</v>
      </c>
      <c r="D1103">
        <v>30947</v>
      </c>
      <c r="E1103" t="s">
        <v>363</v>
      </c>
      <c r="F1103" t="s">
        <v>240</v>
      </c>
      <c r="G1103" t="s">
        <v>19</v>
      </c>
      <c r="H1103" t="s">
        <v>1922</v>
      </c>
      <c r="J1103" s="21">
        <v>44881</v>
      </c>
      <c r="K1103" s="21">
        <v>44911</v>
      </c>
      <c r="L1103" s="21">
        <v>44881</v>
      </c>
      <c r="M1103" s="22">
        <v>18926.27</v>
      </c>
      <c r="N1103" t="s">
        <v>14</v>
      </c>
      <c r="O1103">
        <v>1.55E-2</v>
      </c>
      <c r="P1103" t="s">
        <v>15</v>
      </c>
      <c r="R1103" s="21">
        <v>44881</v>
      </c>
      <c r="S1103" s="21">
        <v>44881</v>
      </c>
      <c r="T1103" s="21">
        <v>44911</v>
      </c>
      <c r="U1103" s="21">
        <v>44881</v>
      </c>
      <c r="V1103" s="23">
        <v>8.3333333333333329E-2</v>
      </c>
      <c r="W1103">
        <v>30</v>
      </c>
      <c r="X1103" s="24">
        <v>0</v>
      </c>
      <c r="Y1103" s="24">
        <v>0</v>
      </c>
      <c r="Z1103" s="24">
        <v>-24.446432083333335</v>
      </c>
      <c r="AA1103" s="24">
        <v>-24.446432083333335</v>
      </c>
      <c r="AB1103">
        <v>0</v>
      </c>
      <c r="AC1103">
        <v>0</v>
      </c>
      <c r="AD1103" s="38">
        <v>18926.27</v>
      </c>
      <c r="AE1103" s="52">
        <v>1.55E-2</v>
      </c>
      <c r="AF1103" s="5">
        <v>0</v>
      </c>
      <c r="AG1103" s="24">
        <v>0</v>
      </c>
      <c r="AH1103" s="24">
        <v>0</v>
      </c>
      <c r="AI1103" s="27">
        <v>-24.446432083333335</v>
      </c>
      <c r="AJ1103" t="s">
        <v>14</v>
      </c>
      <c r="AK1103" s="93">
        <f t="shared" si="114"/>
        <v>-24.446432083333335</v>
      </c>
      <c r="AL1103" s="27">
        <f t="shared" si="113"/>
        <v>-24.446432083333335</v>
      </c>
      <c r="AM1103" s="27">
        <f t="shared" si="115"/>
        <v>-24.446432083333335</v>
      </c>
    </row>
    <row r="1104" spans="1:39" ht="15" customHeight="1" x14ac:dyDescent="0.25">
      <c r="A1104">
        <v>254328</v>
      </c>
      <c r="B1104" t="s">
        <v>1478</v>
      </c>
      <c r="C1104" t="s">
        <v>1479</v>
      </c>
      <c r="D1104">
        <v>30947</v>
      </c>
      <c r="E1104" t="s">
        <v>363</v>
      </c>
      <c r="F1104" t="s">
        <v>240</v>
      </c>
      <c r="G1104" t="s">
        <v>19</v>
      </c>
      <c r="H1104" t="s">
        <v>1922</v>
      </c>
      <c r="J1104" s="21">
        <v>44911</v>
      </c>
      <c r="K1104" s="21">
        <v>44942</v>
      </c>
      <c r="L1104" s="21">
        <v>44911</v>
      </c>
      <c r="M1104" s="22">
        <v>16730.509999999998</v>
      </c>
      <c r="N1104" t="s">
        <v>14</v>
      </c>
      <c r="O1104">
        <v>1.55E-2</v>
      </c>
      <c r="P1104" t="s">
        <v>15</v>
      </c>
      <c r="R1104" s="21">
        <v>44911</v>
      </c>
      <c r="S1104" s="21">
        <v>44911</v>
      </c>
      <c r="T1104" s="21">
        <v>44942</v>
      </c>
      <c r="U1104" s="21">
        <v>44911</v>
      </c>
      <c r="V1104" s="23">
        <v>8.611111111111111E-2</v>
      </c>
      <c r="W1104">
        <v>31</v>
      </c>
      <c r="X1104" s="24">
        <v>0</v>
      </c>
      <c r="Y1104" s="24">
        <v>0</v>
      </c>
      <c r="Z1104" s="24">
        <v>-22.330583486111109</v>
      </c>
      <c r="AA1104" s="24">
        <v>-22.330583486111109</v>
      </c>
      <c r="AB1104">
        <v>0</v>
      </c>
      <c r="AC1104">
        <v>-0.7203414027777777</v>
      </c>
      <c r="AD1104" s="38">
        <v>16730.509999999998</v>
      </c>
      <c r="AE1104" s="52">
        <v>1.55E-2</v>
      </c>
      <c r="AF1104" s="5">
        <v>0</v>
      </c>
      <c r="AG1104" s="24">
        <v>0</v>
      </c>
      <c r="AH1104" s="24">
        <v>0</v>
      </c>
      <c r="AI1104" s="27">
        <v>-22.330583486111109</v>
      </c>
      <c r="AJ1104" t="s">
        <v>14</v>
      </c>
      <c r="AK1104" s="93">
        <f t="shared" si="114"/>
        <v>-22.330583486111109</v>
      </c>
      <c r="AL1104" s="27">
        <f t="shared" si="113"/>
        <v>-22.330583486111109</v>
      </c>
      <c r="AM1104" s="27">
        <f t="shared" si="115"/>
        <v>-22.330583486111109</v>
      </c>
    </row>
    <row r="1105" spans="1:39" ht="15" customHeight="1" x14ac:dyDescent="0.25">
      <c r="A1105">
        <v>254417</v>
      </c>
      <c r="B1105" t="s">
        <v>1480</v>
      </c>
      <c r="C1105" t="s">
        <v>1481</v>
      </c>
      <c r="D1105">
        <v>30948</v>
      </c>
      <c r="E1105" t="s">
        <v>363</v>
      </c>
      <c r="F1105" t="s">
        <v>240</v>
      </c>
      <c r="G1105" t="s">
        <v>19</v>
      </c>
      <c r="H1105" t="s">
        <v>1922</v>
      </c>
      <c r="J1105" s="21">
        <v>44758</v>
      </c>
      <c r="K1105" s="21">
        <v>44789</v>
      </c>
      <c r="L1105" s="21">
        <v>44758</v>
      </c>
      <c r="M1105" s="22">
        <v>52728.29</v>
      </c>
      <c r="N1105" t="s">
        <v>14</v>
      </c>
      <c r="O1105">
        <v>1.55E-2</v>
      </c>
      <c r="P1105" t="s">
        <v>15</v>
      </c>
      <c r="R1105" s="21">
        <v>44758</v>
      </c>
      <c r="S1105" s="21">
        <v>44758</v>
      </c>
      <c r="T1105" s="21">
        <v>44789</v>
      </c>
      <c r="U1105" s="21">
        <v>44758</v>
      </c>
      <c r="V1105" s="23">
        <v>8.611111111111111E-2</v>
      </c>
      <c r="W1105">
        <v>31</v>
      </c>
      <c r="X1105" s="24">
        <v>0</v>
      </c>
      <c r="Y1105" s="24">
        <v>0</v>
      </c>
      <c r="Z1105" s="24">
        <v>-70.377620402777779</v>
      </c>
      <c r="AA1105" s="24">
        <v>-70.377620402777779</v>
      </c>
      <c r="AB1105">
        <v>0</v>
      </c>
      <c r="AC1105">
        <v>0</v>
      </c>
      <c r="AD1105" s="38">
        <v>52728.29</v>
      </c>
      <c r="AE1105" s="52">
        <v>1.55E-2</v>
      </c>
      <c r="AF1105" s="5">
        <v>0</v>
      </c>
      <c r="AG1105" s="24">
        <v>0</v>
      </c>
      <c r="AH1105" s="24">
        <v>0</v>
      </c>
      <c r="AI1105" s="27">
        <v>-70.377620402777779</v>
      </c>
      <c r="AJ1105" t="s">
        <v>14</v>
      </c>
      <c r="AK1105" s="93">
        <f t="shared" si="114"/>
        <v>-70.377620402777779</v>
      </c>
      <c r="AL1105" s="27">
        <f t="shared" si="113"/>
        <v>-70.377620402777779</v>
      </c>
      <c r="AM1105" s="27">
        <f t="shared" si="115"/>
        <v>-70.377620402777779</v>
      </c>
    </row>
    <row r="1106" spans="1:39" ht="15" customHeight="1" x14ac:dyDescent="0.25">
      <c r="A1106">
        <v>254418</v>
      </c>
      <c r="B1106" t="s">
        <v>1480</v>
      </c>
      <c r="C1106" t="s">
        <v>1481</v>
      </c>
      <c r="D1106">
        <v>30948</v>
      </c>
      <c r="E1106" t="s">
        <v>363</v>
      </c>
      <c r="F1106" t="s">
        <v>240</v>
      </c>
      <c r="G1106" t="s">
        <v>19</v>
      </c>
      <c r="H1106" t="s">
        <v>1922</v>
      </c>
      <c r="J1106" s="21">
        <v>44789</v>
      </c>
      <c r="K1106" s="21">
        <v>44820</v>
      </c>
      <c r="L1106" s="21">
        <v>44789</v>
      </c>
      <c r="M1106" s="22">
        <v>48567.43</v>
      </c>
      <c r="N1106" t="s">
        <v>14</v>
      </c>
      <c r="O1106">
        <v>1.55E-2</v>
      </c>
      <c r="P1106" t="s">
        <v>15</v>
      </c>
      <c r="R1106" s="21">
        <v>44789</v>
      </c>
      <c r="S1106" s="21">
        <v>44789</v>
      </c>
      <c r="T1106" s="21">
        <v>44820</v>
      </c>
      <c r="U1106" s="21">
        <v>44789</v>
      </c>
      <c r="V1106" s="23">
        <v>8.611111111111111E-2</v>
      </c>
      <c r="W1106">
        <v>31</v>
      </c>
      <c r="X1106" s="24">
        <v>0</v>
      </c>
      <c r="Y1106" s="24">
        <v>0</v>
      </c>
      <c r="Z1106" s="24">
        <v>-64.824028097222225</v>
      </c>
      <c r="AA1106" s="24">
        <v>-64.824028097222225</v>
      </c>
      <c r="AB1106">
        <v>0</v>
      </c>
      <c r="AC1106">
        <v>0</v>
      </c>
      <c r="AD1106" s="38">
        <v>48567.43</v>
      </c>
      <c r="AE1106" s="52">
        <v>1.55E-2</v>
      </c>
      <c r="AF1106" s="5">
        <v>0</v>
      </c>
      <c r="AG1106" s="24">
        <v>0</v>
      </c>
      <c r="AH1106" s="24">
        <v>0</v>
      </c>
      <c r="AI1106" s="27">
        <v>-64.824028097222225</v>
      </c>
      <c r="AJ1106" t="s">
        <v>14</v>
      </c>
      <c r="AK1106" s="93">
        <f t="shared" si="114"/>
        <v>-64.824028097222225</v>
      </c>
      <c r="AL1106" s="27">
        <f t="shared" si="113"/>
        <v>-64.824028097222225</v>
      </c>
      <c r="AM1106" s="27">
        <f t="shared" si="115"/>
        <v>-64.824028097222225</v>
      </c>
    </row>
    <row r="1107" spans="1:39" ht="15" customHeight="1" x14ac:dyDescent="0.25">
      <c r="A1107">
        <v>254419</v>
      </c>
      <c r="B1107" t="s">
        <v>1480</v>
      </c>
      <c r="C1107" t="s">
        <v>1481</v>
      </c>
      <c r="D1107">
        <v>30948</v>
      </c>
      <c r="E1107" t="s">
        <v>363</v>
      </c>
      <c r="F1107" t="s">
        <v>240</v>
      </c>
      <c r="G1107" t="s">
        <v>19</v>
      </c>
      <c r="H1107" t="s">
        <v>1922</v>
      </c>
      <c r="J1107" s="21">
        <v>44820</v>
      </c>
      <c r="K1107" s="21">
        <v>44850</v>
      </c>
      <c r="L1107" s="21">
        <v>44820</v>
      </c>
      <c r="M1107" s="22">
        <v>44401.13</v>
      </c>
      <c r="N1107" t="s">
        <v>14</v>
      </c>
      <c r="O1107">
        <v>1.55E-2</v>
      </c>
      <c r="P1107" t="s">
        <v>15</v>
      </c>
      <c r="R1107" s="21">
        <v>44820</v>
      </c>
      <c r="S1107" s="21">
        <v>44820</v>
      </c>
      <c r="T1107" s="21">
        <v>44850</v>
      </c>
      <c r="U1107" s="21">
        <v>44820</v>
      </c>
      <c r="V1107" s="23">
        <v>8.3333333333333329E-2</v>
      </c>
      <c r="W1107">
        <v>30</v>
      </c>
      <c r="X1107" s="24">
        <v>0</v>
      </c>
      <c r="Y1107" s="24">
        <v>0</v>
      </c>
      <c r="Z1107" s="24">
        <v>-57.351459583333323</v>
      </c>
      <c r="AA1107" s="24">
        <v>-57.351459583333323</v>
      </c>
      <c r="AB1107">
        <v>0</v>
      </c>
      <c r="AC1107">
        <v>0</v>
      </c>
      <c r="AD1107" s="38">
        <v>44401.13</v>
      </c>
      <c r="AE1107" s="52">
        <v>1.55E-2</v>
      </c>
      <c r="AF1107" s="5">
        <v>0</v>
      </c>
      <c r="AG1107" s="24">
        <v>0</v>
      </c>
      <c r="AH1107" s="24">
        <v>0</v>
      </c>
      <c r="AI1107" s="27">
        <v>-57.351459583333323</v>
      </c>
      <c r="AJ1107" t="s">
        <v>14</v>
      </c>
      <c r="AK1107" s="93">
        <f t="shared" si="114"/>
        <v>-57.351459583333323</v>
      </c>
      <c r="AL1107" s="27">
        <f t="shared" si="113"/>
        <v>-57.351459583333323</v>
      </c>
      <c r="AM1107" s="27">
        <f t="shared" si="115"/>
        <v>-57.351459583333323</v>
      </c>
    </row>
    <row r="1108" spans="1:39" ht="15" customHeight="1" x14ac:dyDescent="0.25">
      <c r="A1108">
        <v>254420</v>
      </c>
      <c r="B1108" t="s">
        <v>1480</v>
      </c>
      <c r="C1108" t="s">
        <v>1481</v>
      </c>
      <c r="D1108">
        <v>30948</v>
      </c>
      <c r="E1108" t="s">
        <v>363</v>
      </c>
      <c r="F1108" t="s">
        <v>240</v>
      </c>
      <c r="G1108" t="s">
        <v>19</v>
      </c>
      <c r="H1108" t="s">
        <v>1922</v>
      </c>
      <c r="J1108" s="21">
        <v>44850</v>
      </c>
      <c r="K1108" s="21">
        <v>44881</v>
      </c>
      <c r="L1108" s="21">
        <v>44850</v>
      </c>
      <c r="M1108" s="22">
        <v>40229.39</v>
      </c>
      <c r="N1108" t="s">
        <v>14</v>
      </c>
      <c r="O1108">
        <v>1.55E-2</v>
      </c>
      <c r="P1108" t="s">
        <v>15</v>
      </c>
      <c r="R1108" s="21">
        <v>44850</v>
      </c>
      <c r="S1108" s="21">
        <v>44850</v>
      </c>
      <c r="T1108" s="21">
        <v>44881</v>
      </c>
      <c r="U1108" s="21">
        <v>44850</v>
      </c>
      <c r="V1108" s="23">
        <v>8.611111111111111E-2</v>
      </c>
      <c r="W1108">
        <v>31</v>
      </c>
      <c r="X1108" s="24">
        <v>0</v>
      </c>
      <c r="Y1108" s="24">
        <v>0</v>
      </c>
      <c r="Z1108" s="24">
        <v>-53.695060819444436</v>
      </c>
      <c r="AA1108" s="24">
        <v>-53.695060819444436</v>
      </c>
      <c r="AB1108">
        <v>0</v>
      </c>
      <c r="AC1108">
        <v>0</v>
      </c>
      <c r="AD1108" s="38">
        <v>40229.39</v>
      </c>
      <c r="AE1108" s="52">
        <v>1.55E-2</v>
      </c>
      <c r="AF1108" s="5">
        <v>0</v>
      </c>
      <c r="AG1108" s="24">
        <v>0</v>
      </c>
      <c r="AH1108" s="24">
        <v>0</v>
      </c>
      <c r="AI1108" s="27">
        <v>-53.695060819444436</v>
      </c>
      <c r="AJ1108" t="s">
        <v>14</v>
      </c>
      <c r="AK1108" s="93">
        <f t="shared" si="114"/>
        <v>-53.695060819444436</v>
      </c>
      <c r="AL1108" s="27">
        <f t="shared" si="113"/>
        <v>-53.695060819444436</v>
      </c>
      <c r="AM1108" s="27">
        <f t="shared" si="115"/>
        <v>-53.695060819444436</v>
      </c>
    </row>
    <row r="1109" spans="1:39" ht="15" customHeight="1" x14ac:dyDescent="0.25">
      <c r="A1109">
        <v>254421</v>
      </c>
      <c r="B1109" t="s">
        <v>1480</v>
      </c>
      <c r="C1109" t="s">
        <v>1481</v>
      </c>
      <c r="D1109">
        <v>30948</v>
      </c>
      <c r="E1109" t="s">
        <v>363</v>
      </c>
      <c r="F1109" t="s">
        <v>240</v>
      </c>
      <c r="G1109" t="s">
        <v>19</v>
      </c>
      <c r="H1109" t="s">
        <v>1922</v>
      </c>
      <c r="J1109" s="21">
        <v>44881</v>
      </c>
      <c r="K1109" s="21">
        <v>44911</v>
      </c>
      <c r="L1109" s="21">
        <v>44881</v>
      </c>
      <c r="M1109" s="22">
        <v>36052.199999999997</v>
      </c>
      <c r="N1109" t="s">
        <v>14</v>
      </c>
      <c r="O1109">
        <v>1.55E-2</v>
      </c>
      <c r="P1109" t="s">
        <v>15</v>
      </c>
      <c r="R1109" s="21">
        <v>44881</v>
      </c>
      <c r="S1109" s="21">
        <v>44881</v>
      </c>
      <c r="T1109" s="21">
        <v>44911</v>
      </c>
      <c r="U1109" s="21">
        <v>44881</v>
      </c>
      <c r="V1109" s="23">
        <v>8.3333333333333329E-2</v>
      </c>
      <c r="W1109">
        <v>30</v>
      </c>
      <c r="X1109" s="24">
        <v>0</v>
      </c>
      <c r="Y1109" s="24">
        <v>0</v>
      </c>
      <c r="Z1109" s="24">
        <v>-46.567424999999993</v>
      </c>
      <c r="AA1109" s="24">
        <v>-46.567424999999993</v>
      </c>
      <c r="AB1109">
        <v>0</v>
      </c>
      <c r="AC1109">
        <v>0</v>
      </c>
      <c r="AD1109" s="38">
        <v>36052.199999999997</v>
      </c>
      <c r="AE1109" s="52">
        <v>1.55E-2</v>
      </c>
      <c r="AF1109" s="5">
        <v>0</v>
      </c>
      <c r="AG1109" s="24">
        <v>0</v>
      </c>
      <c r="AH1109" s="24">
        <v>0</v>
      </c>
      <c r="AI1109" s="27">
        <v>-46.567424999999993</v>
      </c>
      <c r="AJ1109" t="s">
        <v>14</v>
      </c>
      <c r="AK1109" s="93">
        <f t="shared" si="114"/>
        <v>-46.567424999999993</v>
      </c>
      <c r="AL1109" s="27">
        <f t="shared" si="113"/>
        <v>-46.567424999999993</v>
      </c>
      <c r="AM1109" s="27">
        <f t="shared" si="115"/>
        <v>-46.567424999999993</v>
      </c>
    </row>
    <row r="1110" spans="1:39" ht="15" customHeight="1" x14ac:dyDescent="0.25">
      <c r="A1110">
        <v>254422</v>
      </c>
      <c r="B1110" t="s">
        <v>1480</v>
      </c>
      <c r="C1110" t="s">
        <v>1481</v>
      </c>
      <c r="D1110">
        <v>30948</v>
      </c>
      <c r="E1110" t="s">
        <v>363</v>
      </c>
      <c r="F1110" t="s">
        <v>240</v>
      </c>
      <c r="G1110" t="s">
        <v>19</v>
      </c>
      <c r="H1110" t="s">
        <v>1922</v>
      </c>
      <c r="J1110" s="21">
        <v>44911</v>
      </c>
      <c r="K1110" s="21">
        <v>44942</v>
      </c>
      <c r="L1110" s="21">
        <v>44911</v>
      </c>
      <c r="M1110" s="22">
        <v>31869.55</v>
      </c>
      <c r="N1110" t="s">
        <v>14</v>
      </c>
      <c r="O1110">
        <v>1.55E-2</v>
      </c>
      <c r="P1110" t="s">
        <v>15</v>
      </c>
      <c r="R1110" s="21">
        <v>44911</v>
      </c>
      <c r="S1110" s="21">
        <v>44911</v>
      </c>
      <c r="T1110" s="21">
        <v>44942</v>
      </c>
      <c r="U1110" s="21">
        <v>44911</v>
      </c>
      <c r="V1110" s="23">
        <v>8.611111111111111E-2</v>
      </c>
      <c r="W1110">
        <v>31</v>
      </c>
      <c r="X1110" s="24">
        <v>0</v>
      </c>
      <c r="Y1110" s="24">
        <v>0</v>
      </c>
      <c r="Z1110" s="24">
        <v>-42.53699659722222</v>
      </c>
      <c r="AA1110" s="24">
        <v>-42.53699659722222</v>
      </c>
      <c r="AB1110">
        <v>0</v>
      </c>
      <c r="AC1110">
        <v>-1.3721611805555556</v>
      </c>
      <c r="AD1110" s="38">
        <v>31869.55</v>
      </c>
      <c r="AE1110" s="52">
        <v>1.55E-2</v>
      </c>
      <c r="AF1110" s="5">
        <v>0</v>
      </c>
      <c r="AG1110" s="24">
        <v>0</v>
      </c>
      <c r="AH1110" s="24">
        <v>0</v>
      </c>
      <c r="AI1110" s="27">
        <v>-42.53699659722222</v>
      </c>
      <c r="AJ1110" t="s">
        <v>14</v>
      </c>
      <c r="AK1110" s="93">
        <f t="shared" si="114"/>
        <v>-42.53699659722222</v>
      </c>
      <c r="AL1110" s="27">
        <f t="shared" si="113"/>
        <v>-42.53699659722222</v>
      </c>
      <c r="AM1110" s="27">
        <f t="shared" si="115"/>
        <v>-42.53699659722222</v>
      </c>
    </row>
    <row r="1111" spans="1:39" ht="15" customHeight="1" x14ac:dyDescent="0.25">
      <c r="A1111">
        <v>254472</v>
      </c>
      <c r="B1111" t="s">
        <v>1482</v>
      </c>
      <c r="C1111" t="s">
        <v>1483</v>
      </c>
      <c r="D1111">
        <v>30949</v>
      </c>
      <c r="E1111" t="s">
        <v>363</v>
      </c>
      <c r="F1111" t="s">
        <v>240</v>
      </c>
      <c r="G1111" t="s">
        <v>19</v>
      </c>
      <c r="H1111" t="s">
        <v>1713</v>
      </c>
      <c r="J1111" s="21">
        <v>44758</v>
      </c>
      <c r="K1111" s="21">
        <v>44789</v>
      </c>
      <c r="L1111" s="21">
        <v>44758</v>
      </c>
      <c r="M1111" s="22">
        <v>79340.25</v>
      </c>
      <c r="N1111" t="s">
        <v>14</v>
      </c>
      <c r="O1111">
        <v>1.55E-2</v>
      </c>
      <c r="P1111" t="s">
        <v>15</v>
      </c>
      <c r="R1111" s="21">
        <v>44758</v>
      </c>
      <c r="S1111" s="21">
        <v>44758</v>
      </c>
      <c r="T1111" s="21">
        <v>44789</v>
      </c>
      <c r="U1111" s="21">
        <v>44758</v>
      </c>
      <c r="V1111" s="23">
        <v>8.611111111111111E-2</v>
      </c>
      <c r="W1111">
        <v>31</v>
      </c>
      <c r="X1111" s="24">
        <v>0</v>
      </c>
      <c r="Y1111" s="24">
        <v>0</v>
      </c>
      <c r="Z1111" s="24">
        <v>-105.89719479166668</v>
      </c>
      <c r="AA1111" s="24">
        <v>-105.89719479166668</v>
      </c>
      <c r="AB1111">
        <v>0</v>
      </c>
      <c r="AC1111">
        <v>0</v>
      </c>
      <c r="AD1111" s="38">
        <v>79340.25</v>
      </c>
      <c r="AE1111" s="52">
        <v>1.55E-2</v>
      </c>
      <c r="AF1111" s="5">
        <v>0</v>
      </c>
      <c r="AG1111" s="24">
        <v>0</v>
      </c>
      <c r="AH1111" s="24">
        <v>0</v>
      </c>
      <c r="AI1111" s="27">
        <v>-105.89719479166668</v>
      </c>
      <c r="AJ1111" t="s">
        <v>14</v>
      </c>
      <c r="AK1111" s="93">
        <f t="shared" si="114"/>
        <v>-105.89719479166668</v>
      </c>
      <c r="AL1111" s="27">
        <f t="shared" si="113"/>
        <v>-105.89719479166668</v>
      </c>
      <c r="AM1111" s="27">
        <f t="shared" si="115"/>
        <v>-105.89719479166668</v>
      </c>
    </row>
    <row r="1112" spans="1:39" ht="15" customHeight="1" x14ac:dyDescent="0.25">
      <c r="A1112">
        <v>254473</v>
      </c>
      <c r="B1112" t="s">
        <v>1482</v>
      </c>
      <c r="C1112" t="s">
        <v>1483</v>
      </c>
      <c r="D1112">
        <v>30949</v>
      </c>
      <c r="E1112" t="s">
        <v>363</v>
      </c>
      <c r="F1112" t="s">
        <v>240</v>
      </c>
      <c r="G1112" t="s">
        <v>19</v>
      </c>
      <c r="H1112" t="s">
        <v>1713</v>
      </c>
      <c r="J1112" s="21">
        <v>44789</v>
      </c>
      <c r="K1112" s="21">
        <v>44820</v>
      </c>
      <c r="L1112" s="21">
        <v>44789</v>
      </c>
      <c r="M1112" s="22">
        <v>73168.87</v>
      </c>
      <c r="N1112" t="s">
        <v>14</v>
      </c>
      <c r="O1112">
        <v>1.55E-2</v>
      </c>
      <c r="P1112" t="s">
        <v>15</v>
      </c>
      <c r="R1112" s="21">
        <v>44789</v>
      </c>
      <c r="S1112" s="21">
        <v>44789</v>
      </c>
      <c r="T1112" s="21">
        <v>44820</v>
      </c>
      <c r="U1112" s="21">
        <v>44789</v>
      </c>
      <c r="V1112" s="23">
        <v>8.611111111111111E-2</v>
      </c>
      <c r="W1112">
        <v>31</v>
      </c>
      <c r="X1112" s="24">
        <v>0</v>
      </c>
      <c r="Y1112" s="24">
        <v>0</v>
      </c>
      <c r="Z1112" s="24">
        <v>-97.660116763888894</v>
      </c>
      <c r="AA1112" s="24">
        <v>-97.660116763888894</v>
      </c>
      <c r="AB1112">
        <v>0</v>
      </c>
      <c r="AC1112">
        <v>0</v>
      </c>
      <c r="AD1112" s="38">
        <v>73168.87</v>
      </c>
      <c r="AE1112" s="52">
        <v>1.55E-2</v>
      </c>
      <c r="AF1112" s="5">
        <v>0</v>
      </c>
      <c r="AG1112" s="24">
        <v>0</v>
      </c>
      <c r="AH1112" s="24">
        <v>0</v>
      </c>
      <c r="AI1112" s="27">
        <v>-97.660116763888894</v>
      </c>
      <c r="AJ1112" t="s">
        <v>14</v>
      </c>
      <c r="AK1112" s="93">
        <f t="shared" si="114"/>
        <v>-97.660116763888894</v>
      </c>
      <c r="AL1112" s="27">
        <f t="shared" si="113"/>
        <v>-97.660116763888894</v>
      </c>
      <c r="AM1112" s="27">
        <f t="shared" si="115"/>
        <v>-97.660116763888894</v>
      </c>
    </row>
    <row r="1113" spans="1:39" ht="15" customHeight="1" x14ac:dyDescent="0.25">
      <c r="A1113">
        <v>254474</v>
      </c>
      <c r="B1113" t="s">
        <v>1482</v>
      </c>
      <c r="C1113" t="s">
        <v>1483</v>
      </c>
      <c r="D1113">
        <v>30949</v>
      </c>
      <c r="E1113" t="s">
        <v>363</v>
      </c>
      <c r="F1113" t="s">
        <v>240</v>
      </c>
      <c r="G1113" t="s">
        <v>19</v>
      </c>
      <c r="H1113" t="s">
        <v>1713</v>
      </c>
      <c r="J1113" s="21">
        <v>44820</v>
      </c>
      <c r="K1113" s="21">
        <v>44850</v>
      </c>
      <c r="L1113" s="21">
        <v>44820</v>
      </c>
      <c r="M1113" s="22">
        <v>66974.25</v>
      </c>
      <c r="N1113" t="s">
        <v>14</v>
      </c>
      <c r="O1113">
        <v>1.55E-2</v>
      </c>
      <c r="P1113" t="s">
        <v>15</v>
      </c>
      <c r="R1113" s="21">
        <v>44820</v>
      </c>
      <c r="S1113" s="21">
        <v>44820</v>
      </c>
      <c r="T1113" s="21">
        <v>44850</v>
      </c>
      <c r="U1113" s="21">
        <v>44820</v>
      </c>
      <c r="V1113" s="23">
        <v>8.3333333333333329E-2</v>
      </c>
      <c r="W1113">
        <v>30</v>
      </c>
      <c r="X1113" s="24">
        <v>0</v>
      </c>
      <c r="Y1113" s="24">
        <v>0</v>
      </c>
      <c r="Z1113" s="24">
        <v>-86.508406250000007</v>
      </c>
      <c r="AA1113" s="24">
        <v>-86.508406250000007</v>
      </c>
      <c r="AB1113">
        <v>0</v>
      </c>
      <c r="AC1113">
        <v>0</v>
      </c>
      <c r="AD1113" s="38">
        <v>66974.25</v>
      </c>
      <c r="AE1113" s="52">
        <v>1.55E-2</v>
      </c>
      <c r="AF1113" s="5">
        <v>0</v>
      </c>
      <c r="AG1113" s="24">
        <v>0</v>
      </c>
      <c r="AH1113" s="24">
        <v>0</v>
      </c>
      <c r="AI1113" s="27">
        <v>-86.508406250000007</v>
      </c>
      <c r="AJ1113" t="s">
        <v>14</v>
      </c>
      <c r="AK1113" s="93">
        <f t="shared" si="114"/>
        <v>-86.508406250000007</v>
      </c>
      <c r="AL1113" s="27">
        <f t="shared" si="113"/>
        <v>-86.508406250000007</v>
      </c>
      <c r="AM1113" s="27">
        <f t="shared" si="115"/>
        <v>-86.508406250000007</v>
      </c>
    </row>
    <row r="1114" spans="1:39" ht="15" customHeight="1" x14ac:dyDescent="0.25">
      <c r="A1114">
        <v>254475</v>
      </c>
      <c r="B1114" t="s">
        <v>1482</v>
      </c>
      <c r="C1114" t="s">
        <v>1483</v>
      </c>
      <c r="D1114">
        <v>30949</v>
      </c>
      <c r="E1114" t="s">
        <v>363</v>
      </c>
      <c r="F1114" t="s">
        <v>240</v>
      </c>
      <c r="G1114" t="s">
        <v>19</v>
      </c>
      <c r="H1114" t="s">
        <v>1713</v>
      </c>
      <c r="J1114" s="21">
        <v>44850</v>
      </c>
      <c r="K1114" s="21">
        <v>44881</v>
      </c>
      <c r="L1114" s="21">
        <v>44850</v>
      </c>
      <c r="M1114" s="22">
        <v>60756.31</v>
      </c>
      <c r="N1114" t="s">
        <v>14</v>
      </c>
      <c r="O1114">
        <v>1.55E-2</v>
      </c>
      <c r="P1114" t="s">
        <v>15</v>
      </c>
      <c r="R1114" s="21">
        <v>44850</v>
      </c>
      <c r="S1114" s="21">
        <v>44850</v>
      </c>
      <c r="T1114" s="21">
        <v>44881</v>
      </c>
      <c r="U1114" s="21">
        <v>44850</v>
      </c>
      <c r="V1114" s="23">
        <v>8.611111111111111E-2</v>
      </c>
      <c r="W1114">
        <v>31</v>
      </c>
      <c r="X1114" s="24">
        <v>0</v>
      </c>
      <c r="Y1114" s="24">
        <v>0</v>
      </c>
      <c r="Z1114" s="24">
        <v>-81.092797097222217</v>
      </c>
      <c r="AA1114" s="24">
        <v>-81.092797097222217</v>
      </c>
      <c r="AB1114">
        <v>0</v>
      </c>
      <c r="AC1114">
        <v>0</v>
      </c>
      <c r="AD1114" s="38">
        <v>60756.31</v>
      </c>
      <c r="AE1114" s="52">
        <v>1.55E-2</v>
      </c>
      <c r="AF1114" s="5">
        <v>0</v>
      </c>
      <c r="AG1114" s="24">
        <v>0</v>
      </c>
      <c r="AH1114" s="24">
        <v>0</v>
      </c>
      <c r="AI1114" s="27">
        <v>-81.092797097222217</v>
      </c>
      <c r="AJ1114" t="s">
        <v>14</v>
      </c>
      <c r="AK1114" s="93">
        <f t="shared" si="114"/>
        <v>-81.092797097222217</v>
      </c>
      <c r="AL1114" s="27">
        <f t="shared" si="113"/>
        <v>-81.092797097222217</v>
      </c>
      <c r="AM1114" s="27">
        <f t="shared" si="115"/>
        <v>-81.092797097222217</v>
      </c>
    </row>
    <row r="1115" spans="1:39" ht="15" customHeight="1" x14ac:dyDescent="0.25">
      <c r="A1115">
        <v>254476</v>
      </c>
      <c r="B1115" t="s">
        <v>1482</v>
      </c>
      <c r="C1115" t="s">
        <v>1483</v>
      </c>
      <c r="D1115">
        <v>30949</v>
      </c>
      <c r="E1115" t="s">
        <v>363</v>
      </c>
      <c r="F1115" t="s">
        <v>240</v>
      </c>
      <c r="G1115" t="s">
        <v>19</v>
      </c>
      <c r="H1115" t="s">
        <v>1713</v>
      </c>
      <c r="J1115" s="21">
        <v>44881</v>
      </c>
      <c r="K1115" s="21">
        <v>44911</v>
      </c>
      <c r="L1115" s="21">
        <v>44881</v>
      </c>
      <c r="M1115" s="22">
        <v>54514.96</v>
      </c>
      <c r="N1115" t="s">
        <v>14</v>
      </c>
      <c r="O1115">
        <v>1.55E-2</v>
      </c>
      <c r="P1115" t="s">
        <v>15</v>
      </c>
      <c r="R1115" s="21">
        <v>44881</v>
      </c>
      <c r="S1115" s="21">
        <v>44881</v>
      </c>
      <c r="T1115" s="21">
        <v>44911</v>
      </c>
      <c r="U1115" s="21">
        <v>44881</v>
      </c>
      <c r="V1115" s="23">
        <v>8.3333333333333329E-2</v>
      </c>
      <c r="W1115">
        <v>30</v>
      </c>
      <c r="X1115" s="24">
        <v>0</v>
      </c>
      <c r="Y1115" s="24">
        <v>0</v>
      </c>
      <c r="Z1115" s="24">
        <v>-70.415156666666661</v>
      </c>
      <c r="AA1115" s="24">
        <v>-70.415156666666661</v>
      </c>
      <c r="AB1115">
        <v>0</v>
      </c>
      <c r="AC1115">
        <v>0</v>
      </c>
      <c r="AD1115" s="38">
        <v>54514.96</v>
      </c>
      <c r="AE1115" s="52">
        <v>1.55E-2</v>
      </c>
      <c r="AF1115" s="5">
        <v>0</v>
      </c>
      <c r="AG1115" s="24">
        <v>0</v>
      </c>
      <c r="AH1115" s="24">
        <v>0</v>
      </c>
      <c r="AI1115" s="27">
        <v>-70.415156666666661</v>
      </c>
      <c r="AJ1115" t="s">
        <v>14</v>
      </c>
      <c r="AK1115" s="93">
        <f t="shared" si="114"/>
        <v>-70.415156666666661</v>
      </c>
      <c r="AL1115" s="27">
        <f t="shared" si="113"/>
        <v>-70.415156666666661</v>
      </c>
      <c r="AM1115" s="27">
        <f t="shared" si="115"/>
        <v>-70.415156666666661</v>
      </c>
    </row>
    <row r="1116" spans="1:39" ht="15" customHeight="1" x14ac:dyDescent="0.25">
      <c r="A1116">
        <v>254477</v>
      </c>
      <c r="B1116" t="s">
        <v>1482</v>
      </c>
      <c r="C1116" t="s">
        <v>1483</v>
      </c>
      <c r="D1116">
        <v>30949</v>
      </c>
      <c r="E1116" t="s">
        <v>363</v>
      </c>
      <c r="F1116" t="s">
        <v>240</v>
      </c>
      <c r="G1116" t="s">
        <v>19</v>
      </c>
      <c r="H1116" t="s">
        <v>1713</v>
      </c>
      <c r="J1116" s="21">
        <v>44911</v>
      </c>
      <c r="K1116" s="21">
        <v>44942</v>
      </c>
      <c r="L1116" s="21">
        <v>44911</v>
      </c>
      <c r="M1116" s="22">
        <v>48250.11</v>
      </c>
      <c r="N1116" t="s">
        <v>14</v>
      </c>
      <c r="O1116">
        <v>1.55E-2</v>
      </c>
      <c r="P1116" t="s">
        <v>15</v>
      </c>
      <c r="R1116" s="21">
        <v>44911</v>
      </c>
      <c r="S1116" s="21">
        <v>44911</v>
      </c>
      <c r="T1116" s="21">
        <v>44942</v>
      </c>
      <c r="U1116" s="21">
        <v>44911</v>
      </c>
      <c r="V1116" s="23">
        <v>8.611111111111111E-2</v>
      </c>
      <c r="W1116">
        <v>31</v>
      </c>
      <c r="X1116" s="24">
        <v>0</v>
      </c>
      <c r="Y1116" s="24">
        <v>0</v>
      </c>
      <c r="Z1116" s="24">
        <v>-64.400494041666661</v>
      </c>
      <c r="AA1116" s="24">
        <v>-64.400494041666661</v>
      </c>
      <c r="AB1116">
        <v>0</v>
      </c>
      <c r="AC1116">
        <v>-2.0774352916666663</v>
      </c>
      <c r="AD1116" s="38">
        <v>48250.11</v>
      </c>
      <c r="AE1116" s="52">
        <v>1.55E-2</v>
      </c>
      <c r="AF1116" s="5">
        <v>0</v>
      </c>
      <c r="AG1116" s="24">
        <v>0</v>
      </c>
      <c r="AH1116" s="24">
        <v>0</v>
      </c>
      <c r="AI1116" s="27">
        <v>-64.400494041666661</v>
      </c>
      <c r="AJ1116" t="s">
        <v>14</v>
      </c>
      <c r="AK1116" s="93">
        <f t="shared" si="114"/>
        <v>-64.400494041666661</v>
      </c>
      <c r="AL1116" s="27">
        <f t="shared" si="113"/>
        <v>-64.400494041666661</v>
      </c>
      <c r="AM1116" s="27">
        <f t="shared" si="115"/>
        <v>-64.400494041666661</v>
      </c>
    </row>
    <row r="1117" spans="1:39" ht="15" customHeight="1" x14ac:dyDescent="0.25">
      <c r="A1117">
        <v>254513</v>
      </c>
      <c r="B1117" t="s">
        <v>1484</v>
      </c>
      <c r="C1117" t="s">
        <v>1485</v>
      </c>
      <c r="D1117">
        <v>30950</v>
      </c>
      <c r="E1117" t="s">
        <v>363</v>
      </c>
      <c r="F1117" t="s">
        <v>240</v>
      </c>
      <c r="G1117" t="s">
        <v>19</v>
      </c>
      <c r="H1117" t="s">
        <v>2025</v>
      </c>
      <c r="J1117" s="21">
        <v>44760</v>
      </c>
      <c r="K1117" s="21">
        <v>44791</v>
      </c>
      <c r="L1117" s="21">
        <v>44760</v>
      </c>
      <c r="M1117" s="22">
        <v>1097045.8700000001</v>
      </c>
      <c r="N1117" t="s">
        <v>14</v>
      </c>
      <c r="O1117">
        <v>9.7000000000000003E-3</v>
      </c>
      <c r="P1117" t="s">
        <v>15</v>
      </c>
      <c r="R1117" s="21">
        <v>44760</v>
      </c>
      <c r="S1117" s="21">
        <v>44760</v>
      </c>
      <c r="T1117" s="21">
        <v>44791</v>
      </c>
      <c r="U1117" s="21">
        <v>44760</v>
      </c>
      <c r="V1117" s="23">
        <v>8.611111111111111E-2</v>
      </c>
      <c r="W1117">
        <v>31</v>
      </c>
      <c r="X1117" s="24">
        <v>0</v>
      </c>
      <c r="Y1117" s="24">
        <v>0</v>
      </c>
      <c r="Z1117" s="24">
        <v>-916.33803641388897</v>
      </c>
      <c r="AA1117" s="24">
        <v>-916.33803641388897</v>
      </c>
      <c r="AB1117">
        <v>0</v>
      </c>
      <c r="AC1117">
        <v>0</v>
      </c>
      <c r="AD1117" s="38">
        <v>1097045.8700000001</v>
      </c>
      <c r="AE1117" s="52">
        <v>9.7000000000000003E-3</v>
      </c>
      <c r="AF1117" s="5">
        <v>0</v>
      </c>
      <c r="AG1117" s="24">
        <v>0</v>
      </c>
      <c r="AH1117" s="24">
        <v>0</v>
      </c>
      <c r="AI1117" s="27">
        <v>-916.33803641388897</v>
      </c>
      <c r="AJ1117" t="s">
        <v>14</v>
      </c>
      <c r="AK1117" s="93">
        <f t="shared" si="114"/>
        <v>-916.33803641388897</v>
      </c>
      <c r="AL1117" s="27">
        <f t="shared" si="113"/>
        <v>-916.33803641388897</v>
      </c>
      <c r="AM1117" s="27">
        <f t="shared" si="115"/>
        <v>-916.33803641388897</v>
      </c>
    </row>
    <row r="1118" spans="1:39" ht="15" customHeight="1" x14ac:dyDescent="0.25">
      <c r="A1118">
        <v>254514</v>
      </c>
      <c r="B1118" t="s">
        <v>1484</v>
      </c>
      <c r="C1118" t="s">
        <v>1485</v>
      </c>
      <c r="D1118">
        <v>30950</v>
      </c>
      <c r="E1118" t="s">
        <v>363</v>
      </c>
      <c r="F1118" t="s">
        <v>240</v>
      </c>
      <c r="G1118" t="s">
        <v>19</v>
      </c>
      <c r="H1118" t="s">
        <v>2025</v>
      </c>
      <c r="J1118" s="21">
        <v>44791</v>
      </c>
      <c r="K1118" s="21">
        <v>44822</v>
      </c>
      <c r="L1118" s="21">
        <v>44791</v>
      </c>
      <c r="M1118" s="22">
        <v>1079140.49</v>
      </c>
      <c r="N1118" t="s">
        <v>14</v>
      </c>
      <c r="O1118">
        <v>9.7000000000000003E-3</v>
      </c>
      <c r="P1118" t="s">
        <v>15</v>
      </c>
      <c r="R1118" s="21">
        <v>44791</v>
      </c>
      <c r="S1118" s="21">
        <v>44791</v>
      </c>
      <c r="T1118" s="21">
        <v>44822</v>
      </c>
      <c r="U1118" s="21">
        <v>44791</v>
      </c>
      <c r="V1118" s="23">
        <v>8.611111111111111E-2</v>
      </c>
      <c r="W1118">
        <v>31</v>
      </c>
      <c r="X1118" s="24">
        <v>0</v>
      </c>
      <c r="Y1118" s="24">
        <v>0</v>
      </c>
      <c r="Z1118" s="24">
        <v>-901.38207039722226</v>
      </c>
      <c r="AA1118" s="24">
        <v>-901.38207039722226</v>
      </c>
      <c r="AB1118">
        <v>0</v>
      </c>
      <c r="AC1118">
        <v>0</v>
      </c>
      <c r="AD1118" s="38">
        <v>1079140.49</v>
      </c>
      <c r="AE1118" s="52">
        <v>9.7000000000000003E-3</v>
      </c>
      <c r="AF1118" s="5">
        <v>0</v>
      </c>
      <c r="AG1118" s="24">
        <v>0</v>
      </c>
      <c r="AH1118" s="24">
        <v>0</v>
      </c>
      <c r="AI1118" s="27">
        <v>-901.38207039722226</v>
      </c>
      <c r="AJ1118" t="s">
        <v>14</v>
      </c>
      <c r="AK1118" s="93">
        <f t="shared" si="114"/>
        <v>-901.38207039722226</v>
      </c>
      <c r="AL1118" s="27">
        <f t="shared" si="113"/>
        <v>-901.38207039722226</v>
      </c>
      <c r="AM1118" s="27">
        <f t="shared" si="115"/>
        <v>-901.38207039722226</v>
      </c>
    </row>
    <row r="1119" spans="1:39" ht="15" customHeight="1" x14ac:dyDescent="0.25">
      <c r="A1119">
        <v>254515</v>
      </c>
      <c r="B1119" t="s">
        <v>1484</v>
      </c>
      <c r="C1119" t="s">
        <v>1485</v>
      </c>
      <c r="D1119">
        <v>30950</v>
      </c>
      <c r="E1119" t="s">
        <v>363</v>
      </c>
      <c r="F1119" t="s">
        <v>240</v>
      </c>
      <c r="G1119" t="s">
        <v>19</v>
      </c>
      <c r="H1119" t="s">
        <v>2025</v>
      </c>
      <c r="J1119" s="21">
        <v>44822</v>
      </c>
      <c r="K1119" s="21">
        <v>44852</v>
      </c>
      <c r="L1119" s="21">
        <v>44822</v>
      </c>
      <c r="M1119" s="22">
        <v>1061220.6000000001</v>
      </c>
      <c r="N1119" t="s">
        <v>14</v>
      </c>
      <c r="O1119">
        <v>9.7000000000000003E-3</v>
      </c>
      <c r="P1119" t="s">
        <v>15</v>
      </c>
      <c r="R1119" s="21">
        <v>44822</v>
      </c>
      <c r="S1119" s="21">
        <v>44822</v>
      </c>
      <c r="T1119" s="21">
        <v>44852</v>
      </c>
      <c r="U1119" s="21">
        <v>44822</v>
      </c>
      <c r="V1119" s="23">
        <v>8.3333333333333329E-2</v>
      </c>
      <c r="W1119">
        <v>30</v>
      </c>
      <c r="X1119" s="24">
        <v>0</v>
      </c>
      <c r="Y1119" s="24">
        <v>0</v>
      </c>
      <c r="Z1119" s="24">
        <v>-857.81998500000009</v>
      </c>
      <c r="AA1119" s="24">
        <v>-857.81998500000009</v>
      </c>
      <c r="AB1119">
        <v>0</v>
      </c>
      <c r="AC1119">
        <v>0</v>
      </c>
      <c r="AD1119" s="38">
        <v>1061220.6000000001</v>
      </c>
      <c r="AE1119" s="52">
        <v>9.7000000000000003E-3</v>
      </c>
      <c r="AF1119" s="5">
        <v>0</v>
      </c>
      <c r="AG1119" s="24">
        <v>0</v>
      </c>
      <c r="AH1119" s="24">
        <v>0</v>
      </c>
      <c r="AI1119" s="27">
        <v>-857.81998500000009</v>
      </c>
      <c r="AJ1119" t="s">
        <v>14</v>
      </c>
      <c r="AK1119" s="93">
        <f t="shared" si="114"/>
        <v>-857.81998500000009</v>
      </c>
      <c r="AL1119" s="27">
        <f t="shared" si="113"/>
        <v>-857.81998500000009</v>
      </c>
      <c r="AM1119" s="27">
        <f t="shared" si="115"/>
        <v>-857.81998500000009</v>
      </c>
    </row>
    <row r="1120" spans="1:39" ht="15" customHeight="1" x14ac:dyDescent="0.25">
      <c r="A1120">
        <v>254516</v>
      </c>
      <c r="B1120" t="s">
        <v>1484</v>
      </c>
      <c r="C1120" t="s">
        <v>1485</v>
      </c>
      <c r="D1120">
        <v>30950</v>
      </c>
      <c r="E1120" t="s">
        <v>363</v>
      </c>
      <c r="F1120" t="s">
        <v>240</v>
      </c>
      <c r="G1120" t="s">
        <v>19</v>
      </c>
      <c r="H1120" t="s">
        <v>2025</v>
      </c>
      <c r="J1120" s="21">
        <v>44852</v>
      </c>
      <c r="K1120" s="21">
        <v>44883</v>
      </c>
      <c r="L1120" s="21">
        <v>44852</v>
      </c>
      <c r="M1120" s="22">
        <v>1043286.19</v>
      </c>
      <c r="N1120" t="s">
        <v>14</v>
      </c>
      <c r="O1120">
        <v>9.7000000000000003E-3</v>
      </c>
      <c r="P1120" t="s">
        <v>15</v>
      </c>
      <c r="R1120" s="21">
        <v>44852</v>
      </c>
      <c r="S1120" s="21">
        <v>44852</v>
      </c>
      <c r="T1120" s="21">
        <v>44883</v>
      </c>
      <c r="U1120" s="21">
        <v>44852</v>
      </c>
      <c r="V1120" s="23">
        <v>8.611111111111111E-2</v>
      </c>
      <c r="W1120">
        <v>31</v>
      </c>
      <c r="X1120" s="24">
        <v>0</v>
      </c>
      <c r="Y1120" s="24">
        <v>0</v>
      </c>
      <c r="Z1120" s="24">
        <v>-871.43377036944446</v>
      </c>
      <c r="AA1120" s="24">
        <v>-871.43377036944446</v>
      </c>
      <c r="AB1120">
        <v>0</v>
      </c>
      <c r="AC1120">
        <v>0</v>
      </c>
      <c r="AD1120" s="38">
        <v>1043286.19</v>
      </c>
      <c r="AE1120" s="52">
        <v>9.7000000000000003E-3</v>
      </c>
      <c r="AF1120" s="5">
        <v>0</v>
      </c>
      <c r="AG1120" s="24">
        <v>0</v>
      </c>
      <c r="AH1120" s="24">
        <v>0</v>
      </c>
      <c r="AI1120" s="27">
        <v>-871.43377036944446</v>
      </c>
      <c r="AJ1120" t="s">
        <v>14</v>
      </c>
      <c r="AK1120" s="93">
        <f t="shared" si="114"/>
        <v>-871.43377036944446</v>
      </c>
      <c r="AL1120" s="27">
        <f t="shared" si="113"/>
        <v>-871.43377036944446</v>
      </c>
      <c r="AM1120" s="27">
        <f t="shared" si="115"/>
        <v>-871.43377036944446</v>
      </c>
    </row>
    <row r="1121" spans="1:39" ht="15" customHeight="1" x14ac:dyDescent="0.25">
      <c r="A1121">
        <v>254517</v>
      </c>
      <c r="B1121" t="s">
        <v>1484</v>
      </c>
      <c r="C1121" t="s">
        <v>1485</v>
      </c>
      <c r="D1121">
        <v>30950</v>
      </c>
      <c r="E1121" t="s">
        <v>363</v>
      </c>
      <c r="F1121" t="s">
        <v>240</v>
      </c>
      <c r="G1121" t="s">
        <v>19</v>
      </c>
      <c r="H1121" t="s">
        <v>2025</v>
      </c>
      <c r="J1121" s="21">
        <v>44883</v>
      </c>
      <c r="K1121" s="21">
        <v>44913</v>
      </c>
      <c r="L1121" s="21">
        <v>44883</v>
      </c>
      <c r="M1121" s="22">
        <v>1025337.25</v>
      </c>
      <c r="N1121" t="s">
        <v>14</v>
      </c>
      <c r="O1121">
        <v>9.7000000000000003E-3</v>
      </c>
      <c r="P1121" t="s">
        <v>15</v>
      </c>
      <c r="R1121" s="21">
        <v>44883</v>
      </c>
      <c r="S1121" s="21">
        <v>44883</v>
      </c>
      <c r="T1121" s="21">
        <v>44913</v>
      </c>
      <c r="U1121" s="21">
        <v>44883</v>
      </c>
      <c r="V1121" s="23">
        <v>8.3333333333333329E-2</v>
      </c>
      <c r="W1121">
        <v>30</v>
      </c>
      <c r="X1121" s="24">
        <v>0</v>
      </c>
      <c r="Y1121" s="24">
        <v>0</v>
      </c>
      <c r="Z1121" s="24">
        <v>-828.81427708333331</v>
      </c>
      <c r="AA1121" s="24">
        <v>-828.81427708333331</v>
      </c>
      <c r="AB1121">
        <v>0</v>
      </c>
      <c r="AC1121">
        <v>0</v>
      </c>
      <c r="AD1121" s="38">
        <v>1025337.25</v>
      </c>
      <c r="AE1121" s="52">
        <v>9.7000000000000003E-3</v>
      </c>
      <c r="AF1121" s="5">
        <v>0</v>
      </c>
      <c r="AG1121" s="24">
        <v>0</v>
      </c>
      <c r="AH1121" s="24">
        <v>0</v>
      </c>
      <c r="AI1121" s="27">
        <v>-828.81427708333331</v>
      </c>
      <c r="AJ1121" t="s">
        <v>14</v>
      </c>
      <c r="AK1121" s="93">
        <f t="shared" si="114"/>
        <v>-828.81427708333331</v>
      </c>
      <c r="AL1121" s="27">
        <f t="shared" si="113"/>
        <v>-828.81427708333331</v>
      </c>
      <c r="AM1121" s="27">
        <f t="shared" si="115"/>
        <v>-828.81427708333331</v>
      </c>
    </row>
    <row r="1122" spans="1:39" ht="15" customHeight="1" x14ac:dyDescent="0.25">
      <c r="A1122">
        <v>254518</v>
      </c>
      <c r="B1122" t="s">
        <v>1484</v>
      </c>
      <c r="C1122" t="s">
        <v>1485</v>
      </c>
      <c r="D1122">
        <v>30950</v>
      </c>
      <c r="E1122" t="s">
        <v>363</v>
      </c>
      <c r="F1122" t="s">
        <v>240</v>
      </c>
      <c r="G1122" t="s">
        <v>19</v>
      </c>
      <c r="H1122" t="s">
        <v>2025</v>
      </c>
      <c r="J1122" s="21">
        <v>44913</v>
      </c>
      <c r="K1122" s="21">
        <v>44944</v>
      </c>
      <c r="L1122" s="21">
        <v>44913</v>
      </c>
      <c r="M1122" s="22">
        <v>1007373.77</v>
      </c>
      <c r="N1122" t="s">
        <v>14</v>
      </c>
      <c r="O1122">
        <v>9.7000000000000003E-3</v>
      </c>
      <c r="P1122" t="s">
        <v>15</v>
      </c>
      <c r="R1122" s="21">
        <v>44913</v>
      </c>
      <c r="S1122" s="21">
        <v>44913</v>
      </c>
      <c r="T1122" s="21">
        <v>44944</v>
      </c>
      <c r="U1122" s="21">
        <v>44913</v>
      </c>
      <c r="V1122" s="23">
        <v>8.611111111111111E-2</v>
      </c>
      <c r="W1122">
        <v>31</v>
      </c>
      <c r="X1122" s="24">
        <v>0</v>
      </c>
      <c r="Y1122" s="24">
        <v>0</v>
      </c>
      <c r="Z1122" s="24">
        <v>-841.43692399722238</v>
      </c>
      <c r="AA1122" s="24">
        <v>-841.43692399722238</v>
      </c>
      <c r="AB1122">
        <v>0</v>
      </c>
      <c r="AC1122">
        <v>-27.14312658055556</v>
      </c>
      <c r="AD1122" s="38">
        <v>1007373.77</v>
      </c>
      <c r="AE1122" s="52">
        <v>9.7000000000000003E-3</v>
      </c>
      <c r="AF1122" s="5">
        <v>0</v>
      </c>
      <c r="AG1122" s="24">
        <v>0</v>
      </c>
      <c r="AH1122" s="24">
        <v>0</v>
      </c>
      <c r="AI1122" s="27">
        <v>-841.43692399722238</v>
      </c>
      <c r="AJ1122" t="s">
        <v>14</v>
      </c>
      <c r="AK1122" s="93">
        <f t="shared" si="114"/>
        <v>-841.43692399722238</v>
      </c>
      <c r="AL1122" s="27">
        <f t="shared" si="113"/>
        <v>-841.43692399722238</v>
      </c>
      <c r="AM1122" s="27">
        <f t="shared" si="115"/>
        <v>-841.43692399722238</v>
      </c>
    </row>
    <row r="1123" spans="1:39" ht="15" customHeight="1" x14ac:dyDescent="0.25">
      <c r="A1123">
        <v>254609</v>
      </c>
      <c r="B1123" t="s">
        <v>1486</v>
      </c>
      <c r="C1123" t="s">
        <v>1487</v>
      </c>
      <c r="D1123">
        <v>30951</v>
      </c>
      <c r="E1123" t="s">
        <v>363</v>
      </c>
      <c r="F1123" t="s">
        <v>240</v>
      </c>
      <c r="G1123" t="s">
        <v>19</v>
      </c>
      <c r="H1123" t="s">
        <v>2025</v>
      </c>
      <c r="J1123" s="21">
        <v>44748</v>
      </c>
      <c r="K1123" s="21">
        <v>44779</v>
      </c>
      <c r="L1123" s="21">
        <v>44748</v>
      </c>
      <c r="M1123" s="22">
        <v>17450.48</v>
      </c>
      <c r="N1123" t="s">
        <v>14</v>
      </c>
      <c r="O1123">
        <v>1.2699999999999999E-2</v>
      </c>
      <c r="P1123" t="s">
        <v>15</v>
      </c>
      <c r="R1123" s="21">
        <v>44748</v>
      </c>
      <c r="S1123" s="21">
        <v>44748</v>
      </c>
      <c r="T1123" s="21">
        <v>44779</v>
      </c>
      <c r="U1123" s="21">
        <v>44748</v>
      </c>
      <c r="V1123" s="23">
        <v>8.611111111111111E-2</v>
      </c>
      <c r="W1123">
        <v>31</v>
      </c>
      <c r="X1123" s="24">
        <v>0</v>
      </c>
      <c r="Y1123" s="24">
        <v>0</v>
      </c>
      <c r="Z1123" s="24">
        <v>-19.084038822222222</v>
      </c>
      <c r="AA1123" s="24">
        <v>-19.084038822222222</v>
      </c>
      <c r="AB1123">
        <v>0</v>
      </c>
      <c r="AC1123">
        <v>0</v>
      </c>
      <c r="AD1123" s="38">
        <v>17450.48</v>
      </c>
      <c r="AE1123" s="52">
        <v>1.2699999999999999E-2</v>
      </c>
      <c r="AF1123" s="5">
        <v>0</v>
      </c>
      <c r="AG1123" s="24">
        <v>0</v>
      </c>
      <c r="AH1123" s="24">
        <v>0</v>
      </c>
      <c r="AI1123" s="27">
        <v>-19.084038822222222</v>
      </c>
      <c r="AJ1123" t="s">
        <v>14</v>
      </c>
      <c r="AK1123" s="93">
        <f t="shared" si="114"/>
        <v>-19.084038822222222</v>
      </c>
      <c r="AL1123" s="27">
        <f t="shared" si="113"/>
        <v>-19.084038822222222</v>
      </c>
      <c r="AM1123" s="27">
        <f t="shared" si="115"/>
        <v>-19.084038822222222</v>
      </c>
    </row>
    <row r="1124" spans="1:39" ht="15" customHeight="1" x14ac:dyDescent="0.25">
      <c r="A1124">
        <v>254610</v>
      </c>
      <c r="B1124" t="s">
        <v>1486</v>
      </c>
      <c r="C1124" t="s">
        <v>1487</v>
      </c>
      <c r="D1124">
        <v>30951</v>
      </c>
      <c r="E1124" t="s">
        <v>363</v>
      </c>
      <c r="F1124" t="s">
        <v>240</v>
      </c>
      <c r="G1124" t="s">
        <v>19</v>
      </c>
      <c r="H1124" t="s">
        <v>2025</v>
      </c>
      <c r="J1124" s="21">
        <v>44779</v>
      </c>
      <c r="K1124" s="21">
        <v>44810</v>
      </c>
      <c r="L1124" s="21">
        <v>44779</v>
      </c>
      <c r="M1124" s="22">
        <v>16982.45</v>
      </c>
      <c r="N1124" t="s">
        <v>14</v>
      </c>
      <c r="O1124">
        <v>1.2699999999999999E-2</v>
      </c>
      <c r="P1124" t="s">
        <v>15</v>
      </c>
      <c r="R1124" s="21">
        <v>44779</v>
      </c>
      <c r="S1124" s="21">
        <v>44779</v>
      </c>
      <c r="T1124" s="21">
        <v>44810</v>
      </c>
      <c r="U1124" s="21">
        <v>44779</v>
      </c>
      <c r="V1124" s="23">
        <v>8.611111111111111E-2</v>
      </c>
      <c r="W1124">
        <v>31</v>
      </c>
      <c r="X1124" s="24">
        <v>0</v>
      </c>
      <c r="Y1124" s="24">
        <v>0</v>
      </c>
      <c r="Z1124" s="24">
        <v>-18.572196013888888</v>
      </c>
      <c r="AA1124" s="24">
        <v>-18.572196013888888</v>
      </c>
      <c r="AB1124">
        <v>0</v>
      </c>
      <c r="AC1124">
        <v>0</v>
      </c>
      <c r="AD1124" s="38">
        <v>16982.45</v>
      </c>
      <c r="AE1124" s="52">
        <v>1.2699999999999999E-2</v>
      </c>
      <c r="AF1124" s="5">
        <v>0</v>
      </c>
      <c r="AG1124" s="24">
        <v>0</v>
      </c>
      <c r="AH1124" s="24">
        <v>0</v>
      </c>
      <c r="AI1124" s="27">
        <v>-18.572196013888888</v>
      </c>
      <c r="AJ1124" t="s">
        <v>14</v>
      </c>
      <c r="AK1124" s="93">
        <f t="shared" si="114"/>
        <v>-18.572196013888888</v>
      </c>
      <c r="AL1124" s="27">
        <f t="shared" si="113"/>
        <v>-18.572196013888888</v>
      </c>
      <c r="AM1124" s="27">
        <f t="shared" si="115"/>
        <v>-18.572196013888888</v>
      </c>
    </row>
    <row r="1125" spans="1:39" ht="15" customHeight="1" x14ac:dyDescent="0.25">
      <c r="A1125">
        <v>254611</v>
      </c>
      <c r="B1125" t="s">
        <v>1486</v>
      </c>
      <c r="C1125" t="s">
        <v>1487</v>
      </c>
      <c r="D1125">
        <v>30951</v>
      </c>
      <c r="E1125" t="s">
        <v>363</v>
      </c>
      <c r="F1125" t="s">
        <v>240</v>
      </c>
      <c r="G1125" t="s">
        <v>19</v>
      </c>
      <c r="H1125" t="s">
        <v>2025</v>
      </c>
      <c r="J1125" s="21">
        <v>44810</v>
      </c>
      <c r="K1125" s="21">
        <v>44840</v>
      </c>
      <c r="L1125" s="21">
        <v>44810</v>
      </c>
      <c r="M1125" s="22">
        <v>16513.93</v>
      </c>
      <c r="N1125" t="s">
        <v>14</v>
      </c>
      <c r="O1125">
        <v>1.2699999999999999E-2</v>
      </c>
      <c r="P1125" t="s">
        <v>15</v>
      </c>
      <c r="R1125" s="21">
        <v>44810</v>
      </c>
      <c r="S1125" s="21">
        <v>44810</v>
      </c>
      <c r="T1125" s="21">
        <v>44840</v>
      </c>
      <c r="U1125" s="21">
        <v>44810</v>
      </c>
      <c r="V1125" s="23">
        <v>8.3333333333333329E-2</v>
      </c>
      <c r="W1125">
        <v>30</v>
      </c>
      <c r="X1125" s="24">
        <v>0</v>
      </c>
      <c r="Y1125" s="24">
        <v>0</v>
      </c>
      <c r="Z1125" s="24">
        <v>-17.477242583333332</v>
      </c>
      <c r="AA1125" s="24">
        <v>-17.477242583333332</v>
      </c>
      <c r="AB1125">
        <v>0</v>
      </c>
      <c r="AC1125">
        <v>0</v>
      </c>
      <c r="AD1125" s="38">
        <v>16513.93</v>
      </c>
      <c r="AE1125" s="52">
        <v>1.2699999999999999E-2</v>
      </c>
      <c r="AF1125" s="5">
        <v>0</v>
      </c>
      <c r="AG1125" s="24">
        <v>0</v>
      </c>
      <c r="AH1125" s="24">
        <v>0</v>
      </c>
      <c r="AI1125" s="27">
        <v>-17.477242583333332</v>
      </c>
      <c r="AJ1125" t="s">
        <v>14</v>
      </c>
      <c r="AK1125" s="93">
        <f t="shared" si="114"/>
        <v>-17.477242583333332</v>
      </c>
      <c r="AL1125" s="27">
        <f t="shared" si="113"/>
        <v>-17.477242583333332</v>
      </c>
      <c r="AM1125" s="27">
        <f t="shared" si="115"/>
        <v>-17.477242583333332</v>
      </c>
    </row>
    <row r="1126" spans="1:39" ht="15" customHeight="1" x14ac:dyDescent="0.25">
      <c r="A1126">
        <v>254612</v>
      </c>
      <c r="B1126" t="s">
        <v>1486</v>
      </c>
      <c r="C1126" t="s">
        <v>1487</v>
      </c>
      <c r="D1126">
        <v>30951</v>
      </c>
      <c r="E1126" t="s">
        <v>363</v>
      </c>
      <c r="F1126" t="s">
        <v>240</v>
      </c>
      <c r="G1126" t="s">
        <v>19</v>
      </c>
      <c r="H1126" t="s">
        <v>2025</v>
      </c>
      <c r="J1126" s="21">
        <v>44840</v>
      </c>
      <c r="K1126" s="21">
        <v>44871</v>
      </c>
      <c r="L1126" s="21">
        <v>44840</v>
      </c>
      <c r="M1126" s="22">
        <v>16044.91</v>
      </c>
      <c r="N1126" t="s">
        <v>14</v>
      </c>
      <c r="O1126">
        <v>1.2699999999999999E-2</v>
      </c>
      <c r="P1126" t="s">
        <v>15</v>
      </c>
      <c r="R1126" s="21">
        <v>44840</v>
      </c>
      <c r="S1126" s="21">
        <v>44840</v>
      </c>
      <c r="T1126" s="21">
        <v>44871</v>
      </c>
      <c r="U1126" s="21">
        <v>44840</v>
      </c>
      <c r="V1126" s="23">
        <v>8.611111111111111E-2</v>
      </c>
      <c r="W1126">
        <v>31</v>
      </c>
      <c r="X1126" s="24">
        <v>0</v>
      </c>
      <c r="Y1126" s="24">
        <v>0</v>
      </c>
      <c r="Z1126" s="24">
        <v>-17.546891852777776</v>
      </c>
      <c r="AA1126" s="24">
        <v>-17.546891852777776</v>
      </c>
      <c r="AB1126">
        <v>0</v>
      </c>
      <c r="AC1126">
        <v>0</v>
      </c>
      <c r="AD1126" s="38">
        <v>16044.91</v>
      </c>
      <c r="AE1126" s="52">
        <v>1.2699999999999999E-2</v>
      </c>
      <c r="AF1126" s="5">
        <v>0</v>
      </c>
      <c r="AG1126" s="24">
        <v>0</v>
      </c>
      <c r="AH1126" s="24">
        <v>0</v>
      </c>
      <c r="AI1126" s="27">
        <v>-17.546891852777776</v>
      </c>
      <c r="AJ1126" t="s">
        <v>14</v>
      </c>
      <c r="AK1126" s="93">
        <f t="shared" si="114"/>
        <v>-17.546891852777776</v>
      </c>
      <c r="AL1126" s="27">
        <f t="shared" si="113"/>
        <v>-17.546891852777776</v>
      </c>
      <c r="AM1126" s="27">
        <f t="shared" si="115"/>
        <v>-17.546891852777776</v>
      </c>
    </row>
    <row r="1127" spans="1:39" ht="15" customHeight="1" x14ac:dyDescent="0.25">
      <c r="A1127">
        <v>254613</v>
      </c>
      <c r="B1127" t="s">
        <v>1486</v>
      </c>
      <c r="C1127" t="s">
        <v>1487</v>
      </c>
      <c r="D1127">
        <v>30951</v>
      </c>
      <c r="E1127" t="s">
        <v>363</v>
      </c>
      <c r="F1127" t="s">
        <v>240</v>
      </c>
      <c r="G1127" t="s">
        <v>19</v>
      </c>
      <c r="H1127" t="s">
        <v>2025</v>
      </c>
      <c r="J1127" s="21">
        <v>44871</v>
      </c>
      <c r="K1127" s="21">
        <v>44901</v>
      </c>
      <c r="L1127" s="21">
        <v>44871</v>
      </c>
      <c r="M1127" s="22">
        <v>15575.39</v>
      </c>
      <c r="N1127" t="s">
        <v>14</v>
      </c>
      <c r="O1127">
        <v>1.2699999999999999E-2</v>
      </c>
      <c r="P1127" t="s">
        <v>15</v>
      </c>
      <c r="R1127" s="21">
        <v>44871</v>
      </c>
      <c r="S1127" s="21">
        <v>44871</v>
      </c>
      <c r="T1127" s="21">
        <v>44901</v>
      </c>
      <c r="U1127" s="21">
        <v>44871</v>
      </c>
      <c r="V1127" s="23">
        <v>8.3333333333333329E-2</v>
      </c>
      <c r="W1127">
        <v>30</v>
      </c>
      <c r="X1127" s="24">
        <v>0</v>
      </c>
      <c r="Y1127" s="24">
        <v>0</v>
      </c>
      <c r="Z1127" s="24">
        <v>-16.483954416666663</v>
      </c>
      <c r="AA1127" s="24">
        <v>-16.483954416666663</v>
      </c>
      <c r="AB1127">
        <v>0</v>
      </c>
      <c r="AC1127">
        <v>0</v>
      </c>
      <c r="AD1127" s="38">
        <v>15575.39</v>
      </c>
      <c r="AE1127" s="52">
        <v>1.2699999999999999E-2</v>
      </c>
      <c r="AF1127" s="5">
        <v>0</v>
      </c>
      <c r="AG1127" s="24">
        <v>0</v>
      </c>
      <c r="AH1127" s="24">
        <v>0</v>
      </c>
      <c r="AI1127" s="27">
        <v>-16.483954416666663</v>
      </c>
      <c r="AJ1127" t="s">
        <v>14</v>
      </c>
      <c r="AK1127" s="93">
        <f t="shared" si="114"/>
        <v>-16.483954416666663</v>
      </c>
      <c r="AL1127" s="27">
        <f t="shared" si="113"/>
        <v>-16.483954416666663</v>
      </c>
      <c r="AM1127" s="27">
        <f t="shared" si="115"/>
        <v>-16.483954416666663</v>
      </c>
    </row>
    <row r="1128" spans="1:39" ht="15" customHeight="1" x14ac:dyDescent="0.25">
      <c r="A1128">
        <v>254614</v>
      </c>
      <c r="B1128" t="s">
        <v>1486</v>
      </c>
      <c r="C1128" t="s">
        <v>1487</v>
      </c>
      <c r="D1128">
        <v>30951</v>
      </c>
      <c r="E1128" t="s">
        <v>363</v>
      </c>
      <c r="F1128" t="s">
        <v>240</v>
      </c>
      <c r="G1128" t="s">
        <v>19</v>
      </c>
      <c r="H1128" t="s">
        <v>2025</v>
      </c>
      <c r="J1128" s="21">
        <v>44901</v>
      </c>
      <c r="K1128" s="21">
        <v>44932</v>
      </c>
      <c r="L1128" s="21">
        <v>44901</v>
      </c>
      <c r="M1128" s="22">
        <v>15105.38</v>
      </c>
      <c r="N1128" t="s">
        <v>14</v>
      </c>
      <c r="O1128">
        <v>1.2699999999999999E-2</v>
      </c>
      <c r="P1128" t="s">
        <v>15</v>
      </c>
      <c r="R1128" s="21">
        <v>44901</v>
      </c>
      <c r="S1128" s="21">
        <v>44901</v>
      </c>
      <c r="T1128" s="21">
        <v>44932</v>
      </c>
      <c r="U1128" s="21">
        <v>44901</v>
      </c>
      <c r="V1128" s="23">
        <v>8.611111111111111E-2</v>
      </c>
      <c r="W1128">
        <v>31</v>
      </c>
      <c r="X1128" s="24">
        <v>0</v>
      </c>
      <c r="Y1128" s="24">
        <v>0</v>
      </c>
      <c r="Z1128" s="24">
        <v>-16.519411405555555</v>
      </c>
      <c r="AA1128" s="24">
        <v>-16.519411405555555</v>
      </c>
      <c r="AB1128">
        <v>0</v>
      </c>
      <c r="AC1128">
        <v>-0.53288423888888892</v>
      </c>
      <c r="AD1128" s="38">
        <v>15105.38</v>
      </c>
      <c r="AE1128" s="52">
        <v>1.2699999999999999E-2</v>
      </c>
      <c r="AF1128" s="5">
        <v>0</v>
      </c>
      <c r="AG1128" s="24">
        <v>0</v>
      </c>
      <c r="AH1128" s="24">
        <v>0</v>
      </c>
      <c r="AI1128" s="27">
        <v>-16.519411405555555</v>
      </c>
      <c r="AJ1128" t="s">
        <v>14</v>
      </c>
      <c r="AK1128" s="93">
        <f t="shared" si="114"/>
        <v>-16.519411405555555</v>
      </c>
      <c r="AL1128" s="27">
        <f t="shared" si="113"/>
        <v>-16.519411405555555</v>
      </c>
      <c r="AM1128" s="27">
        <f t="shared" si="115"/>
        <v>-16.519411405555555</v>
      </c>
    </row>
    <row r="1129" spans="1:39" ht="15" customHeight="1" x14ac:dyDescent="0.25">
      <c r="A1129">
        <v>254674</v>
      </c>
      <c r="B1129" t="s">
        <v>1488</v>
      </c>
      <c r="C1129" t="s">
        <v>1489</v>
      </c>
      <c r="D1129">
        <v>30953</v>
      </c>
      <c r="E1129" t="s">
        <v>363</v>
      </c>
      <c r="F1129" t="s">
        <v>240</v>
      </c>
      <c r="G1129" t="s">
        <v>19</v>
      </c>
      <c r="H1129" t="s">
        <v>2022</v>
      </c>
      <c r="J1129" s="21">
        <v>44822</v>
      </c>
      <c r="K1129" s="21">
        <v>44913</v>
      </c>
      <c r="L1129" s="21">
        <v>44822</v>
      </c>
      <c r="M1129" s="22">
        <v>19580.400000000001</v>
      </c>
      <c r="N1129" t="s">
        <v>14</v>
      </c>
      <c r="O1129">
        <v>1.6E-2</v>
      </c>
      <c r="P1129" t="s">
        <v>15</v>
      </c>
      <c r="R1129" s="21">
        <v>44822</v>
      </c>
      <c r="S1129" s="21">
        <v>44822</v>
      </c>
      <c r="T1129" s="21">
        <v>44913</v>
      </c>
      <c r="U1129" s="21">
        <v>44822</v>
      </c>
      <c r="V1129" s="23">
        <v>0.25277777777777777</v>
      </c>
      <c r="W1129">
        <v>91</v>
      </c>
      <c r="X1129" s="24">
        <v>0</v>
      </c>
      <c r="Y1129" s="24">
        <v>0</v>
      </c>
      <c r="Z1129" s="24">
        <v>-79.191839999999999</v>
      </c>
      <c r="AA1129" s="24">
        <v>-79.191839999999999</v>
      </c>
      <c r="AB1129">
        <v>0</v>
      </c>
      <c r="AC1129">
        <v>0</v>
      </c>
      <c r="AD1129" s="38">
        <v>19580.400000000001</v>
      </c>
      <c r="AE1129" s="52">
        <v>1.6E-2</v>
      </c>
      <c r="AF1129" s="5">
        <v>0</v>
      </c>
      <c r="AG1129" s="24">
        <v>0</v>
      </c>
      <c r="AH1129" s="24">
        <v>0</v>
      </c>
      <c r="AI1129" s="27">
        <v>-79.191839999999999</v>
      </c>
      <c r="AJ1129" t="s">
        <v>14</v>
      </c>
      <c r="AK1129" s="93">
        <f t="shared" si="114"/>
        <v>-79.191839999999999</v>
      </c>
      <c r="AL1129" s="27">
        <f t="shared" si="113"/>
        <v>-79.191839999999999</v>
      </c>
      <c r="AM1129" s="27">
        <f t="shared" si="115"/>
        <v>-79.191839999999999</v>
      </c>
    </row>
    <row r="1130" spans="1:39" ht="15" customHeight="1" x14ac:dyDescent="0.25">
      <c r="A1130">
        <v>254675</v>
      </c>
      <c r="B1130" t="s">
        <v>1488</v>
      </c>
      <c r="C1130" t="s">
        <v>1489</v>
      </c>
      <c r="D1130">
        <v>30953</v>
      </c>
      <c r="E1130" t="s">
        <v>363</v>
      </c>
      <c r="F1130" t="s">
        <v>240</v>
      </c>
      <c r="G1130" t="s">
        <v>19</v>
      </c>
      <c r="H1130" t="s">
        <v>2022</v>
      </c>
      <c r="J1130" s="21">
        <v>44913</v>
      </c>
      <c r="K1130" s="21">
        <v>45003</v>
      </c>
      <c r="L1130" s="21">
        <v>44913</v>
      </c>
      <c r="M1130" s="22">
        <v>17502.2</v>
      </c>
      <c r="N1130" t="s">
        <v>14</v>
      </c>
      <c r="O1130">
        <v>1.6E-2</v>
      </c>
      <c r="P1130" t="s">
        <v>15</v>
      </c>
      <c r="R1130" s="21">
        <v>44913</v>
      </c>
      <c r="S1130" s="21">
        <v>44913</v>
      </c>
      <c r="T1130" s="21">
        <v>45003</v>
      </c>
      <c r="U1130" s="21">
        <v>44913</v>
      </c>
      <c r="V1130" s="23">
        <v>0.25</v>
      </c>
      <c r="W1130">
        <v>90</v>
      </c>
      <c r="X1130" s="24">
        <v>0</v>
      </c>
      <c r="Y1130" s="24">
        <v>0</v>
      </c>
      <c r="Z1130" s="24">
        <v>-70.008800000000008</v>
      </c>
      <c r="AA1130" s="24">
        <v>-70.008800000000008</v>
      </c>
      <c r="AB1130">
        <v>0</v>
      </c>
      <c r="AC1130">
        <v>-0.77787555555555565</v>
      </c>
      <c r="AD1130" s="38">
        <v>17502.2</v>
      </c>
      <c r="AE1130" s="52">
        <v>1.6E-2</v>
      </c>
      <c r="AF1130" s="5">
        <v>0</v>
      </c>
      <c r="AG1130" s="24">
        <v>0</v>
      </c>
      <c r="AH1130" s="24">
        <v>0</v>
      </c>
      <c r="AI1130" s="27">
        <v>-70.008800000000008</v>
      </c>
      <c r="AJ1130" t="s">
        <v>14</v>
      </c>
      <c r="AK1130" s="93">
        <f t="shared" si="114"/>
        <v>-70.008800000000008</v>
      </c>
      <c r="AL1130" s="27">
        <f t="shared" si="113"/>
        <v>-70.008800000000008</v>
      </c>
      <c r="AM1130" s="27">
        <f t="shared" si="115"/>
        <v>-70.008800000000008</v>
      </c>
    </row>
    <row r="1131" spans="1:39" ht="15" customHeight="1" x14ac:dyDescent="0.25">
      <c r="A1131">
        <v>252449</v>
      </c>
      <c r="B1131" t="s">
        <v>1494</v>
      </c>
      <c r="C1131" t="s">
        <v>1495</v>
      </c>
      <c r="D1131">
        <v>31011</v>
      </c>
      <c r="E1131" t="s">
        <v>1001</v>
      </c>
      <c r="F1131" t="s">
        <v>240</v>
      </c>
      <c r="G1131" t="s">
        <v>19</v>
      </c>
      <c r="H1131" t="s">
        <v>1944</v>
      </c>
      <c r="I1131" s="21">
        <v>44681</v>
      </c>
      <c r="J1131" s="21">
        <v>44681</v>
      </c>
      <c r="K1131" s="21">
        <v>44773</v>
      </c>
      <c r="L1131" s="21">
        <v>44773</v>
      </c>
      <c r="M1131" s="22">
        <v>12214832.689999999</v>
      </c>
      <c r="N1131" t="s">
        <v>14</v>
      </c>
      <c r="O1131">
        <v>0</v>
      </c>
      <c r="P1131" t="s">
        <v>138</v>
      </c>
      <c r="Q1131" s="37">
        <v>0</v>
      </c>
      <c r="R1131" s="21">
        <v>44681</v>
      </c>
      <c r="S1131" s="21">
        <v>44681</v>
      </c>
      <c r="T1131" s="21">
        <v>44773</v>
      </c>
      <c r="U1131" s="21">
        <v>44773</v>
      </c>
      <c r="V1131" s="23">
        <v>0.25</v>
      </c>
      <c r="W1131">
        <v>90</v>
      </c>
      <c r="X1131" s="24">
        <v>0</v>
      </c>
      <c r="Y1131" s="24">
        <v>0</v>
      </c>
      <c r="Z1131" s="24">
        <v>0</v>
      </c>
      <c r="AA1131" s="24">
        <v>0</v>
      </c>
      <c r="AB1131">
        <v>0</v>
      </c>
      <c r="AC1131">
        <v>0</v>
      </c>
      <c r="AD1131" s="38">
        <v>12214832.689999999</v>
      </c>
      <c r="AE1131" s="52">
        <v>0</v>
      </c>
      <c r="AF1131" s="5">
        <v>0</v>
      </c>
      <c r="AG1131" s="24">
        <v>0</v>
      </c>
      <c r="AH1131" s="24">
        <v>0</v>
      </c>
      <c r="AI1131" s="27">
        <v>0</v>
      </c>
      <c r="AJ1131" t="s">
        <v>14</v>
      </c>
      <c r="AK1131" s="93">
        <f t="shared" si="114"/>
        <v>0</v>
      </c>
      <c r="AL1131" s="27">
        <f t="shared" si="113"/>
        <v>0</v>
      </c>
      <c r="AM1131" s="27">
        <f t="shared" si="115"/>
        <v>0</v>
      </c>
    </row>
    <row r="1132" spans="1:39" ht="15" customHeight="1" x14ac:dyDescent="0.25">
      <c r="A1132">
        <v>252450</v>
      </c>
      <c r="B1132" t="s">
        <v>1494</v>
      </c>
      <c r="C1132" t="s">
        <v>1495</v>
      </c>
      <c r="D1132">
        <v>31011</v>
      </c>
      <c r="E1132" t="s">
        <v>1001</v>
      </c>
      <c r="F1132" t="s">
        <v>240</v>
      </c>
      <c r="G1132" t="s">
        <v>19</v>
      </c>
      <c r="H1132" t="s">
        <v>1944</v>
      </c>
      <c r="I1132" s="21">
        <v>44773</v>
      </c>
      <c r="J1132" s="21">
        <v>44773</v>
      </c>
      <c r="K1132" s="21">
        <v>44865</v>
      </c>
      <c r="L1132" s="21">
        <v>44865</v>
      </c>
      <c r="M1132" s="22">
        <v>11283657.029999999</v>
      </c>
      <c r="N1132" t="s">
        <v>14</v>
      </c>
      <c r="O1132">
        <v>0</v>
      </c>
      <c r="P1132" t="s">
        <v>138</v>
      </c>
      <c r="Q1132" s="37">
        <v>0</v>
      </c>
      <c r="R1132" s="21">
        <v>44773</v>
      </c>
      <c r="S1132" s="21">
        <v>44773</v>
      </c>
      <c r="T1132" s="21">
        <v>44865</v>
      </c>
      <c r="U1132" s="21">
        <v>44865</v>
      </c>
      <c r="V1132" s="23">
        <v>0.25</v>
      </c>
      <c r="W1132">
        <v>90</v>
      </c>
      <c r="X1132" s="24">
        <v>0</v>
      </c>
      <c r="Y1132" s="24">
        <v>0</v>
      </c>
      <c r="Z1132" s="24">
        <v>0</v>
      </c>
      <c r="AA1132" s="24">
        <v>0</v>
      </c>
      <c r="AB1132">
        <v>0</v>
      </c>
      <c r="AC1132">
        <v>0</v>
      </c>
      <c r="AD1132" s="38">
        <v>11283657.029999999</v>
      </c>
      <c r="AE1132" s="52">
        <v>0</v>
      </c>
      <c r="AF1132" s="5">
        <v>0</v>
      </c>
      <c r="AG1132" s="24">
        <v>0</v>
      </c>
      <c r="AH1132" s="24">
        <v>0</v>
      </c>
      <c r="AI1132" s="27">
        <v>0</v>
      </c>
      <c r="AJ1132" t="s">
        <v>14</v>
      </c>
      <c r="AK1132" s="93">
        <f t="shared" si="114"/>
        <v>0</v>
      </c>
      <c r="AL1132" s="27">
        <f t="shared" si="113"/>
        <v>0</v>
      </c>
      <c r="AM1132" s="27">
        <f t="shared" si="115"/>
        <v>0</v>
      </c>
    </row>
    <row r="1133" spans="1:39" ht="15" customHeight="1" x14ac:dyDescent="0.25">
      <c r="A1133">
        <v>252453</v>
      </c>
      <c r="B1133" t="s">
        <v>1494</v>
      </c>
      <c r="C1133" t="s">
        <v>1495</v>
      </c>
      <c r="D1133">
        <v>31011</v>
      </c>
      <c r="E1133" t="s">
        <v>1001</v>
      </c>
      <c r="F1133" t="s">
        <v>240</v>
      </c>
      <c r="G1133" t="s">
        <v>19</v>
      </c>
      <c r="H1133" t="s">
        <v>1944</v>
      </c>
      <c r="I1133" s="21">
        <v>44861</v>
      </c>
      <c r="J1133" s="21">
        <v>44865</v>
      </c>
      <c r="K1133" s="21">
        <v>44957</v>
      </c>
      <c r="L1133" s="21">
        <v>44957</v>
      </c>
      <c r="M1133" s="22">
        <v>4874734.49</v>
      </c>
      <c r="N1133" t="s">
        <v>14</v>
      </c>
      <c r="O1133">
        <v>0</v>
      </c>
      <c r="P1133" t="s">
        <v>138</v>
      </c>
      <c r="R1133" s="21">
        <v>44861</v>
      </c>
      <c r="S1133" s="21">
        <v>44865</v>
      </c>
      <c r="T1133" s="21">
        <v>44957</v>
      </c>
      <c r="U1133" s="21">
        <v>44889</v>
      </c>
      <c r="V1133" s="23">
        <v>0.25</v>
      </c>
      <c r="W1133">
        <v>90</v>
      </c>
      <c r="X1133" s="24">
        <v>0</v>
      </c>
      <c r="Y1133" s="24">
        <v>0</v>
      </c>
      <c r="Z1133" s="24">
        <v>0</v>
      </c>
      <c r="AA1133" s="24">
        <v>0</v>
      </c>
      <c r="AB1133">
        <v>0</v>
      </c>
      <c r="AC1133">
        <v>0</v>
      </c>
      <c r="AD1133" s="38">
        <v>10351084.6</v>
      </c>
      <c r="AE1133" s="52">
        <v>0</v>
      </c>
      <c r="AF1133" s="5">
        <v>0</v>
      </c>
      <c r="AG1133" s="24">
        <v>0</v>
      </c>
      <c r="AH1133" s="24">
        <v>0</v>
      </c>
      <c r="AI1133" s="27">
        <v>0</v>
      </c>
      <c r="AJ1133" t="s">
        <v>14</v>
      </c>
      <c r="AK1133" s="93">
        <f t="shared" si="114"/>
        <v>0</v>
      </c>
      <c r="AL1133" s="27">
        <f t="shared" si="113"/>
        <v>0</v>
      </c>
      <c r="AM1133" s="27">
        <f t="shared" si="115"/>
        <v>0</v>
      </c>
    </row>
    <row r="1134" spans="1:39" ht="15" customHeight="1" x14ac:dyDescent="0.25">
      <c r="A1134">
        <v>252452</v>
      </c>
      <c r="B1134" t="s">
        <v>1494</v>
      </c>
      <c r="C1134" t="s">
        <v>1495</v>
      </c>
      <c r="D1134">
        <v>31011</v>
      </c>
      <c r="E1134" t="s">
        <v>1001</v>
      </c>
      <c r="F1134" t="s">
        <v>240</v>
      </c>
      <c r="G1134" t="s">
        <v>19</v>
      </c>
      <c r="H1134" t="s">
        <v>1944</v>
      </c>
      <c r="I1134" s="21">
        <v>44861</v>
      </c>
      <c r="J1134" s="21">
        <v>44865</v>
      </c>
      <c r="K1134" s="21">
        <v>44957</v>
      </c>
      <c r="L1134" s="21">
        <v>44895</v>
      </c>
      <c r="M1134" s="22">
        <v>10351084.560000001</v>
      </c>
      <c r="N1134" t="s">
        <v>14</v>
      </c>
      <c r="O1134">
        <v>0</v>
      </c>
      <c r="P1134" t="s">
        <v>138</v>
      </c>
      <c r="R1134" s="21">
        <v>44861</v>
      </c>
      <c r="S1134" s="21">
        <v>44865</v>
      </c>
      <c r="T1134" s="21">
        <v>44957</v>
      </c>
      <c r="U1134" s="21">
        <v>44895</v>
      </c>
      <c r="V1134" s="23">
        <v>0.25</v>
      </c>
      <c r="W1134">
        <v>90</v>
      </c>
      <c r="X1134" s="24">
        <v>0</v>
      </c>
      <c r="Y1134" s="24">
        <v>0</v>
      </c>
      <c r="Z1134" s="24">
        <v>0</v>
      </c>
      <c r="AA1134" s="24">
        <v>0</v>
      </c>
      <c r="AB1134">
        <v>0</v>
      </c>
      <c r="AC1134">
        <v>0</v>
      </c>
      <c r="AD1134" s="38">
        <v>10351084.560000001</v>
      </c>
      <c r="AE1134" s="52">
        <v>0</v>
      </c>
      <c r="AF1134" s="5">
        <v>0</v>
      </c>
      <c r="AG1134" s="24">
        <v>0</v>
      </c>
      <c r="AH1134" s="24">
        <v>0</v>
      </c>
      <c r="AI1134" s="27">
        <v>0</v>
      </c>
      <c r="AJ1134" t="s">
        <v>14</v>
      </c>
      <c r="AK1134" s="93">
        <f t="shared" si="114"/>
        <v>0</v>
      </c>
      <c r="AL1134" s="27">
        <f t="shared" si="113"/>
        <v>0</v>
      </c>
      <c r="AM1134" s="27">
        <f t="shared" si="115"/>
        <v>0</v>
      </c>
    </row>
    <row r="1135" spans="1:39" ht="15" customHeight="1" x14ac:dyDescent="0.25">
      <c r="A1135">
        <v>252732</v>
      </c>
      <c r="B1135" t="s">
        <v>1500</v>
      </c>
      <c r="C1135" t="s">
        <v>1501</v>
      </c>
      <c r="D1135">
        <v>31016</v>
      </c>
      <c r="E1135" t="s">
        <v>363</v>
      </c>
      <c r="F1135" t="s">
        <v>240</v>
      </c>
      <c r="G1135" t="s">
        <v>19</v>
      </c>
      <c r="H1135" t="s">
        <v>1713</v>
      </c>
      <c r="J1135" s="21">
        <v>44382</v>
      </c>
      <c r="K1135" s="21">
        <v>44747</v>
      </c>
      <c r="L1135" s="21">
        <v>44747</v>
      </c>
      <c r="M1135" s="22">
        <v>12000000</v>
      </c>
      <c r="N1135" t="s">
        <v>14</v>
      </c>
      <c r="O1135">
        <v>1.4E-2</v>
      </c>
      <c r="P1135" t="s">
        <v>15</v>
      </c>
      <c r="R1135" s="21">
        <v>44747</v>
      </c>
      <c r="S1135" s="21">
        <v>44382</v>
      </c>
      <c r="T1135" s="21">
        <v>44747</v>
      </c>
      <c r="U1135" s="21">
        <v>44747</v>
      </c>
      <c r="V1135" s="23">
        <v>1.0138888888888888</v>
      </c>
      <c r="W1135">
        <v>365</v>
      </c>
      <c r="X1135" s="24">
        <v>0</v>
      </c>
      <c r="Y1135" s="24">
        <v>0</v>
      </c>
      <c r="Z1135" s="24">
        <v>-170333.33333333331</v>
      </c>
      <c r="AA1135" s="24">
        <v>-170333.33333333331</v>
      </c>
      <c r="AB1135">
        <v>0</v>
      </c>
      <c r="AC1135">
        <v>0</v>
      </c>
      <c r="AD1135" s="38">
        <v>12000000</v>
      </c>
      <c r="AE1135" s="52">
        <v>1.4E-2</v>
      </c>
      <c r="AF1135" s="5">
        <v>0</v>
      </c>
      <c r="AG1135" s="24">
        <v>0</v>
      </c>
      <c r="AH1135" s="24">
        <v>0</v>
      </c>
      <c r="AI1135" s="27">
        <v>-170333.33333333331</v>
      </c>
      <c r="AJ1135" t="s">
        <v>14</v>
      </c>
      <c r="AK1135" s="93">
        <f t="shared" si="114"/>
        <v>-170333.33333333331</v>
      </c>
      <c r="AL1135" s="27">
        <f t="shared" si="113"/>
        <v>-170333.33333333331</v>
      </c>
      <c r="AM1135" s="27">
        <f t="shared" si="115"/>
        <v>-170333.33333333331</v>
      </c>
    </row>
    <row r="1136" spans="1:39" ht="15" customHeight="1" x14ac:dyDescent="0.25">
      <c r="A1136">
        <v>252926</v>
      </c>
      <c r="B1136" t="s">
        <v>1506</v>
      </c>
      <c r="C1136" t="s">
        <v>1507</v>
      </c>
      <c r="D1136">
        <v>31019</v>
      </c>
      <c r="E1136" t="s">
        <v>363</v>
      </c>
      <c r="F1136" t="s">
        <v>240</v>
      </c>
      <c r="G1136" t="s">
        <v>19</v>
      </c>
      <c r="H1136" t="s">
        <v>1713</v>
      </c>
      <c r="J1136" s="21">
        <v>44747</v>
      </c>
      <c r="K1136" s="21">
        <v>45112</v>
      </c>
      <c r="L1136" s="21">
        <v>44747</v>
      </c>
      <c r="M1136" s="22">
        <v>48000000</v>
      </c>
      <c r="N1136" t="s">
        <v>14</v>
      </c>
      <c r="O1136">
        <v>1.7000000000000001E-2</v>
      </c>
      <c r="P1136" t="s">
        <v>15</v>
      </c>
      <c r="R1136" s="21">
        <v>44747</v>
      </c>
      <c r="S1136" s="21">
        <v>44747</v>
      </c>
      <c r="T1136" s="21">
        <v>45112</v>
      </c>
      <c r="U1136" s="21">
        <v>44747</v>
      </c>
      <c r="V1136" s="23">
        <v>1.0138888888888888</v>
      </c>
      <c r="W1136">
        <v>365</v>
      </c>
      <c r="X1136" s="24">
        <v>0</v>
      </c>
      <c r="Y1136" s="24">
        <v>0</v>
      </c>
      <c r="Z1136" s="24">
        <v>-827333.33333333337</v>
      </c>
      <c r="AA1136" s="24">
        <v>-827333.33333333337</v>
      </c>
      <c r="AB1136">
        <v>0</v>
      </c>
      <c r="AC1136">
        <v>-2266.666666666667</v>
      </c>
      <c r="AD1136" s="38">
        <v>48000000</v>
      </c>
      <c r="AE1136" s="52">
        <v>1.7000000000000001E-2</v>
      </c>
      <c r="AF1136" s="5">
        <v>0</v>
      </c>
      <c r="AG1136" s="24">
        <v>0</v>
      </c>
      <c r="AH1136" s="24">
        <v>0</v>
      </c>
      <c r="AI1136" s="27">
        <v>-827333.33333333337</v>
      </c>
      <c r="AJ1136" t="s">
        <v>14</v>
      </c>
      <c r="AK1136" s="93">
        <f t="shared" si="114"/>
        <v>-827333.33333333337</v>
      </c>
      <c r="AL1136" s="27">
        <f t="shared" si="113"/>
        <v>-827333.33333333337</v>
      </c>
      <c r="AM1136" s="27">
        <f t="shared" si="115"/>
        <v>-827333.33333333337</v>
      </c>
    </row>
    <row r="1137" spans="1:39" ht="15" customHeight="1" x14ac:dyDescent="0.25">
      <c r="A1137">
        <v>252946</v>
      </c>
      <c r="B1137" t="s">
        <v>1508</v>
      </c>
      <c r="C1137" t="s">
        <v>1509</v>
      </c>
      <c r="D1137">
        <v>31020</v>
      </c>
      <c r="E1137" t="s">
        <v>363</v>
      </c>
      <c r="F1137" t="s">
        <v>240</v>
      </c>
      <c r="G1137" t="s">
        <v>19</v>
      </c>
      <c r="H1137" t="s">
        <v>2026</v>
      </c>
      <c r="J1137" s="21">
        <v>44717</v>
      </c>
      <c r="K1137" s="21">
        <v>44747</v>
      </c>
      <c r="L1137" s="21">
        <v>44747</v>
      </c>
      <c r="M1137" s="22">
        <v>1763.93</v>
      </c>
      <c r="N1137" t="s">
        <v>14</v>
      </c>
      <c r="O1137">
        <v>2.76E-2</v>
      </c>
      <c r="P1137" t="s">
        <v>138</v>
      </c>
      <c r="R1137" s="21">
        <v>44747</v>
      </c>
      <c r="S1137" s="21">
        <v>44717</v>
      </c>
      <c r="T1137" s="21">
        <v>44747</v>
      </c>
      <c r="U1137" s="21">
        <v>44747</v>
      </c>
      <c r="V1137" s="23">
        <v>8.3333333333333329E-2</v>
      </c>
      <c r="W1137">
        <v>30</v>
      </c>
      <c r="X1137" s="24">
        <v>0</v>
      </c>
      <c r="Y1137" s="24">
        <v>0</v>
      </c>
      <c r="Z1137" s="24">
        <v>-4.0570389999999996</v>
      </c>
      <c r="AA1137" s="24">
        <v>-4.0570389999999996</v>
      </c>
      <c r="AB1137">
        <v>0</v>
      </c>
      <c r="AC1137">
        <v>0</v>
      </c>
      <c r="AD1137" s="38">
        <v>1763.93</v>
      </c>
      <c r="AE1137" s="52">
        <v>2.76E-2</v>
      </c>
      <c r="AF1137" s="5">
        <v>0</v>
      </c>
      <c r="AG1137" s="24">
        <v>0</v>
      </c>
      <c r="AH1137" s="24">
        <v>0</v>
      </c>
      <c r="AI1137" s="27">
        <v>-4.0570389999999996</v>
      </c>
      <c r="AJ1137" t="s">
        <v>14</v>
      </c>
      <c r="AK1137" s="93">
        <f t="shared" si="114"/>
        <v>-4.0570389999999996</v>
      </c>
      <c r="AL1137" s="27">
        <f t="shared" si="113"/>
        <v>-4.0570389999999996</v>
      </c>
      <c r="AM1137" s="27">
        <f t="shared" si="115"/>
        <v>-4.0570389999999996</v>
      </c>
    </row>
    <row r="1138" spans="1:39" ht="15" customHeight="1" x14ac:dyDescent="0.25">
      <c r="A1138">
        <v>252947</v>
      </c>
      <c r="B1138" t="s">
        <v>1508</v>
      </c>
      <c r="C1138" t="s">
        <v>1509</v>
      </c>
      <c r="D1138">
        <v>31020</v>
      </c>
      <c r="E1138" t="s">
        <v>363</v>
      </c>
      <c r="F1138" t="s">
        <v>240</v>
      </c>
      <c r="G1138" t="s">
        <v>19</v>
      </c>
      <c r="H1138" t="s">
        <v>2026</v>
      </c>
      <c r="J1138" s="21">
        <v>44747</v>
      </c>
      <c r="K1138" s="21">
        <v>44778</v>
      </c>
      <c r="L1138" s="21">
        <v>44778</v>
      </c>
      <c r="M1138" s="22">
        <v>1589.37</v>
      </c>
      <c r="N1138" t="s">
        <v>14</v>
      </c>
      <c r="O1138">
        <v>2.76E-2</v>
      </c>
      <c r="P1138" t="s">
        <v>138</v>
      </c>
      <c r="R1138" s="21">
        <v>44778</v>
      </c>
      <c r="S1138" s="21">
        <v>44747</v>
      </c>
      <c r="T1138" s="21">
        <v>44778</v>
      </c>
      <c r="U1138" s="21">
        <v>44778</v>
      </c>
      <c r="V1138" s="23">
        <v>8.3333333333333329E-2</v>
      </c>
      <c r="W1138">
        <v>30</v>
      </c>
      <c r="X1138" s="24">
        <v>0</v>
      </c>
      <c r="Y1138" s="24">
        <v>0</v>
      </c>
      <c r="Z1138" s="24">
        <v>-3.6555509999999996</v>
      </c>
      <c r="AA1138" s="24">
        <v>-3.6555509999999996</v>
      </c>
      <c r="AB1138">
        <v>0</v>
      </c>
      <c r="AC1138">
        <v>0</v>
      </c>
      <c r="AD1138" s="38">
        <v>1589.37</v>
      </c>
      <c r="AE1138" s="52">
        <v>2.76E-2</v>
      </c>
      <c r="AF1138" s="5">
        <v>0</v>
      </c>
      <c r="AG1138" s="24">
        <v>0</v>
      </c>
      <c r="AH1138" s="24">
        <v>0</v>
      </c>
      <c r="AI1138" s="27">
        <v>-3.6555509999999996</v>
      </c>
      <c r="AJ1138" t="s">
        <v>14</v>
      </c>
      <c r="AK1138" s="93">
        <f t="shared" si="114"/>
        <v>-3.6555509999999996</v>
      </c>
      <c r="AL1138" s="27">
        <f t="shared" si="113"/>
        <v>-3.6555509999999996</v>
      </c>
      <c r="AM1138" s="27">
        <f t="shared" si="115"/>
        <v>-3.6555509999999996</v>
      </c>
    </row>
    <row r="1139" spans="1:39" ht="15" customHeight="1" x14ac:dyDescent="0.25">
      <c r="A1139">
        <v>252948</v>
      </c>
      <c r="B1139" t="s">
        <v>1508</v>
      </c>
      <c r="C1139" t="s">
        <v>1509</v>
      </c>
      <c r="D1139">
        <v>31020</v>
      </c>
      <c r="E1139" t="s">
        <v>363</v>
      </c>
      <c r="F1139" t="s">
        <v>240</v>
      </c>
      <c r="G1139" t="s">
        <v>19</v>
      </c>
      <c r="H1139" t="s">
        <v>2026</v>
      </c>
      <c r="J1139" s="21">
        <v>44778</v>
      </c>
      <c r="K1139" s="21">
        <v>44809</v>
      </c>
      <c r="L1139" s="21">
        <v>44809</v>
      </c>
      <c r="M1139" s="22">
        <v>1414.41</v>
      </c>
      <c r="N1139" t="s">
        <v>14</v>
      </c>
      <c r="O1139">
        <v>2.76E-2</v>
      </c>
      <c r="P1139" t="s">
        <v>138</v>
      </c>
      <c r="R1139" s="21">
        <v>44809</v>
      </c>
      <c r="S1139" s="21">
        <v>44778</v>
      </c>
      <c r="T1139" s="21">
        <v>44809</v>
      </c>
      <c r="U1139" s="21">
        <v>44809</v>
      </c>
      <c r="V1139" s="23">
        <v>8.3333333333333329E-2</v>
      </c>
      <c r="W1139">
        <v>30</v>
      </c>
      <c r="X1139" s="24">
        <v>0</v>
      </c>
      <c r="Y1139" s="24">
        <v>0</v>
      </c>
      <c r="Z1139" s="24">
        <v>-3.2531430000000001</v>
      </c>
      <c r="AA1139" s="24">
        <v>-3.2531430000000001</v>
      </c>
      <c r="AB1139">
        <v>0</v>
      </c>
      <c r="AC1139">
        <v>0</v>
      </c>
      <c r="AD1139" s="38">
        <v>1414.41</v>
      </c>
      <c r="AE1139" s="52">
        <v>2.76E-2</v>
      </c>
      <c r="AF1139" s="5">
        <v>0</v>
      </c>
      <c r="AG1139" s="24">
        <v>0</v>
      </c>
      <c r="AH1139" s="24">
        <v>0</v>
      </c>
      <c r="AI1139" s="27">
        <v>-3.2531430000000001</v>
      </c>
      <c r="AJ1139" t="s">
        <v>14</v>
      </c>
      <c r="AK1139" s="93">
        <f t="shared" si="114"/>
        <v>-3.2531430000000001</v>
      </c>
      <c r="AL1139" s="27">
        <f t="shared" si="113"/>
        <v>-3.2531430000000001</v>
      </c>
      <c r="AM1139" s="27">
        <f t="shared" si="115"/>
        <v>-3.2531430000000001</v>
      </c>
    </row>
    <row r="1140" spans="1:39" ht="15" customHeight="1" x14ac:dyDescent="0.25">
      <c r="A1140">
        <v>252949</v>
      </c>
      <c r="B1140" t="s">
        <v>1508</v>
      </c>
      <c r="C1140" t="s">
        <v>1509</v>
      </c>
      <c r="D1140">
        <v>31020</v>
      </c>
      <c r="E1140" t="s">
        <v>363</v>
      </c>
      <c r="F1140" t="s">
        <v>240</v>
      </c>
      <c r="G1140" t="s">
        <v>19</v>
      </c>
      <c r="H1140" t="s">
        <v>2026</v>
      </c>
      <c r="J1140" s="21">
        <v>44809</v>
      </c>
      <c r="K1140" s="21">
        <v>44839</v>
      </c>
      <c r="L1140" s="21">
        <v>44839</v>
      </c>
      <c r="M1140" s="22">
        <v>1239.04</v>
      </c>
      <c r="N1140" t="s">
        <v>14</v>
      </c>
      <c r="O1140">
        <v>2.76E-2</v>
      </c>
      <c r="P1140" t="s">
        <v>138</v>
      </c>
      <c r="R1140" s="21">
        <v>44839</v>
      </c>
      <c r="S1140" s="21">
        <v>44809</v>
      </c>
      <c r="T1140" s="21">
        <v>44839</v>
      </c>
      <c r="U1140" s="21">
        <v>44839</v>
      </c>
      <c r="V1140" s="23">
        <v>8.3333333333333329E-2</v>
      </c>
      <c r="W1140">
        <v>30</v>
      </c>
      <c r="X1140" s="24">
        <v>0</v>
      </c>
      <c r="Y1140" s="24">
        <v>0</v>
      </c>
      <c r="Z1140" s="24">
        <v>-2.8497919999999994</v>
      </c>
      <c r="AA1140" s="24">
        <v>-2.8497919999999994</v>
      </c>
      <c r="AB1140">
        <v>0</v>
      </c>
      <c r="AC1140">
        <v>0</v>
      </c>
      <c r="AD1140" s="38">
        <v>1239.04</v>
      </c>
      <c r="AE1140" s="52">
        <v>2.76E-2</v>
      </c>
      <c r="AF1140" s="5">
        <v>0</v>
      </c>
      <c r="AG1140" s="24">
        <v>0</v>
      </c>
      <c r="AH1140" s="24">
        <v>0</v>
      </c>
      <c r="AI1140" s="27">
        <v>-2.8497919999999994</v>
      </c>
      <c r="AJ1140" t="s">
        <v>14</v>
      </c>
      <c r="AK1140" s="93">
        <f t="shared" si="114"/>
        <v>-2.8497919999999994</v>
      </c>
      <c r="AL1140" s="27">
        <f t="shared" si="113"/>
        <v>-2.8497919999999994</v>
      </c>
      <c r="AM1140" s="27">
        <f t="shared" si="115"/>
        <v>-2.8497919999999994</v>
      </c>
    </row>
    <row r="1141" spans="1:39" ht="15" customHeight="1" x14ac:dyDescent="0.25">
      <c r="A1141">
        <v>252950</v>
      </c>
      <c r="B1141" t="s">
        <v>1508</v>
      </c>
      <c r="C1141" t="s">
        <v>1509</v>
      </c>
      <c r="D1141">
        <v>31020</v>
      </c>
      <c r="E1141" t="s">
        <v>363</v>
      </c>
      <c r="F1141" t="s">
        <v>240</v>
      </c>
      <c r="G1141" t="s">
        <v>19</v>
      </c>
      <c r="H1141" t="s">
        <v>2026</v>
      </c>
      <c r="J1141" s="21">
        <v>44839</v>
      </c>
      <c r="K1141" s="21">
        <v>44870</v>
      </c>
      <c r="L1141" s="21">
        <v>44870</v>
      </c>
      <c r="M1141" s="22">
        <v>1063.27</v>
      </c>
      <c r="N1141" t="s">
        <v>14</v>
      </c>
      <c r="O1141">
        <v>2.76E-2</v>
      </c>
      <c r="P1141" t="s">
        <v>138</v>
      </c>
      <c r="R1141" s="21">
        <v>44870</v>
      </c>
      <c r="S1141" s="21">
        <v>44839</v>
      </c>
      <c r="T1141" s="21">
        <v>44870</v>
      </c>
      <c r="U1141" s="21">
        <v>44870</v>
      </c>
      <c r="V1141" s="23">
        <v>8.3333333333333329E-2</v>
      </c>
      <c r="W1141">
        <v>30</v>
      </c>
      <c r="X1141" s="24">
        <v>0</v>
      </c>
      <c r="Y1141" s="24">
        <v>0</v>
      </c>
      <c r="Z1141" s="24">
        <v>-2.4455209999999998</v>
      </c>
      <c r="AA1141" s="24">
        <v>-2.4455209999999998</v>
      </c>
      <c r="AB1141">
        <v>0</v>
      </c>
      <c r="AC1141">
        <v>0</v>
      </c>
      <c r="AD1141" s="38">
        <v>1063.27</v>
      </c>
      <c r="AE1141" s="52">
        <v>2.76E-2</v>
      </c>
      <c r="AF1141" s="5">
        <v>0</v>
      </c>
      <c r="AG1141" s="24">
        <v>0</v>
      </c>
      <c r="AH1141" s="24">
        <v>0</v>
      </c>
      <c r="AI1141" s="27">
        <v>-2.4455209999999998</v>
      </c>
      <c r="AJ1141" t="s">
        <v>14</v>
      </c>
      <c r="AK1141" s="93">
        <f t="shared" si="114"/>
        <v>-2.4455209999999998</v>
      </c>
      <c r="AL1141" s="27">
        <f t="shared" si="113"/>
        <v>-2.4455209999999998</v>
      </c>
      <c r="AM1141" s="27">
        <f t="shared" si="115"/>
        <v>-2.4455209999999998</v>
      </c>
    </row>
    <row r="1142" spans="1:39" ht="15" customHeight="1" x14ac:dyDescent="0.25">
      <c r="A1142">
        <v>252951</v>
      </c>
      <c r="B1142" t="s">
        <v>1508</v>
      </c>
      <c r="C1142" t="s">
        <v>1509</v>
      </c>
      <c r="D1142">
        <v>31020</v>
      </c>
      <c r="E1142" t="s">
        <v>363</v>
      </c>
      <c r="F1142" t="s">
        <v>240</v>
      </c>
      <c r="G1142" t="s">
        <v>19</v>
      </c>
      <c r="H1142" t="s">
        <v>2026</v>
      </c>
      <c r="J1142" s="21">
        <v>44870</v>
      </c>
      <c r="K1142" s="21">
        <v>44900</v>
      </c>
      <c r="L1142" s="21">
        <v>44900</v>
      </c>
      <c r="M1142" s="22">
        <v>887.1</v>
      </c>
      <c r="N1142" t="s">
        <v>14</v>
      </c>
      <c r="O1142">
        <v>2.76E-2</v>
      </c>
      <c r="P1142" t="s">
        <v>138</v>
      </c>
      <c r="R1142" s="21">
        <v>44900</v>
      </c>
      <c r="S1142" s="21">
        <v>44870</v>
      </c>
      <c r="T1142" s="21">
        <v>44900</v>
      </c>
      <c r="U1142" s="21">
        <v>44900</v>
      </c>
      <c r="V1142" s="23">
        <v>8.3333333333333329E-2</v>
      </c>
      <c r="W1142">
        <v>30</v>
      </c>
      <c r="X1142" s="24">
        <v>0</v>
      </c>
      <c r="Y1142" s="24">
        <v>0</v>
      </c>
      <c r="Z1142" s="24">
        <v>-2.04033</v>
      </c>
      <c r="AA1142" s="24">
        <v>-2.04033</v>
      </c>
      <c r="AB1142">
        <v>0</v>
      </c>
      <c r="AC1142">
        <v>0</v>
      </c>
      <c r="AD1142" s="38">
        <v>887.1</v>
      </c>
      <c r="AE1142" s="52">
        <v>2.76E-2</v>
      </c>
      <c r="AF1142" s="5">
        <v>0</v>
      </c>
      <c r="AG1142" s="24">
        <v>0</v>
      </c>
      <c r="AH1142" s="24">
        <v>0</v>
      </c>
      <c r="AI1142" s="27">
        <v>-2.04033</v>
      </c>
      <c r="AJ1142" t="s">
        <v>14</v>
      </c>
      <c r="AK1142" s="93">
        <f t="shared" si="114"/>
        <v>-2.04033</v>
      </c>
      <c r="AL1142" s="27">
        <f t="shared" si="113"/>
        <v>-2.04033</v>
      </c>
      <c r="AM1142" s="27">
        <f t="shared" si="115"/>
        <v>-2.04033</v>
      </c>
    </row>
    <row r="1143" spans="1:39" ht="15" customHeight="1" x14ac:dyDescent="0.25">
      <c r="A1143">
        <v>253018</v>
      </c>
      <c r="B1143" t="s">
        <v>1510</v>
      </c>
      <c r="C1143" t="s">
        <v>1511</v>
      </c>
      <c r="D1143">
        <v>31022</v>
      </c>
      <c r="E1143" t="s">
        <v>363</v>
      </c>
      <c r="F1143" t="s">
        <v>240</v>
      </c>
      <c r="G1143" t="s">
        <v>19</v>
      </c>
      <c r="H1143" t="s">
        <v>2027</v>
      </c>
      <c r="J1143" s="21">
        <v>44742</v>
      </c>
      <c r="K1143" s="21">
        <v>44773</v>
      </c>
      <c r="L1143" s="21">
        <v>44773</v>
      </c>
      <c r="M1143" s="22">
        <v>800000</v>
      </c>
      <c r="N1143" t="s">
        <v>14</v>
      </c>
      <c r="O1143">
        <v>0.02</v>
      </c>
      <c r="P1143" t="s">
        <v>138</v>
      </c>
      <c r="R1143" s="21">
        <v>44773</v>
      </c>
      <c r="S1143" s="21">
        <v>44742</v>
      </c>
      <c r="T1143" s="21">
        <v>44773</v>
      </c>
      <c r="U1143" s="21">
        <v>44773</v>
      </c>
      <c r="V1143" s="23">
        <v>8.3333333333333329E-2</v>
      </c>
      <c r="W1143">
        <v>30</v>
      </c>
      <c r="X1143" s="24">
        <v>0</v>
      </c>
      <c r="Y1143" s="24">
        <v>0</v>
      </c>
      <c r="Z1143" s="24">
        <v>-1333.3333333333333</v>
      </c>
      <c r="AA1143" s="24">
        <v>-1333.3333333333333</v>
      </c>
      <c r="AB1143">
        <v>0</v>
      </c>
      <c r="AC1143">
        <v>0</v>
      </c>
      <c r="AD1143" s="38">
        <v>800000</v>
      </c>
      <c r="AE1143" s="52">
        <v>0.02</v>
      </c>
      <c r="AF1143" s="5">
        <v>0</v>
      </c>
      <c r="AG1143" s="24">
        <v>0</v>
      </c>
      <c r="AH1143" s="24">
        <v>0</v>
      </c>
      <c r="AI1143" s="27">
        <v>-1333.3333333333333</v>
      </c>
      <c r="AJ1143" t="s">
        <v>14</v>
      </c>
      <c r="AK1143" s="93">
        <f t="shared" si="114"/>
        <v>-1333.3333333333333</v>
      </c>
      <c r="AL1143" s="27">
        <f t="shared" si="113"/>
        <v>-1333.3333333333333</v>
      </c>
      <c r="AM1143" s="27">
        <f t="shared" si="115"/>
        <v>-1333.3333333333333</v>
      </c>
    </row>
    <row r="1144" spans="1:39" ht="15" customHeight="1" x14ac:dyDescent="0.25">
      <c r="A1144">
        <v>253019</v>
      </c>
      <c r="B1144" t="s">
        <v>1510</v>
      </c>
      <c r="C1144" t="s">
        <v>1511</v>
      </c>
      <c r="D1144">
        <v>31022</v>
      </c>
      <c r="E1144" t="s">
        <v>363</v>
      </c>
      <c r="F1144" t="s">
        <v>240</v>
      </c>
      <c r="G1144" t="s">
        <v>19</v>
      </c>
      <c r="H1144" t="s">
        <v>2027</v>
      </c>
      <c r="J1144" s="21">
        <v>44773</v>
      </c>
      <c r="K1144" s="21">
        <v>44804</v>
      </c>
      <c r="L1144" s="21">
        <v>44804</v>
      </c>
      <c r="M1144" s="22">
        <v>800000</v>
      </c>
      <c r="N1144" t="s">
        <v>14</v>
      </c>
      <c r="O1144">
        <v>0.02</v>
      </c>
      <c r="P1144" t="s">
        <v>138</v>
      </c>
      <c r="R1144" s="21">
        <v>44804</v>
      </c>
      <c r="S1144" s="21">
        <v>44773</v>
      </c>
      <c r="T1144" s="21">
        <v>44804</v>
      </c>
      <c r="U1144" s="21">
        <v>44804</v>
      </c>
      <c r="V1144" s="23">
        <v>8.3333333333333329E-2</v>
      </c>
      <c r="W1144">
        <v>30</v>
      </c>
      <c r="X1144" s="24">
        <v>0</v>
      </c>
      <c r="Y1144" s="24">
        <v>0</v>
      </c>
      <c r="Z1144" s="24">
        <v>-1333.3333333333333</v>
      </c>
      <c r="AA1144" s="24">
        <v>-1333.3333333333333</v>
      </c>
      <c r="AB1144">
        <v>0</v>
      </c>
      <c r="AC1144">
        <v>0</v>
      </c>
      <c r="AD1144" s="38">
        <v>800000</v>
      </c>
      <c r="AE1144" s="52">
        <v>0.02</v>
      </c>
      <c r="AF1144" s="5">
        <v>0</v>
      </c>
      <c r="AG1144" s="24">
        <v>0</v>
      </c>
      <c r="AH1144" s="24">
        <v>0</v>
      </c>
      <c r="AI1144" s="27">
        <v>-1333.3333333333333</v>
      </c>
      <c r="AJ1144" t="s">
        <v>14</v>
      </c>
      <c r="AK1144" s="93">
        <f t="shared" si="114"/>
        <v>-1333.3333333333333</v>
      </c>
      <c r="AL1144" s="27">
        <f t="shared" si="113"/>
        <v>-1333.3333333333333</v>
      </c>
      <c r="AM1144" s="27">
        <f t="shared" si="115"/>
        <v>-1333.3333333333333</v>
      </c>
    </row>
    <row r="1145" spans="1:39" ht="15" customHeight="1" x14ac:dyDescent="0.25">
      <c r="A1145">
        <v>253020</v>
      </c>
      <c r="B1145" t="s">
        <v>1510</v>
      </c>
      <c r="C1145" t="s">
        <v>1511</v>
      </c>
      <c r="D1145">
        <v>31022</v>
      </c>
      <c r="E1145" t="s">
        <v>363</v>
      </c>
      <c r="F1145" t="s">
        <v>240</v>
      </c>
      <c r="G1145" t="s">
        <v>19</v>
      </c>
      <c r="H1145" t="s">
        <v>2027</v>
      </c>
      <c r="J1145" s="21">
        <v>44804</v>
      </c>
      <c r="K1145" s="21">
        <v>44834</v>
      </c>
      <c r="L1145" s="21">
        <v>44834</v>
      </c>
      <c r="M1145" s="22">
        <v>800000</v>
      </c>
      <c r="N1145" t="s">
        <v>14</v>
      </c>
      <c r="O1145">
        <v>0.02</v>
      </c>
      <c r="P1145" t="s">
        <v>138</v>
      </c>
      <c r="R1145" s="21">
        <v>44834</v>
      </c>
      <c r="S1145" s="21">
        <v>44804</v>
      </c>
      <c r="T1145" s="21">
        <v>44834</v>
      </c>
      <c r="U1145" s="21">
        <v>44834</v>
      </c>
      <c r="V1145" s="23">
        <v>8.3333333333333329E-2</v>
      </c>
      <c r="W1145">
        <v>30</v>
      </c>
      <c r="X1145" s="24">
        <v>0</v>
      </c>
      <c r="Y1145" s="24">
        <v>0</v>
      </c>
      <c r="Z1145" s="24">
        <v>-1333.3333333333333</v>
      </c>
      <c r="AA1145" s="24">
        <v>-1333.3333333333333</v>
      </c>
      <c r="AB1145">
        <v>0</v>
      </c>
      <c r="AC1145">
        <v>0</v>
      </c>
      <c r="AD1145" s="38">
        <v>800000</v>
      </c>
      <c r="AE1145" s="52">
        <v>0.02</v>
      </c>
      <c r="AF1145" s="5">
        <v>0</v>
      </c>
      <c r="AG1145" s="24">
        <v>0</v>
      </c>
      <c r="AH1145" s="24">
        <v>0</v>
      </c>
      <c r="AI1145" s="27">
        <v>-1333.3333333333333</v>
      </c>
      <c r="AJ1145" t="s">
        <v>14</v>
      </c>
      <c r="AK1145" s="93">
        <f t="shared" si="114"/>
        <v>-1333.3333333333333</v>
      </c>
      <c r="AL1145" s="27">
        <f t="shared" si="113"/>
        <v>-1333.3333333333333</v>
      </c>
      <c r="AM1145" s="27">
        <f t="shared" si="115"/>
        <v>-1333.3333333333333</v>
      </c>
    </row>
    <row r="1146" spans="1:39" ht="15" customHeight="1" x14ac:dyDescent="0.25">
      <c r="A1146">
        <v>253021</v>
      </c>
      <c r="B1146" t="s">
        <v>1510</v>
      </c>
      <c r="C1146" t="s">
        <v>1511</v>
      </c>
      <c r="D1146">
        <v>31022</v>
      </c>
      <c r="E1146" t="s">
        <v>363</v>
      </c>
      <c r="F1146" t="s">
        <v>240</v>
      </c>
      <c r="G1146" t="s">
        <v>19</v>
      </c>
      <c r="H1146" t="s">
        <v>2027</v>
      </c>
      <c r="J1146" s="21">
        <v>44834</v>
      </c>
      <c r="K1146" s="21">
        <v>44865</v>
      </c>
      <c r="L1146" s="21">
        <v>44865</v>
      </c>
      <c r="M1146" s="22">
        <v>800000</v>
      </c>
      <c r="N1146" t="s">
        <v>14</v>
      </c>
      <c r="O1146">
        <v>0.02</v>
      </c>
      <c r="P1146" t="s">
        <v>138</v>
      </c>
      <c r="R1146" s="21">
        <v>44865</v>
      </c>
      <c r="S1146" s="21">
        <v>44834</v>
      </c>
      <c r="T1146" s="21">
        <v>44865</v>
      </c>
      <c r="U1146" s="21">
        <v>44865</v>
      </c>
      <c r="V1146" s="23">
        <v>8.3333333333333329E-2</v>
      </c>
      <c r="W1146">
        <v>30</v>
      </c>
      <c r="X1146" s="24">
        <v>0</v>
      </c>
      <c r="Y1146" s="24">
        <v>0</v>
      </c>
      <c r="Z1146" s="24">
        <v>-1333.3333333333333</v>
      </c>
      <c r="AA1146" s="24">
        <v>-1333.3333333333333</v>
      </c>
      <c r="AB1146">
        <v>0</v>
      </c>
      <c r="AC1146">
        <v>0</v>
      </c>
      <c r="AD1146" s="38">
        <v>800000</v>
      </c>
      <c r="AE1146" s="52">
        <v>0.02</v>
      </c>
      <c r="AF1146" s="5">
        <v>0</v>
      </c>
      <c r="AG1146" s="24">
        <v>0</v>
      </c>
      <c r="AH1146" s="24">
        <v>0</v>
      </c>
      <c r="AI1146" s="27">
        <v>-1333.3333333333333</v>
      </c>
      <c r="AJ1146" t="s">
        <v>14</v>
      </c>
      <c r="AK1146" s="93">
        <f t="shared" si="114"/>
        <v>-1333.3333333333333</v>
      </c>
      <c r="AL1146" s="27">
        <f t="shared" si="113"/>
        <v>-1333.3333333333333</v>
      </c>
      <c r="AM1146" s="27">
        <f t="shared" si="115"/>
        <v>-1333.3333333333333</v>
      </c>
    </row>
    <row r="1147" spans="1:39" ht="15" customHeight="1" x14ac:dyDescent="0.25">
      <c r="A1147">
        <v>253022</v>
      </c>
      <c r="B1147" t="s">
        <v>1510</v>
      </c>
      <c r="C1147" t="s">
        <v>1511</v>
      </c>
      <c r="D1147">
        <v>31022</v>
      </c>
      <c r="E1147" t="s">
        <v>363</v>
      </c>
      <c r="F1147" t="s">
        <v>240</v>
      </c>
      <c r="G1147" t="s">
        <v>19</v>
      </c>
      <c r="H1147" t="s">
        <v>2027</v>
      </c>
      <c r="J1147" s="21">
        <v>44865</v>
      </c>
      <c r="K1147" s="21">
        <v>44895</v>
      </c>
      <c r="L1147" s="21">
        <v>44895</v>
      </c>
      <c r="M1147" s="22">
        <v>800000</v>
      </c>
      <c r="N1147" t="s">
        <v>14</v>
      </c>
      <c r="O1147">
        <v>0.02</v>
      </c>
      <c r="P1147" t="s">
        <v>138</v>
      </c>
      <c r="R1147" s="21">
        <v>44895</v>
      </c>
      <c r="S1147" s="21">
        <v>44865</v>
      </c>
      <c r="T1147" s="21">
        <v>44895</v>
      </c>
      <c r="U1147" s="21">
        <v>44895</v>
      </c>
      <c r="V1147" s="23">
        <v>8.3333333333333329E-2</v>
      </c>
      <c r="W1147">
        <v>30</v>
      </c>
      <c r="X1147" s="24">
        <v>0</v>
      </c>
      <c r="Y1147" s="24">
        <v>0</v>
      </c>
      <c r="Z1147" s="24">
        <v>-1333.3333333333333</v>
      </c>
      <c r="AA1147" s="24">
        <v>-1333.3333333333333</v>
      </c>
      <c r="AB1147">
        <v>0</v>
      </c>
      <c r="AC1147">
        <v>0</v>
      </c>
      <c r="AD1147" s="38">
        <v>800000</v>
      </c>
      <c r="AE1147" s="52">
        <v>0.02</v>
      </c>
      <c r="AF1147" s="5">
        <v>0</v>
      </c>
      <c r="AG1147" s="24">
        <v>0</v>
      </c>
      <c r="AH1147" s="24">
        <v>0</v>
      </c>
      <c r="AI1147" s="27">
        <v>-1333.3333333333333</v>
      </c>
      <c r="AJ1147" t="s">
        <v>14</v>
      </c>
      <c r="AK1147" s="93">
        <f t="shared" si="114"/>
        <v>-1333.3333333333333</v>
      </c>
      <c r="AL1147" s="27">
        <f t="shared" si="113"/>
        <v>-1333.3333333333333</v>
      </c>
      <c r="AM1147" s="27">
        <f t="shared" si="115"/>
        <v>-1333.3333333333333</v>
      </c>
    </row>
    <row r="1148" spans="1:39" ht="15" customHeight="1" x14ac:dyDescent="0.25">
      <c r="A1148">
        <v>253023</v>
      </c>
      <c r="B1148" t="s">
        <v>1510</v>
      </c>
      <c r="C1148" t="s">
        <v>1511</v>
      </c>
      <c r="D1148">
        <v>31022</v>
      </c>
      <c r="E1148" t="s">
        <v>363</v>
      </c>
      <c r="F1148" t="s">
        <v>240</v>
      </c>
      <c r="G1148" t="s">
        <v>19</v>
      </c>
      <c r="H1148" t="s">
        <v>2027</v>
      </c>
      <c r="J1148" s="21">
        <v>44895</v>
      </c>
      <c r="K1148" s="21">
        <v>44926</v>
      </c>
      <c r="L1148" s="21">
        <v>44926</v>
      </c>
      <c r="M1148" s="22">
        <v>800000</v>
      </c>
      <c r="N1148" t="s">
        <v>14</v>
      </c>
      <c r="O1148">
        <v>0.02</v>
      </c>
      <c r="P1148" t="s">
        <v>138</v>
      </c>
      <c r="R1148" s="21">
        <v>44926</v>
      </c>
      <c r="S1148" s="21">
        <v>44895</v>
      </c>
      <c r="T1148" s="21">
        <v>44926</v>
      </c>
      <c r="U1148" s="21">
        <v>44926</v>
      </c>
      <c r="V1148" s="23">
        <v>8.3333333333333329E-2</v>
      </c>
      <c r="W1148">
        <v>30</v>
      </c>
      <c r="X1148" s="24">
        <v>-1333.2629209463171</v>
      </c>
      <c r="Y1148" s="24">
        <v>-1333.2629209463171</v>
      </c>
      <c r="Z1148" s="24">
        <v>-1333.3333333333333</v>
      </c>
      <c r="AA1148" s="24">
        <v>-1333.3333333333333</v>
      </c>
      <c r="AB1148">
        <v>0.99994719070973792</v>
      </c>
      <c r="AC1148">
        <v>-44.444444444444443</v>
      </c>
      <c r="AD1148" s="38">
        <v>800000</v>
      </c>
      <c r="AE1148" s="52">
        <v>0.02</v>
      </c>
      <c r="AF1148" s="5">
        <v>0</v>
      </c>
      <c r="AG1148" s="24">
        <v>0</v>
      </c>
      <c r="AH1148" s="24">
        <v>0</v>
      </c>
      <c r="AI1148" s="27">
        <v>-1333.2629209463171</v>
      </c>
      <c r="AJ1148" t="s">
        <v>14</v>
      </c>
      <c r="AK1148" s="93">
        <f t="shared" si="114"/>
        <v>-1333.2629209463171</v>
      </c>
      <c r="AL1148" s="27">
        <f t="shared" si="113"/>
        <v>-1333.2629209463171</v>
      </c>
      <c r="AM1148" s="27">
        <f t="shared" si="115"/>
        <v>-1333.2629209463171</v>
      </c>
    </row>
    <row r="1149" spans="1:39" ht="15" customHeight="1" x14ac:dyDescent="0.25">
      <c r="A1149">
        <v>253060</v>
      </c>
      <c r="B1149" t="s">
        <v>1512</v>
      </c>
      <c r="C1149" t="s">
        <v>1513</v>
      </c>
      <c r="D1149">
        <v>31023</v>
      </c>
      <c r="E1149" t="s">
        <v>363</v>
      </c>
      <c r="F1149" t="s">
        <v>240</v>
      </c>
      <c r="G1149" t="s">
        <v>19</v>
      </c>
      <c r="H1149" t="s">
        <v>2027</v>
      </c>
      <c r="J1149" s="21">
        <v>44742</v>
      </c>
      <c r="K1149" s="21">
        <v>44772</v>
      </c>
      <c r="L1149" s="21">
        <v>44772</v>
      </c>
      <c r="M1149" s="22">
        <v>268874.05</v>
      </c>
      <c r="N1149" t="s">
        <v>14</v>
      </c>
      <c r="O1149">
        <v>1.6E-2</v>
      </c>
      <c r="P1149" t="s">
        <v>138</v>
      </c>
      <c r="R1149" s="21">
        <v>44772</v>
      </c>
      <c r="S1149" s="21">
        <v>44742</v>
      </c>
      <c r="T1149" s="21">
        <v>44772</v>
      </c>
      <c r="U1149" s="21">
        <v>44772</v>
      </c>
      <c r="V1149" s="23">
        <v>8.3333333333333329E-2</v>
      </c>
      <c r="W1149">
        <v>30</v>
      </c>
      <c r="X1149" s="24">
        <v>0</v>
      </c>
      <c r="Y1149" s="24">
        <v>0</v>
      </c>
      <c r="Z1149" s="24">
        <v>-358.49873333333335</v>
      </c>
      <c r="AA1149" s="24">
        <v>-358.49873333333335</v>
      </c>
      <c r="AB1149">
        <v>0</v>
      </c>
      <c r="AC1149">
        <v>0</v>
      </c>
      <c r="AD1149" s="38">
        <v>268874.05</v>
      </c>
      <c r="AE1149" s="52">
        <v>1.6E-2</v>
      </c>
      <c r="AF1149" s="5">
        <v>0</v>
      </c>
      <c r="AG1149" s="24">
        <v>0</v>
      </c>
      <c r="AH1149" s="24">
        <v>0</v>
      </c>
      <c r="AI1149" s="27">
        <v>-358.49873333333335</v>
      </c>
      <c r="AJ1149" t="s">
        <v>14</v>
      </c>
      <c r="AK1149" s="93">
        <f t="shared" si="114"/>
        <v>-358.49873333333335</v>
      </c>
      <c r="AL1149" s="27">
        <f t="shared" si="113"/>
        <v>-358.49873333333335</v>
      </c>
      <c r="AM1149" s="27">
        <f t="shared" si="115"/>
        <v>-358.49873333333335</v>
      </c>
    </row>
    <row r="1150" spans="1:39" ht="15" customHeight="1" x14ac:dyDescent="0.25">
      <c r="A1150">
        <v>253061</v>
      </c>
      <c r="B1150" t="s">
        <v>1512</v>
      </c>
      <c r="C1150" t="s">
        <v>1513</v>
      </c>
      <c r="D1150">
        <v>31023</v>
      </c>
      <c r="E1150" t="s">
        <v>363</v>
      </c>
      <c r="F1150" t="s">
        <v>240</v>
      </c>
      <c r="G1150" t="s">
        <v>19</v>
      </c>
      <c r="H1150" t="s">
        <v>2027</v>
      </c>
      <c r="J1150" s="21">
        <v>44772</v>
      </c>
      <c r="K1150" s="21">
        <v>44803</v>
      </c>
      <c r="L1150" s="21">
        <v>44803</v>
      </c>
      <c r="M1150" s="22">
        <v>265590.40999999997</v>
      </c>
      <c r="N1150" t="s">
        <v>14</v>
      </c>
      <c r="O1150">
        <v>1.6E-2</v>
      </c>
      <c r="P1150" t="s">
        <v>138</v>
      </c>
      <c r="R1150" s="21">
        <v>44803</v>
      </c>
      <c r="S1150" s="21">
        <v>44772</v>
      </c>
      <c r="T1150" s="21">
        <v>44803</v>
      </c>
      <c r="U1150" s="21">
        <v>44803</v>
      </c>
      <c r="V1150" s="23">
        <v>8.3333333333333329E-2</v>
      </c>
      <c r="W1150">
        <v>30</v>
      </c>
      <c r="X1150" s="24">
        <v>0</v>
      </c>
      <c r="Y1150" s="24">
        <v>0</v>
      </c>
      <c r="Z1150" s="24">
        <v>-354.1205466666666</v>
      </c>
      <c r="AA1150" s="24">
        <v>-354.1205466666666</v>
      </c>
      <c r="AB1150">
        <v>0</v>
      </c>
      <c r="AC1150">
        <v>0</v>
      </c>
      <c r="AD1150" s="38">
        <v>265590.40999999997</v>
      </c>
      <c r="AE1150" s="52">
        <v>1.6E-2</v>
      </c>
      <c r="AF1150" s="5">
        <v>0</v>
      </c>
      <c r="AG1150" s="24">
        <v>0</v>
      </c>
      <c r="AH1150" s="24">
        <v>0</v>
      </c>
      <c r="AI1150" s="27">
        <v>-354.1205466666666</v>
      </c>
      <c r="AJ1150" t="s">
        <v>14</v>
      </c>
      <c r="AK1150" s="93">
        <f t="shared" si="114"/>
        <v>-354.1205466666666</v>
      </c>
      <c r="AL1150" s="27">
        <f t="shared" si="113"/>
        <v>-354.1205466666666</v>
      </c>
      <c r="AM1150" s="27">
        <f t="shared" si="115"/>
        <v>-354.1205466666666</v>
      </c>
    </row>
    <row r="1151" spans="1:39" ht="15" customHeight="1" x14ac:dyDescent="0.25">
      <c r="A1151">
        <v>253062</v>
      </c>
      <c r="B1151" t="s">
        <v>1512</v>
      </c>
      <c r="C1151" t="s">
        <v>1513</v>
      </c>
      <c r="D1151">
        <v>31023</v>
      </c>
      <c r="E1151" t="s">
        <v>363</v>
      </c>
      <c r="F1151" t="s">
        <v>240</v>
      </c>
      <c r="G1151" t="s">
        <v>19</v>
      </c>
      <c r="H1151" t="s">
        <v>2027</v>
      </c>
      <c r="J1151" s="21">
        <v>44803</v>
      </c>
      <c r="K1151" s="21">
        <v>44834</v>
      </c>
      <c r="L1151" s="21">
        <v>44834</v>
      </c>
      <c r="M1151" s="22">
        <v>262302.39</v>
      </c>
      <c r="N1151" t="s">
        <v>14</v>
      </c>
      <c r="O1151">
        <v>1.6E-2</v>
      </c>
      <c r="P1151" t="s">
        <v>138</v>
      </c>
      <c r="R1151" s="21">
        <v>44834</v>
      </c>
      <c r="S1151" s="21">
        <v>44803</v>
      </c>
      <c r="T1151" s="21">
        <v>44834</v>
      </c>
      <c r="U1151" s="21">
        <v>44834</v>
      </c>
      <c r="V1151" s="23">
        <v>8.3333333333333329E-2</v>
      </c>
      <c r="W1151">
        <v>30</v>
      </c>
      <c r="X1151" s="24">
        <v>0</v>
      </c>
      <c r="Y1151" s="24">
        <v>0</v>
      </c>
      <c r="Z1151" s="24">
        <v>-349.73651999999998</v>
      </c>
      <c r="AA1151" s="24">
        <v>-349.73651999999998</v>
      </c>
      <c r="AB1151">
        <v>0</v>
      </c>
      <c r="AC1151">
        <v>0</v>
      </c>
      <c r="AD1151" s="38">
        <v>262302.39</v>
      </c>
      <c r="AE1151" s="52">
        <v>1.6E-2</v>
      </c>
      <c r="AF1151" s="5">
        <v>0</v>
      </c>
      <c r="AG1151" s="24">
        <v>0</v>
      </c>
      <c r="AH1151" s="24">
        <v>0</v>
      </c>
      <c r="AI1151" s="27">
        <v>-349.73651999999998</v>
      </c>
      <c r="AJ1151" t="s">
        <v>14</v>
      </c>
      <c r="AK1151" s="93">
        <f t="shared" si="114"/>
        <v>-349.73651999999998</v>
      </c>
      <c r="AL1151" s="27">
        <f t="shared" si="113"/>
        <v>-349.73651999999998</v>
      </c>
      <c r="AM1151" s="27">
        <f t="shared" si="115"/>
        <v>-349.73651999999998</v>
      </c>
    </row>
    <row r="1152" spans="1:39" ht="15" customHeight="1" x14ac:dyDescent="0.25">
      <c r="A1152">
        <v>253063</v>
      </c>
      <c r="B1152" t="s">
        <v>1512</v>
      </c>
      <c r="C1152" t="s">
        <v>1513</v>
      </c>
      <c r="D1152">
        <v>31023</v>
      </c>
      <c r="E1152" t="s">
        <v>363</v>
      </c>
      <c r="F1152" t="s">
        <v>240</v>
      </c>
      <c r="G1152" t="s">
        <v>19</v>
      </c>
      <c r="H1152" t="s">
        <v>2027</v>
      </c>
      <c r="J1152" s="21">
        <v>44834</v>
      </c>
      <c r="K1152" s="21">
        <v>44864</v>
      </c>
      <c r="L1152" s="21">
        <v>44864</v>
      </c>
      <c r="M1152" s="22">
        <v>259009.99</v>
      </c>
      <c r="N1152" t="s">
        <v>14</v>
      </c>
      <c r="O1152">
        <v>1.6E-2</v>
      </c>
      <c r="P1152" t="s">
        <v>138</v>
      </c>
      <c r="R1152" s="21">
        <v>44864</v>
      </c>
      <c r="S1152" s="21">
        <v>44834</v>
      </c>
      <c r="T1152" s="21">
        <v>44864</v>
      </c>
      <c r="U1152" s="21">
        <v>44864</v>
      </c>
      <c r="V1152" s="23">
        <v>8.3333333333333329E-2</v>
      </c>
      <c r="W1152">
        <v>30</v>
      </c>
      <c r="X1152" s="24">
        <v>0</v>
      </c>
      <c r="Y1152" s="24">
        <v>0</v>
      </c>
      <c r="Z1152" s="24">
        <v>-345.34665333333334</v>
      </c>
      <c r="AA1152" s="24">
        <v>-345.34665333333334</v>
      </c>
      <c r="AB1152">
        <v>0</v>
      </c>
      <c r="AC1152">
        <v>0</v>
      </c>
      <c r="AD1152" s="38">
        <v>259009.99</v>
      </c>
      <c r="AE1152" s="52">
        <v>1.6E-2</v>
      </c>
      <c r="AF1152" s="5">
        <v>0</v>
      </c>
      <c r="AG1152" s="24">
        <v>0</v>
      </c>
      <c r="AH1152" s="24">
        <v>0</v>
      </c>
      <c r="AI1152" s="27">
        <v>-345.34665333333334</v>
      </c>
      <c r="AJ1152" t="s">
        <v>14</v>
      </c>
      <c r="AK1152" s="93">
        <f t="shared" si="114"/>
        <v>-345.34665333333334</v>
      </c>
      <c r="AL1152" s="27">
        <f t="shared" si="113"/>
        <v>-345.34665333333334</v>
      </c>
      <c r="AM1152" s="27">
        <f t="shared" si="115"/>
        <v>-345.34665333333334</v>
      </c>
    </row>
    <row r="1153" spans="1:39" ht="15" customHeight="1" x14ac:dyDescent="0.25">
      <c r="A1153">
        <v>253064</v>
      </c>
      <c r="B1153" t="s">
        <v>1512</v>
      </c>
      <c r="C1153" t="s">
        <v>1513</v>
      </c>
      <c r="D1153">
        <v>31023</v>
      </c>
      <c r="E1153" t="s">
        <v>363</v>
      </c>
      <c r="F1153" t="s">
        <v>240</v>
      </c>
      <c r="G1153" t="s">
        <v>19</v>
      </c>
      <c r="H1153" t="s">
        <v>2027</v>
      </c>
      <c r="J1153" s="21">
        <v>44864</v>
      </c>
      <c r="K1153" s="21">
        <v>44895</v>
      </c>
      <c r="L1153" s="21">
        <v>44895</v>
      </c>
      <c r="M1153" s="22">
        <v>255713.2</v>
      </c>
      <c r="N1153" t="s">
        <v>14</v>
      </c>
      <c r="O1153">
        <v>1.6E-2</v>
      </c>
      <c r="P1153" t="s">
        <v>138</v>
      </c>
      <c r="R1153" s="21">
        <v>44895</v>
      </c>
      <c r="S1153" s="21">
        <v>44864</v>
      </c>
      <c r="T1153" s="21">
        <v>44895</v>
      </c>
      <c r="U1153" s="21">
        <v>44895</v>
      </c>
      <c r="V1153" s="23">
        <v>8.3333333333333329E-2</v>
      </c>
      <c r="W1153">
        <v>30</v>
      </c>
      <c r="X1153" s="24">
        <v>0</v>
      </c>
      <c r="Y1153" s="24">
        <v>0</v>
      </c>
      <c r="Z1153" s="24">
        <v>-340.95093333333335</v>
      </c>
      <c r="AA1153" s="24">
        <v>-340.95093333333335</v>
      </c>
      <c r="AB1153">
        <v>0</v>
      </c>
      <c r="AC1153">
        <v>0</v>
      </c>
      <c r="AD1153" s="38">
        <v>255713.2</v>
      </c>
      <c r="AE1153" s="52">
        <v>1.6E-2</v>
      </c>
      <c r="AF1153" s="5">
        <v>0</v>
      </c>
      <c r="AG1153" s="24">
        <v>0</v>
      </c>
      <c r="AH1153" s="24">
        <v>0</v>
      </c>
      <c r="AI1153" s="27">
        <v>-340.95093333333335</v>
      </c>
      <c r="AJ1153" t="s">
        <v>14</v>
      </c>
      <c r="AK1153" s="93">
        <f t="shared" si="114"/>
        <v>-340.95093333333335</v>
      </c>
      <c r="AL1153" s="27">
        <f t="shared" si="113"/>
        <v>-340.95093333333335</v>
      </c>
      <c r="AM1153" s="27">
        <f t="shared" si="115"/>
        <v>-340.95093333333335</v>
      </c>
    </row>
    <row r="1154" spans="1:39" ht="15" customHeight="1" x14ac:dyDescent="0.25">
      <c r="A1154">
        <v>253065</v>
      </c>
      <c r="B1154" t="s">
        <v>1512</v>
      </c>
      <c r="C1154" t="s">
        <v>1513</v>
      </c>
      <c r="D1154">
        <v>31023</v>
      </c>
      <c r="E1154" t="s">
        <v>363</v>
      </c>
      <c r="F1154" t="s">
        <v>240</v>
      </c>
      <c r="G1154" t="s">
        <v>19</v>
      </c>
      <c r="H1154" t="s">
        <v>2027</v>
      </c>
      <c r="J1154" s="21">
        <v>44895</v>
      </c>
      <c r="K1154" s="21">
        <v>44925</v>
      </c>
      <c r="L1154" s="21">
        <v>44925</v>
      </c>
      <c r="M1154" s="22">
        <v>252412.01</v>
      </c>
      <c r="N1154" t="s">
        <v>14</v>
      </c>
      <c r="O1154">
        <v>1.6E-2</v>
      </c>
      <c r="P1154" t="s">
        <v>138</v>
      </c>
      <c r="R1154" s="21">
        <v>44925</v>
      </c>
      <c r="S1154" s="21">
        <v>44895</v>
      </c>
      <c r="T1154" s="21">
        <v>44925</v>
      </c>
      <c r="U1154" s="21">
        <v>44925</v>
      </c>
      <c r="V1154" s="23">
        <v>8.3333333333333329E-2</v>
      </c>
      <c r="W1154">
        <v>30</v>
      </c>
      <c r="X1154" s="24">
        <v>0</v>
      </c>
      <c r="Y1154" s="24">
        <v>0</v>
      </c>
      <c r="Z1154" s="24">
        <v>-336.54934666666668</v>
      </c>
      <c r="AA1154" s="24">
        <v>-336.54934666666668</v>
      </c>
      <c r="AB1154">
        <v>0</v>
      </c>
      <c r="AC1154">
        <v>0</v>
      </c>
      <c r="AD1154" s="38">
        <v>252412.01</v>
      </c>
      <c r="AE1154" s="52">
        <v>1.6E-2</v>
      </c>
      <c r="AF1154" s="5">
        <v>0</v>
      </c>
      <c r="AG1154" s="24">
        <v>0</v>
      </c>
      <c r="AH1154" s="24">
        <v>0</v>
      </c>
      <c r="AI1154" s="27">
        <v>-336.54934666666668</v>
      </c>
      <c r="AJ1154" t="s">
        <v>14</v>
      </c>
      <c r="AK1154" s="93">
        <f t="shared" si="114"/>
        <v>-336.54934666666668</v>
      </c>
      <c r="AL1154" s="27">
        <f t="shared" si="113"/>
        <v>-336.54934666666668</v>
      </c>
      <c r="AM1154" s="27">
        <f t="shared" si="115"/>
        <v>-336.54934666666668</v>
      </c>
    </row>
    <row r="1155" spans="1:39" ht="15" customHeight="1" x14ac:dyDescent="0.25">
      <c r="A1155">
        <v>253453</v>
      </c>
      <c r="B1155" t="s">
        <v>1514</v>
      </c>
      <c r="C1155" t="s">
        <v>1515</v>
      </c>
      <c r="D1155">
        <v>31025</v>
      </c>
      <c r="E1155" t="s">
        <v>363</v>
      </c>
      <c r="F1155" t="s">
        <v>240</v>
      </c>
      <c r="G1155" t="s">
        <v>19</v>
      </c>
      <c r="H1155" t="s">
        <v>2028</v>
      </c>
      <c r="J1155" s="21">
        <v>44681</v>
      </c>
      <c r="K1155" s="21">
        <v>44773</v>
      </c>
      <c r="L1155" s="21">
        <v>44773</v>
      </c>
      <c r="M1155" s="22">
        <v>464034.49</v>
      </c>
      <c r="N1155" t="s">
        <v>14</v>
      </c>
      <c r="O1155">
        <v>3.3000000000000002E-2</v>
      </c>
      <c r="P1155" t="s">
        <v>138</v>
      </c>
      <c r="R1155" s="21">
        <v>44773</v>
      </c>
      <c r="S1155" s="21">
        <v>44681</v>
      </c>
      <c r="T1155" s="21">
        <v>44773</v>
      </c>
      <c r="U1155" s="21">
        <v>44773</v>
      </c>
      <c r="V1155" s="23">
        <v>0.25</v>
      </c>
      <c r="W1155">
        <v>90</v>
      </c>
      <c r="X1155" s="24">
        <v>0</v>
      </c>
      <c r="Y1155" s="24">
        <v>0</v>
      </c>
      <c r="Z1155" s="24">
        <v>-3828.2845425</v>
      </c>
      <c r="AA1155" s="24">
        <v>-3828.2845425</v>
      </c>
      <c r="AB1155">
        <v>0</v>
      </c>
      <c r="AC1155">
        <v>0</v>
      </c>
      <c r="AD1155" s="38">
        <v>464034.49</v>
      </c>
      <c r="AE1155" s="52">
        <v>3.3000000000000002E-2</v>
      </c>
      <c r="AF1155" s="5">
        <v>0</v>
      </c>
      <c r="AG1155" s="24">
        <v>0</v>
      </c>
      <c r="AH1155" s="24">
        <v>0</v>
      </c>
      <c r="AI1155" s="27">
        <v>-3828.2845425</v>
      </c>
      <c r="AJ1155" t="s">
        <v>14</v>
      </c>
      <c r="AK1155" s="93">
        <f t="shared" si="114"/>
        <v>-3828.2845425</v>
      </c>
      <c r="AL1155" s="27">
        <f t="shared" ref="AL1155:AL1218" si="116">AI1155</f>
        <v>-3828.2845425</v>
      </c>
      <c r="AM1155" s="27">
        <f t="shared" si="115"/>
        <v>-3828.2845425</v>
      </c>
    </row>
    <row r="1156" spans="1:39" ht="15" customHeight="1" x14ac:dyDescent="0.25">
      <c r="A1156">
        <v>253454</v>
      </c>
      <c r="B1156" t="s">
        <v>1514</v>
      </c>
      <c r="C1156" t="s">
        <v>1515</v>
      </c>
      <c r="D1156">
        <v>31025</v>
      </c>
      <c r="E1156" t="s">
        <v>363</v>
      </c>
      <c r="F1156" t="s">
        <v>240</v>
      </c>
      <c r="G1156" t="s">
        <v>19</v>
      </c>
      <c r="H1156" t="s">
        <v>2028</v>
      </c>
      <c r="J1156" s="21">
        <v>44773</v>
      </c>
      <c r="K1156" s="21">
        <v>44865</v>
      </c>
      <c r="L1156" s="21">
        <v>44865</v>
      </c>
      <c r="M1156" s="22">
        <v>447245.31</v>
      </c>
      <c r="N1156" t="s">
        <v>14</v>
      </c>
      <c r="O1156">
        <v>3.3000000000000002E-2</v>
      </c>
      <c r="P1156" t="s">
        <v>138</v>
      </c>
      <c r="R1156" s="21">
        <v>44865</v>
      </c>
      <c r="S1156" s="21">
        <v>44773</v>
      </c>
      <c r="T1156" s="21">
        <v>44865</v>
      </c>
      <c r="U1156" s="21">
        <v>44865</v>
      </c>
      <c r="V1156" s="23">
        <v>0.25</v>
      </c>
      <c r="W1156">
        <v>90</v>
      </c>
      <c r="X1156" s="24">
        <v>0</v>
      </c>
      <c r="Y1156" s="24">
        <v>0</v>
      </c>
      <c r="Z1156" s="24">
        <v>-3689.7738075000002</v>
      </c>
      <c r="AA1156" s="24">
        <v>-3689.7738075000002</v>
      </c>
      <c r="AB1156">
        <v>0</v>
      </c>
      <c r="AC1156">
        <v>0</v>
      </c>
      <c r="AD1156" s="38">
        <v>447245.31</v>
      </c>
      <c r="AE1156" s="52">
        <v>3.3000000000000002E-2</v>
      </c>
      <c r="AF1156" s="5">
        <v>0</v>
      </c>
      <c r="AG1156" s="24">
        <v>0</v>
      </c>
      <c r="AH1156" s="24">
        <v>0</v>
      </c>
      <c r="AI1156" s="27">
        <v>-3689.7738075000002</v>
      </c>
      <c r="AJ1156" t="s">
        <v>14</v>
      </c>
      <c r="AK1156" s="93">
        <f t="shared" si="114"/>
        <v>-3689.7738075000002</v>
      </c>
      <c r="AL1156" s="27">
        <f t="shared" si="116"/>
        <v>-3689.7738075000002</v>
      </c>
      <c r="AM1156" s="27">
        <f t="shared" si="115"/>
        <v>-3689.7738075000002</v>
      </c>
    </row>
    <row r="1157" spans="1:39" ht="15" customHeight="1" x14ac:dyDescent="0.25">
      <c r="A1157">
        <v>253676</v>
      </c>
      <c r="B1157" t="s">
        <v>1518</v>
      </c>
      <c r="C1157" t="s">
        <v>1519</v>
      </c>
      <c r="D1157">
        <v>31028</v>
      </c>
      <c r="E1157" t="s">
        <v>363</v>
      </c>
      <c r="F1157" t="s">
        <v>240</v>
      </c>
      <c r="G1157" t="s">
        <v>19</v>
      </c>
      <c r="H1157" t="s">
        <v>1988</v>
      </c>
      <c r="J1157" s="21">
        <v>44681</v>
      </c>
      <c r="K1157" s="21">
        <v>44865</v>
      </c>
      <c r="L1157" s="21">
        <v>44865</v>
      </c>
      <c r="M1157" s="22">
        <v>548000</v>
      </c>
      <c r="N1157" t="s">
        <v>14</v>
      </c>
      <c r="O1157">
        <v>1.2E-2</v>
      </c>
      <c r="P1157" t="s">
        <v>138</v>
      </c>
      <c r="R1157" s="21">
        <v>44865</v>
      </c>
      <c r="S1157" s="21">
        <v>44681</v>
      </c>
      <c r="T1157" s="21">
        <v>44865</v>
      </c>
      <c r="U1157" s="21">
        <v>44865</v>
      </c>
      <c r="V1157" s="23">
        <v>0.5</v>
      </c>
      <c r="W1157">
        <v>180</v>
      </c>
      <c r="X1157" s="24">
        <v>0</v>
      </c>
      <c r="Y1157" s="24">
        <v>0</v>
      </c>
      <c r="Z1157" s="24">
        <v>-3288</v>
      </c>
      <c r="AA1157" s="24">
        <v>-3288</v>
      </c>
      <c r="AB1157">
        <v>0</v>
      </c>
      <c r="AC1157">
        <v>0</v>
      </c>
      <c r="AD1157" s="38">
        <v>548000</v>
      </c>
      <c r="AE1157" s="52">
        <v>1.2E-2</v>
      </c>
      <c r="AF1157" s="5">
        <v>0</v>
      </c>
      <c r="AG1157" s="24">
        <v>0</v>
      </c>
      <c r="AH1157" s="24">
        <v>0</v>
      </c>
      <c r="AI1157" s="27">
        <v>-3288</v>
      </c>
      <c r="AJ1157" t="s">
        <v>14</v>
      </c>
      <c r="AK1157" s="93">
        <f t="shared" si="114"/>
        <v>-3288</v>
      </c>
      <c r="AL1157" s="27">
        <f t="shared" si="116"/>
        <v>-3288</v>
      </c>
      <c r="AM1157" s="27">
        <f t="shared" si="115"/>
        <v>-3288</v>
      </c>
    </row>
    <row r="1158" spans="1:39" ht="15" customHeight="1" x14ac:dyDescent="0.25">
      <c r="A1158">
        <v>253742</v>
      </c>
      <c r="B1158" t="s">
        <v>1520</v>
      </c>
      <c r="C1158" t="s">
        <v>1521</v>
      </c>
      <c r="D1158">
        <v>31029</v>
      </c>
      <c r="E1158" t="s">
        <v>363</v>
      </c>
      <c r="F1158" t="s">
        <v>240</v>
      </c>
      <c r="G1158" t="s">
        <v>19</v>
      </c>
      <c r="H1158" t="s">
        <v>1988</v>
      </c>
      <c r="J1158" s="21">
        <v>44650</v>
      </c>
      <c r="K1158" s="21">
        <v>44834</v>
      </c>
      <c r="L1158" s="21">
        <v>44834</v>
      </c>
      <c r="M1158" s="22">
        <v>750000</v>
      </c>
      <c r="N1158" t="s">
        <v>14</v>
      </c>
      <c r="O1158">
        <v>2.2499999999999999E-2</v>
      </c>
      <c r="P1158" t="s">
        <v>138</v>
      </c>
      <c r="R1158" s="21">
        <v>44834</v>
      </c>
      <c r="S1158" s="21">
        <v>44650</v>
      </c>
      <c r="T1158" s="21">
        <v>44834</v>
      </c>
      <c r="U1158" s="21">
        <v>44834</v>
      </c>
      <c r="V1158" s="23">
        <v>0.5</v>
      </c>
      <c r="W1158">
        <v>180</v>
      </c>
      <c r="X1158" s="24">
        <v>0</v>
      </c>
      <c r="Y1158" s="24">
        <v>0</v>
      </c>
      <c r="Z1158" s="24">
        <v>-8437.5</v>
      </c>
      <c r="AA1158" s="24">
        <v>-8437.5</v>
      </c>
      <c r="AB1158">
        <v>0</v>
      </c>
      <c r="AC1158">
        <v>0</v>
      </c>
      <c r="AD1158" s="38">
        <v>750000</v>
      </c>
      <c r="AE1158" s="52">
        <v>2.2499999999999999E-2</v>
      </c>
      <c r="AF1158" s="5">
        <v>0</v>
      </c>
      <c r="AG1158" s="24">
        <v>0</v>
      </c>
      <c r="AH1158" s="24">
        <v>0</v>
      </c>
      <c r="AI1158" s="27">
        <v>-8437.5</v>
      </c>
      <c r="AJ1158" t="s">
        <v>14</v>
      </c>
      <c r="AK1158" s="93">
        <f t="shared" ref="AK1158:AK1174" si="117">AL1158</f>
        <v>-8437.5</v>
      </c>
      <c r="AL1158" s="27">
        <f t="shared" si="116"/>
        <v>-8437.5</v>
      </c>
      <c r="AM1158" s="27">
        <f t="shared" ref="AM1158:AM1174" si="118">AL1158</f>
        <v>-8437.5</v>
      </c>
    </row>
    <row r="1159" spans="1:39" ht="15" customHeight="1" x14ac:dyDescent="0.25">
      <c r="A1159">
        <v>253807</v>
      </c>
      <c r="B1159" t="s">
        <v>1522</v>
      </c>
      <c r="C1159" t="s">
        <v>1523</v>
      </c>
      <c r="D1159">
        <v>31030</v>
      </c>
      <c r="E1159" t="s">
        <v>363</v>
      </c>
      <c r="F1159" t="s">
        <v>240</v>
      </c>
      <c r="G1159" t="s">
        <v>19</v>
      </c>
      <c r="H1159" t="s">
        <v>1988</v>
      </c>
      <c r="J1159" s="21">
        <v>44650</v>
      </c>
      <c r="K1159" s="21">
        <v>44834</v>
      </c>
      <c r="L1159" s="21">
        <v>44834</v>
      </c>
      <c r="M1159" s="22">
        <v>1826000</v>
      </c>
      <c r="N1159" t="s">
        <v>14</v>
      </c>
      <c r="O1159">
        <v>1.7500000000000002E-2</v>
      </c>
      <c r="P1159" t="s">
        <v>138</v>
      </c>
      <c r="R1159" s="21">
        <v>44834</v>
      </c>
      <c r="S1159" s="21">
        <v>44650</v>
      </c>
      <c r="T1159" s="21">
        <v>44834</v>
      </c>
      <c r="U1159" s="21">
        <v>44834</v>
      </c>
      <c r="V1159" s="23">
        <v>0.5</v>
      </c>
      <c r="W1159">
        <v>180</v>
      </c>
      <c r="X1159" s="24">
        <v>0</v>
      </c>
      <c r="Y1159" s="24">
        <v>0</v>
      </c>
      <c r="Z1159" s="24">
        <v>-15977.500000000002</v>
      </c>
      <c r="AA1159" s="24">
        <v>-15977.500000000002</v>
      </c>
      <c r="AB1159">
        <v>0</v>
      </c>
      <c r="AC1159">
        <v>0</v>
      </c>
      <c r="AD1159" s="38">
        <v>1826000</v>
      </c>
      <c r="AE1159" s="52">
        <v>1.7500000000000002E-2</v>
      </c>
      <c r="AF1159" s="5">
        <v>0</v>
      </c>
      <c r="AG1159" s="24">
        <v>0</v>
      </c>
      <c r="AH1159" s="24">
        <v>0</v>
      </c>
      <c r="AI1159" s="27">
        <v>-15977.500000000002</v>
      </c>
      <c r="AJ1159" t="s">
        <v>14</v>
      </c>
      <c r="AK1159" s="93">
        <f t="shared" si="117"/>
        <v>-15977.500000000002</v>
      </c>
      <c r="AL1159" s="27">
        <f t="shared" si="116"/>
        <v>-15977.500000000002</v>
      </c>
      <c r="AM1159" s="27">
        <f t="shared" si="118"/>
        <v>-15977.500000000002</v>
      </c>
    </row>
    <row r="1160" spans="1:39" ht="15" customHeight="1" x14ac:dyDescent="0.25">
      <c r="A1160">
        <v>253899</v>
      </c>
      <c r="B1160" t="s">
        <v>1526</v>
      </c>
      <c r="C1160" t="s">
        <v>1527</v>
      </c>
      <c r="D1160">
        <v>31032</v>
      </c>
      <c r="E1160" t="s">
        <v>363</v>
      </c>
      <c r="F1160" t="s">
        <v>240</v>
      </c>
      <c r="G1160" t="s">
        <v>19</v>
      </c>
      <c r="H1160" t="s">
        <v>1991</v>
      </c>
      <c r="J1160" s="21">
        <v>44742</v>
      </c>
      <c r="K1160" s="21">
        <v>44834</v>
      </c>
      <c r="L1160" s="21">
        <v>44834</v>
      </c>
      <c r="M1160" s="22">
        <v>79279.48</v>
      </c>
      <c r="N1160" t="s">
        <v>14</v>
      </c>
      <c r="O1160">
        <v>0.01</v>
      </c>
      <c r="P1160" t="s">
        <v>15</v>
      </c>
      <c r="R1160" s="21">
        <v>44834</v>
      </c>
      <c r="S1160" s="21">
        <v>44742</v>
      </c>
      <c r="T1160" s="21">
        <v>44834</v>
      </c>
      <c r="U1160" s="21">
        <v>44834</v>
      </c>
      <c r="V1160" s="23">
        <v>0.25555555555555554</v>
      </c>
      <c r="W1160">
        <v>92</v>
      </c>
      <c r="X1160" s="24">
        <v>0</v>
      </c>
      <c r="Y1160" s="24">
        <v>0</v>
      </c>
      <c r="Z1160" s="24">
        <v>-202.60311555555555</v>
      </c>
      <c r="AA1160" s="24">
        <v>-202.60311555555555</v>
      </c>
      <c r="AB1160">
        <v>0</v>
      </c>
      <c r="AC1160">
        <v>0</v>
      </c>
      <c r="AD1160" s="38">
        <v>79279.48</v>
      </c>
      <c r="AE1160" s="52">
        <v>0.01</v>
      </c>
      <c r="AF1160" s="5">
        <v>0</v>
      </c>
      <c r="AG1160" s="24">
        <v>0</v>
      </c>
      <c r="AH1160" s="24">
        <v>0</v>
      </c>
      <c r="AI1160" s="27">
        <v>-202.60311555555555</v>
      </c>
      <c r="AJ1160" t="s">
        <v>14</v>
      </c>
      <c r="AK1160" s="93">
        <f t="shared" si="117"/>
        <v>-202.60311555555555</v>
      </c>
      <c r="AL1160" s="27">
        <f t="shared" si="116"/>
        <v>-202.60311555555555</v>
      </c>
      <c r="AM1160" s="27">
        <f t="shared" si="118"/>
        <v>-202.60311555555555</v>
      </c>
    </row>
    <row r="1161" spans="1:39" ht="15" customHeight="1" x14ac:dyDescent="0.25">
      <c r="A1161">
        <v>253900</v>
      </c>
      <c r="B1161" t="s">
        <v>1526</v>
      </c>
      <c r="C1161" t="s">
        <v>1527</v>
      </c>
      <c r="D1161">
        <v>31032</v>
      </c>
      <c r="E1161" t="s">
        <v>363</v>
      </c>
      <c r="F1161" t="s">
        <v>240</v>
      </c>
      <c r="G1161" t="s">
        <v>19</v>
      </c>
      <c r="H1161" t="s">
        <v>1991</v>
      </c>
      <c r="J1161" s="21">
        <v>44834</v>
      </c>
      <c r="K1161" s="21">
        <v>44925</v>
      </c>
      <c r="L1161" s="21">
        <v>44925</v>
      </c>
      <c r="M1161" s="22">
        <v>52935.83</v>
      </c>
      <c r="N1161" t="s">
        <v>14</v>
      </c>
      <c r="O1161">
        <v>0.01</v>
      </c>
      <c r="P1161" t="s">
        <v>15</v>
      </c>
      <c r="R1161" s="21">
        <v>44925</v>
      </c>
      <c r="S1161" s="21">
        <v>44834</v>
      </c>
      <c r="T1161" s="21">
        <v>44925</v>
      </c>
      <c r="U1161" s="21">
        <v>44925</v>
      </c>
      <c r="V1161" s="23">
        <v>0.25277777777777777</v>
      </c>
      <c r="W1161">
        <v>91</v>
      </c>
      <c r="X1161" s="24">
        <v>0</v>
      </c>
      <c r="Y1161" s="24">
        <v>0</v>
      </c>
      <c r="Z1161" s="24">
        <v>-133.81001472222221</v>
      </c>
      <c r="AA1161" s="24">
        <v>-133.81001472222221</v>
      </c>
      <c r="AB1161">
        <v>0</v>
      </c>
      <c r="AC1161">
        <v>0</v>
      </c>
      <c r="AD1161" s="38">
        <v>52935.83</v>
      </c>
      <c r="AE1161" s="52">
        <v>0.01</v>
      </c>
      <c r="AF1161" s="5">
        <v>0</v>
      </c>
      <c r="AG1161" s="24">
        <v>0</v>
      </c>
      <c r="AH1161" s="24">
        <v>0</v>
      </c>
      <c r="AI1161" s="27">
        <v>-133.81001472222221</v>
      </c>
      <c r="AJ1161" t="s">
        <v>14</v>
      </c>
      <c r="AK1161" s="93">
        <f t="shared" si="117"/>
        <v>-133.81001472222221</v>
      </c>
      <c r="AL1161" s="27">
        <f t="shared" si="116"/>
        <v>-133.81001472222221</v>
      </c>
      <c r="AM1161" s="27">
        <f t="shared" si="118"/>
        <v>-133.81001472222221</v>
      </c>
    </row>
    <row r="1162" spans="1:39" ht="15" customHeight="1" x14ac:dyDescent="0.25">
      <c r="A1162">
        <v>253989</v>
      </c>
      <c r="B1162" t="s">
        <v>1530</v>
      </c>
      <c r="C1162" t="s">
        <v>1532</v>
      </c>
      <c r="D1162">
        <v>31034</v>
      </c>
      <c r="E1162" t="s">
        <v>363</v>
      </c>
      <c r="F1162" t="s">
        <v>240</v>
      </c>
      <c r="G1162" t="s">
        <v>19</v>
      </c>
      <c r="H1162" t="s">
        <v>1947</v>
      </c>
      <c r="J1162" s="21">
        <v>44742</v>
      </c>
      <c r="K1162" s="21">
        <v>44772</v>
      </c>
      <c r="L1162" s="21">
        <v>44772</v>
      </c>
      <c r="M1162" s="22">
        <v>564755.87</v>
      </c>
      <c r="N1162" t="s">
        <v>14</v>
      </c>
      <c r="O1162">
        <v>0.01</v>
      </c>
      <c r="P1162" t="s">
        <v>138</v>
      </c>
      <c r="R1162" s="21">
        <v>44772</v>
      </c>
      <c r="S1162" s="21">
        <v>44742</v>
      </c>
      <c r="T1162" s="21">
        <v>44772</v>
      </c>
      <c r="U1162" s="21">
        <v>44772</v>
      </c>
      <c r="V1162" s="23">
        <v>8.3333333333333329E-2</v>
      </c>
      <c r="W1162">
        <v>30</v>
      </c>
      <c r="X1162" s="24">
        <v>0</v>
      </c>
      <c r="Y1162" s="24">
        <v>0</v>
      </c>
      <c r="Z1162" s="24">
        <v>-470.62989166666671</v>
      </c>
      <c r="AA1162" s="24">
        <v>-470.62989166666671</v>
      </c>
      <c r="AB1162">
        <v>0</v>
      </c>
      <c r="AC1162">
        <v>0</v>
      </c>
      <c r="AD1162" s="38">
        <v>564755.87</v>
      </c>
      <c r="AE1162" s="52">
        <v>0.01</v>
      </c>
      <c r="AF1162" s="5">
        <v>0</v>
      </c>
      <c r="AG1162" s="24">
        <v>0</v>
      </c>
      <c r="AH1162" s="24">
        <v>0</v>
      </c>
      <c r="AI1162" s="27">
        <v>-470.62989166666671</v>
      </c>
      <c r="AJ1162" t="s">
        <v>14</v>
      </c>
      <c r="AK1162" s="93">
        <f t="shared" si="117"/>
        <v>-470.62989166666671</v>
      </c>
      <c r="AL1162" s="27">
        <f t="shared" si="116"/>
        <v>-470.62989166666671</v>
      </c>
      <c r="AM1162" s="27">
        <f t="shared" si="118"/>
        <v>-470.62989166666671</v>
      </c>
    </row>
    <row r="1163" spans="1:39" ht="15" customHeight="1" x14ac:dyDescent="0.25">
      <c r="A1163">
        <v>253990</v>
      </c>
      <c r="B1163" t="s">
        <v>1530</v>
      </c>
      <c r="C1163" t="s">
        <v>1532</v>
      </c>
      <c r="D1163">
        <v>31034</v>
      </c>
      <c r="E1163" t="s">
        <v>363</v>
      </c>
      <c r="F1163" t="s">
        <v>240</v>
      </c>
      <c r="G1163" t="s">
        <v>19</v>
      </c>
      <c r="H1163" t="s">
        <v>1947</v>
      </c>
      <c r="J1163" s="21">
        <v>44772</v>
      </c>
      <c r="K1163" s="21">
        <v>44803</v>
      </c>
      <c r="L1163" s="21">
        <v>44803</v>
      </c>
      <c r="M1163" s="22">
        <v>555572.74</v>
      </c>
      <c r="N1163" t="s">
        <v>14</v>
      </c>
      <c r="O1163">
        <v>0.01</v>
      </c>
      <c r="P1163" t="s">
        <v>138</v>
      </c>
      <c r="R1163" s="21">
        <v>44803</v>
      </c>
      <c r="S1163" s="21">
        <v>44772</v>
      </c>
      <c r="T1163" s="21">
        <v>44803</v>
      </c>
      <c r="U1163" s="21">
        <v>44803</v>
      </c>
      <c r="V1163" s="23">
        <v>8.3333333333333329E-2</v>
      </c>
      <c r="W1163">
        <v>30</v>
      </c>
      <c r="X1163" s="24">
        <v>0</v>
      </c>
      <c r="Y1163" s="24">
        <v>0</v>
      </c>
      <c r="Z1163" s="24">
        <v>-462.97728333333328</v>
      </c>
      <c r="AA1163" s="24">
        <v>-462.97728333333328</v>
      </c>
      <c r="AB1163">
        <v>0</v>
      </c>
      <c r="AC1163">
        <v>0</v>
      </c>
      <c r="AD1163" s="38">
        <v>555572.74</v>
      </c>
      <c r="AE1163" s="52">
        <v>0.01</v>
      </c>
      <c r="AF1163" s="5">
        <v>0</v>
      </c>
      <c r="AG1163" s="24">
        <v>0</v>
      </c>
      <c r="AH1163" s="24">
        <v>0</v>
      </c>
      <c r="AI1163" s="27">
        <v>-462.97728333333328</v>
      </c>
      <c r="AJ1163" t="s">
        <v>14</v>
      </c>
      <c r="AK1163" s="93">
        <f t="shared" si="117"/>
        <v>-462.97728333333328</v>
      </c>
      <c r="AL1163" s="27">
        <f t="shared" si="116"/>
        <v>-462.97728333333328</v>
      </c>
      <c r="AM1163" s="27">
        <f t="shared" si="118"/>
        <v>-462.97728333333328</v>
      </c>
    </row>
    <row r="1164" spans="1:39" ht="15" customHeight="1" x14ac:dyDescent="0.25">
      <c r="A1164">
        <v>253991</v>
      </c>
      <c r="B1164" t="s">
        <v>1530</v>
      </c>
      <c r="C1164" t="s">
        <v>1532</v>
      </c>
      <c r="D1164">
        <v>31034</v>
      </c>
      <c r="E1164" t="s">
        <v>363</v>
      </c>
      <c r="F1164" t="s">
        <v>240</v>
      </c>
      <c r="G1164" t="s">
        <v>19</v>
      </c>
      <c r="H1164" t="s">
        <v>1947</v>
      </c>
      <c r="J1164" s="21">
        <v>44803</v>
      </c>
      <c r="K1164" s="21">
        <v>44834</v>
      </c>
      <c r="L1164" s="21">
        <v>44834</v>
      </c>
      <c r="M1164" s="22">
        <v>546381.96</v>
      </c>
      <c r="N1164" t="s">
        <v>14</v>
      </c>
      <c r="O1164">
        <v>0.01</v>
      </c>
      <c r="P1164" t="s">
        <v>138</v>
      </c>
      <c r="R1164" s="21">
        <v>44834</v>
      </c>
      <c r="S1164" s="21">
        <v>44803</v>
      </c>
      <c r="T1164" s="21">
        <v>44834</v>
      </c>
      <c r="U1164" s="21">
        <v>44834</v>
      </c>
      <c r="V1164" s="23">
        <v>8.3333333333333329E-2</v>
      </c>
      <c r="W1164">
        <v>30</v>
      </c>
      <c r="X1164" s="24">
        <v>0</v>
      </c>
      <c r="Y1164" s="24">
        <v>0</v>
      </c>
      <c r="Z1164" s="24">
        <v>-455.31829999999997</v>
      </c>
      <c r="AA1164" s="24">
        <v>-455.31829999999997</v>
      </c>
      <c r="AB1164">
        <v>0</v>
      </c>
      <c r="AC1164">
        <v>0</v>
      </c>
      <c r="AD1164" s="38">
        <v>546381.96</v>
      </c>
      <c r="AE1164" s="52">
        <v>0.01</v>
      </c>
      <c r="AF1164" s="5">
        <v>0</v>
      </c>
      <c r="AG1164" s="24">
        <v>0</v>
      </c>
      <c r="AH1164" s="24">
        <v>0</v>
      </c>
      <c r="AI1164" s="27">
        <v>-455.31829999999997</v>
      </c>
      <c r="AJ1164" t="s">
        <v>14</v>
      </c>
      <c r="AK1164" s="93">
        <f t="shared" si="117"/>
        <v>-455.31829999999997</v>
      </c>
      <c r="AL1164" s="27">
        <f t="shared" si="116"/>
        <v>-455.31829999999997</v>
      </c>
      <c r="AM1164" s="27">
        <f t="shared" si="118"/>
        <v>-455.31829999999997</v>
      </c>
    </row>
    <row r="1165" spans="1:39" ht="15" customHeight="1" x14ac:dyDescent="0.25">
      <c r="A1165">
        <v>253992</v>
      </c>
      <c r="B1165" t="s">
        <v>1530</v>
      </c>
      <c r="C1165" t="s">
        <v>1532</v>
      </c>
      <c r="D1165">
        <v>31034</v>
      </c>
      <c r="E1165" t="s">
        <v>363</v>
      </c>
      <c r="F1165" t="s">
        <v>240</v>
      </c>
      <c r="G1165" t="s">
        <v>19</v>
      </c>
      <c r="H1165" t="s">
        <v>1947</v>
      </c>
      <c r="J1165" s="21">
        <v>44834</v>
      </c>
      <c r="K1165" s="21">
        <v>44864</v>
      </c>
      <c r="L1165" s="21">
        <v>44864</v>
      </c>
      <c r="M1165" s="22">
        <v>537183.52</v>
      </c>
      <c r="N1165" t="s">
        <v>14</v>
      </c>
      <c r="O1165">
        <v>0.01</v>
      </c>
      <c r="P1165" t="s">
        <v>138</v>
      </c>
      <c r="R1165" s="21">
        <v>44864</v>
      </c>
      <c r="S1165" s="21">
        <v>44834</v>
      </c>
      <c r="T1165" s="21">
        <v>44864</v>
      </c>
      <c r="U1165" s="21">
        <v>44864</v>
      </c>
      <c r="V1165" s="23">
        <v>8.3333333333333329E-2</v>
      </c>
      <c r="W1165">
        <v>30</v>
      </c>
      <c r="X1165" s="24">
        <v>0</v>
      </c>
      <c r="Y1165" s="24">
        <v>0</v>
      </c>
      <c r="Z1165" s="24">
        <v>-447.65293333333335</v>
      </c>
      <c r="AA1165" s="24">
        <v>-447.65293333333335</v>
      </c>
      <c r="AB1165">
        <v>0</v>
      </c>
      <c r="AC1165">
        <v>0</v>
      </c>
      <c r="AD1165" s="38">
        <v>537183.52</v>
      </c>
      <c r="AE1165" s="52">
        <v>0.01</v>
      </c>
      <c r="AF1165" s="5">
        <v>0</v>
      </c>
      <c r="AG1165" s="24">
        <v>0</v>
      </c>
      <c r="AH1165" s="24">
        <v>0</v>
      </c>
      <c r="AI1165" s="27">
        <v>-447.65293333333335</v>
      </c>
      <c r="AJ1165" t="s">
        <v>14</v>
      </c>
      <c r="AK1165" s="93">
        <f t="shared" si="117"/>
        <v>-447.65293333333335</v>
      </c>
      <c r="AL1165" s="27">
        <f t="shared" si="116"/>
        <v>-447.65293333333335</v>
      </c>
      <c r="AM1165" s="27">
        <f t="shared" si="118"/>
        <v>-447.65293333333335</v>
      </c>
    </row>
    <row r="1166" spans="1:39" ht="15" customHeight="1" x14ac:dyDescent="0.25">
      <c r="A1166">
        <v>253993</v>
      </c>
      <c r="B1166" t="s">
        <v>1530</v>
      </c>
      <c r="C1166" t="s">
        <v>1532</v>
      </c>
      <c r="D1166">
        <v>31034</v>
      </c>
      <c r="E1166" t="s">
        <v>363</v>
      </c>
      <c r="F1166" t="s">
        <v>240</v>
      </c>
      <c r="G1166" t="s">
        <v>19</v>
      </c>
      <c r="H1166" t="s">
        <v>1947</v>
      </c>
      <c r="J1166" s="21">
        <v>44864</v>
      </c>
      <c r="K1166" s="21">
        <v>44895</v>
      </c>
      <c r="L1166" s="21">
        <v>44895</v>
      </c>
      <c r="M1166" s="22">
        <v>527977.41</v>
      </c>
      <c r="N1166" t="s">
        <v>14</v>
      </c>
      <c r="O1166">
        <v>0.01</v>
      </c>
      <c r="P1166" t="s">
        <v>138</v>
      </c>
      <c r="R1166" s="21">
        <v>44895</v>
      </c>
      <c r="S1166" s="21">
        <v>44864</v>
      </c>
      <c r="T1166" s="21">
        <v>44895</v>
      </c>
      <c r="U1166" s="21">
        <v>44895</v>
      </c>
      <c r="V1166" s="23">
        <v>8.3333333333333329E-2</v>
      </c>
      <c r="W1166">
        <v>30</v>
      </c>
      <c r="X1166" s="24">
        <v>0</v>
      </c>
      <c r="Y1166" s="24">
        <v>0</v>
      </c>
      <c r="Z1166" s="24">
        <v>-439.98117500000001</v>
      </c>
      <c r="AA1166" s="24">
        <v>-439.98117500000001</v>
      </c>
      <c r="AB1166">
        <v>0</v>
      </c>
      <c r="AC1166">
        <v>0</v>
      </c>
      <c r="AD1166" s="38">
        <v>527977.41</v>
      </c>
      <c r="AE1166" s="52">
        <v>0.01</v>
      </c>
      <c r="AF1166" s="5">
        <v>0</v>
      </c>
      <c r="AG1166" s="24">
        <v>0</v>
      </c>
      <c r="AH1166" s="24">
        <v>0</v>
      </c>
      <c r="AI1166" s="27">
        <v>-439.98117500000001</v>
      </c>
      <c r="AJ1166" t="s">
        <v>14</v>
      </c>
      <c r="AK1166" s="93">
        <f t="shared" si="117"/>
        <v>-439.98117500000001</v>
      </c>
      <c r="AL1166" s="27">
        <f t="shared" si="116"/>
        <v>-439.98117500000001</v>
      </c>
      <c r="AM1166" s="27">
        <f t="shared" si="118"/>
        <v>-439.98117500000001</v>
      </c>
    </row>
    <row r="1167" spans="1:39" ht="15" customHeight="1" x14ac:dyDescent="0.25">
      <c r="A1167">
        <v>253994</v>
      </c>
      <c r="B1167" t="s">
        <v>1530</v>
      </c>
      <c r="C1167" t="s">
        <v>1532</v>
      </c>
      <c r="D1167">
        <v>31034</v>
      </c>
      <c r="E1167" t="s">
        <v>363</v>
      </c>
      <c r="F1167" t="s">
        <v>240</v>
      </c>
      <c r="G1167" t="s">
        <v>19</v>
      </c>
      <c r="H1167" t="s">
        <v>1947</v>
      </c>
      <c r="J1167" s="21">
        <v>44895</v>
      </c>
      <c r="K1167" s="21">
        <v>44925</v>
      </c>
      <c r="L1167" s="21">
        <v>44925</v>
      </c>
      <c r="M1167" s="22">
        <v>518763.63</v>
      </c>
      <c r="N1167" t="s">
        <v>14</v>
      </c>
      <c r="O1167">
        <v>0.01</v>
      </c>
      <c r="P1167" t="s">
        <v>138</v>
      </c>
      <c r="R1167" s="21">
        <v>44925</v>
      </c>
      <c r="S1167" s="21">
        <v>44895</v>
      </c>
      <c r="T1167" s="21">
        <v>44925</v>
      </c>
      <c r="U1167" s="21">
        <v>44925</v>
      </c>
      <c r="V1167" s="23">
        <v>8.3333333333333329E-2</v>
      </c>
      <c r="W1167">
        <v>30</v>
      </c>
      <c r="X1167" s="24">
        <v>0</v>
      </c>
      <c r="Y1167" s="24">
        <v>0</v>
      </c>
      <c r="Z1167" s="24">
        <v>-432.30302499999999</v>
      </c>
      <c r="AA1167" s="24">
        <v>-432.30302499999999</v>
      </c>
      <c r="AB1167">
        <v>0</v>
      </c>
      <c r="AC1167">
        <v>0</v>
      </c>
      <c r="AD1167" s="38">
        <v>518763.63</v>
      </c>
      <c r="AE1167" s="52">
        <v>0.01</v>
      </c>
      <c r="AF1167" s="5">
        <v>0</v>
      </c>
      <c r="AG1167" s="24">
        <v>0</v>
      </c>
      <c r="AH1167" s="24">
        <v>0</v>
      </c>
      <c r="AI1167" s="27">
        <v>-432.30302499999999</v>
      </c>
      <c r="AJ1167" t="s">
        <v>14</v>
      </c>
      <c r="AK1167" s="93">
        <f t="shared" si="117"/>
        <v>-432.30302499999999</v>
      </c>
      <c r="AL1167" s="27">
        <f t="shared" si="116"/>
        <v>-432.30302499999999</v>
      </c>
      <c r="AM1167" s="27">
        <f t="shared" si="118"/>
        <v>-432.30302499999999</v>
      </c>
    </row>
    <row r="1168" spans="1:39" ht="15" customHeight="1" x14ac:dyDescent="0.25">
      <c r="A1168">
        <v>254294</v>
      </c>
      <c r="B1168" t="s">
        <v>1555</v>
      </c>
      <c r="C1168" t="s">
        <v>1556</v>
      </c>
      <c r="D1168">
        <v>31038</v>
      </c>
      <c r="E1168" t="s">
        <v>363</v>
      </c>
      <c r="F1168" t="s">
        <v>240</v>
      </c>
      <c r="G1168" t="s">
        <v>19</v>
      </c>
      <c r="H1168" t="s">
        <v>2030</v>
      </c>
      <c r="J1168" s="21">
        <v>44417</v>
      </c>
      <c r="K1168" s="21">
        <v>44782</v>
      </c>
      <c r="L1168" s="21">
        <v>44782</v>
      </c>
      <c r="M1168" s="22">
        <v>48000000</v>
      </c>
      <c r="N1168" t="s">
        <v>14</v>
      </c>
      <c r="O1168">
        <v>0.02</v>
      </c>
      <c r="P1168" t="s">
        <v>138</v>
      </c>
      <c r="R1168" s="21">
        <v>44782</v>
      </c>
      <c r="S1168" s="21">
        <v>44417</v>
      </c>
      <c r="T1168" s="21">
        <v>44782</v>
      </c>
      <c r="U1168" s="21">
        <v>44782</v>
      </c>
      <c r="V1168" s="23">
        <v>1</v>
      </c>
      <c r="W1168">
        <v>360</v>
      </c>
      <c r="X1168" s="24">
        <v>0</v>
      </c>
      <c r="Y1168" s="24">
        <v>0</v>
      </c>
      <c r="Z1168" s="24">
        <v>-960000</v>
      </c>
      <c r="AA1168" s="24">
        <v>-960000</v>
      </c>
      <c r="AB1168">
        <v>0</v>
      </c>
      <c r="AC1168">
        <v>0</v>
      </c>
      <c r="AD1168" s="38">
        <v>48000000</v>
      </c>
      <c r="AE1168" s="52">
        <v>0.02</v>
      </c>
      <c r="AF1168" s="5">
        <v>0</v>
      </c>
      <c r="AG1168" s="24">
        <v>0</v>
      </c>
      <c r="AH1168" s="24">
        <v>0</v>
      </c>
      <c r="AI1168" s="27">
        <v>-960000</v>
      </c>
      <c r="AJ1168" t="s">
        <v>14</v>
      </c>
      <c r="AK1168" s="93">
        <f t="shared" si="117"/>
        <v>-960000</v>
      </c>
      <c r="AL1168" s="27">
        <f t="shared" si="116"/>
        <v>-960000</v>
      </c>
      <c r="AM1168" s="27">
        <f t="shared" si="118"/>
        <v>-960000</v>
      </c>
    </row>
    <row r="1169" spans="1:39" ht="15" customHeight="1" x14ac:dyDescent="0.25">
      <c r="A1169">
        <v>254348</v>
      </c>
      <c r="B1169" t="s">
        <v>1557</v>
      </c>
      <c r="C1169" t="s">
        <v>1558</v>
      </c>
      <c r="D1169">
        <v>31039</v>
      </c>
      <c r="E1169" t="s">
        <v>363</v>
      </c>
      <c r="F1169" t="s">
        <v>240</v>
      </c>
      <c r="G1169" t="s">
        <v>19</v>
      </c>
      <c r="H1169" t="s">
        <v>1935</v>
      </c>
      <c r="J1169" s="21">
        <v>44742</v>
      </c>
      <c r="K1169" s="21">
        <v>44771</v>
      </c>
      <c r="L1169" s="21">
        <v>44771</v>
      </c>
      <c r="M1169" s="22">
        <v>50000000</v>
      </c>
      <c r="N1169" t="s">
        <v>14</v>
      </c>
      <c r="O1169">
        <v>1.7999999999999999E-2</v>
      </c>
      <c r="P1169" t="s">
        <v>138</v>
      </c>
      <c r="R1169" s="21">
        <v>44771</v>
      </c>
      <c r="S1169" s="21">
        <v>44742</v>
      </c>
      <c r="T1169" s="21">
        <v>44771</v>
      </c>
      <c r="U1169" s="21">
        <v>44771</v>
      </c>
      <c r="V1169" s="23">
        <v>8.0555555555555561E-2</v>
      </c>
      <c r="W1169">
        <v>29</v>
      </c>
      <c r="X1169" s="24">
        <v>0</v>
      </c>
      <c r="Y1169" s="24">
        <v>0</v>
      </c>
      <c r="Z1169" s="24">
        <v>-72500</v>
      </c>
      <c r="AA1169" s="24">
        <v>-72500</v>
      </c>
      <c r="AB1169">
        <v>0</v>
      </c>
      <c r="AC1169">
        <v>0</v>
      </c>
      <c r="AD1169" s="38">
        <v>50000000</v>
      </c>
      <c r="AE1169" s="52">
        <v>1.7999999999999999E-2</v>
      </c>
      <c r="AF1169" s="5">
        <v>0</v>
      </c>
      <c r="AG1169" s="24">
        <v>0</v>
      </c>
      <c r="AH1169" s="24">
        <v>0</v>
      </c>
      <c r="AI1169" s="27">
        <v>-72500</v>
      </c>
      <c r="AJ1169" t="s">
        <v>14</v>
      </c>
      <c r="AK1169" s="93">
        <f t="shared" si="117"/>
        <v>-72500</v>
      </c>
      <c r="AL1169" s="27">
        <f t="shared" si="116"/>
        <v>-72500</v>
      </c>
      <c r="AM1169" s="27">
        <f t="shared" si="118"/>
        <v>-72500</v>
      </c>
    </row>
    <row r="1170" spans="1:39" ht="15" customHeight="1" x14ac:dyDescent="0.25">
      <c r="A1170">
        <v>254349</v>
      </c>
      <c r="B1170" t="s">
        <v>1557</v>
      </c>
      <c r="C1170" t="s">
        <v>1558</v>
      </c>
      <c r="D1170">
        <v>31039</v>
      </c>
      <c r="E1170" t="s">
        <v>363</v>
      </c>
      <c r="F1170" t="s">
        <v>240</v>
      </c>
      <c r="G1170" t="s">
        <v>19</v>
      </c>
      <c r="H1170" t="s">
        <v>1935</v>
      </c>
      <c r="J1170" s="21">
        <v>44771</v>
      </c>
      <c r="K1170" s="21">
        <v>44803</v>
      </c>
      <c r="L1170" s="21">
        <v>44803</v>
      </c>
      <c r="M1170" s="22">
        <v>50000000</v>
      </c>
      <c r="N1170" t="s">
        <v>14</v>
      </c>
      <c r="O1170">
        <v>1.7999999999999999E-2</v>
      </c>
      <c r="P1170" t="s">
        <v>138</v>
      </c>
      <c r="R1170" s="21">
        <v>44803</v>
      </c>
      <c r="S1170" s="21">
        <v>44771</v>
      </c>
      <c r="T1170" s="21">
        <v>44803</v>
      </c>
      <c r="U1170" s="21">
        <v>44803</v>
      </c>
      <c r="V1170" s="23">
        <v>8.611111111111111E-2</v>
      </c>
      <c r="W1170">
        <v>31</v>
      </c>
      <c r="X1170" s="24">
        <v>0</v>
      </c>
      <c r="Y1170" s="24">
        <v>0</v>
      </c>
      <c r="Z1170" s="24">
        <v>-77499.999999999985</v>
      </c>
      <c r="AA1170" s="24">
        <v>-77499.999999999985</v>
      </c>
      <c r="AB1170">
        <v>0</v>
      </c>
      <c r="AC1170">
        <v>0</v>
      </c>
      <c r="AD1170" s="38">
        <v>50000000</v>
      </c>
      <c r="AE1170" s="52">
        <v>1.7999999999999999E-2</v>
      </c>
      <c r="AF1170" s="5">
        <v>0</v>
      </c>
      <c r="AG1170" s="24">
        <v>0</v>
      </c>
      <c r="AH1170" s="24">
        <v>0</v>
      </c>
      <c r="AI1170" s="27">
        <v>-77499.999999999985</v>
      </c>
      <c r="AJ1170" t="s">
        <v>14</v>
      </c>
      <c r="AK1170" s="93">
        <f t="shared" si="117"/>
        <v>-77499.999999999985</v>
      </c>
      <c r="AL1170" s="27">
        <f t="shared" si="116"/>
        <v>-77499.999999999985</v>
      </c>
      <c r="AM1170" s="27">
        <f t="shared" si="118"/>
        <v>-77499.999999999985</v>
      </c>
    </row>
    <row r="1171" spans="1:39" ht="15" customHeight="1" x14ac:dyDescent="0.25">
      <c r="A1171">
        <v>254350</v>
      </c>
      <c r="B1171" t="s">
        <v>1557</v>
      </c>
      <c r="C1171" t="s">
        <v>1558</v>
      </c>
      <c r="D1171">
        <v>31039</v>
      </c>
      <c r="E1171" t="s">
        <v>363</v>
      </c>
      <c r="F1171" t="s">
        <v>240</v>
      </c>
      <c r="G1171" t="s">
        <v>19</v>
      </c>
      <c r="H1171" t="s">
        <v>1935</v>
      </c>
      <c r="J1171" s="21">
        <v>44803</v>
      </c>
      <c r="K1171" s="21">
        <v>44834</v>
      </c>
      <c r="L1171" s="21">
        <v>44834</v>
      </c>
      <c r="M1171" s="22">
        <v>50000000</v>
      </c>
      <c r="N1171" t="s">
        <v>14</v>
      </c>
      <c r="O1171">
        <v>1.7999999999999999E-2</v>
      </c>
      <c r="P1171" t="s">
        <v>138</v>
      </c>
      <c r="R1171" s="21">
        <v>44834</v>
      </c>
      <c r="S1171" s="21">
        <v>44803</v>
      </c>
      <c r="T1171" s="21">
        <v>44834</v>
      </c>
      <c r="U1171" s="21">
        <v>44834</v>
      </c>
      <c r="V1171" s="23">
        <v>8.3333333333333329E-2</v>
      </c>
      <c r="W1171">
        <v>30</v>
      </c>
      <c r="X1171" s="24">
        <v>0</v>
      </c>
      <c r="Y1171" s="24">
        <v>0</v>
      </c>
      <c r="Z1171" s="24">
        <v>-74999.999999999985</v>
      </c>
      <c r="AA1171" s="24">
        <v>-74999.999999999985</v>
      </c>
      <c r="AB1171">
        <v>0</v>
      </c>
      <c r="AC1171">
        <v>0</v>
      </c>
      <c r="AD1171" s="38">
        <v>50000000</v>
      </c>
      <c r="AE1171" s="52">
        <v>1.7999999999999999E-2</v>
      </c>
      <c r="AF1171" s="5">
        <v>0</v>
      </c>
      <c r="AG1171" s="24">
        <v>0</v>
      </c>
      <c r="AH1171" s="24">
        <v>0</v>
      </c>
      <c r="AI1171" s="27">
        <v>-74999.999999999985</v>
      </c>
      <c r="AJ1171" t="s">
        <v>14</v>
      </c>
      <c r="AK1171" s="93">
        <f t="shared" si="117"/>
        <v>-74999.999999999985</v>
      </c>
      <c r="AL1171" s="27">
        <f t="shared" si="116"/>
        <v>-74999.999999999985</v>
      </c>
      <c r="AM1171" s="27">
        <f t="shared" si="118"/>
        <v>-74999.999999999985</v>
      </c>
    </row>
    <row r="1172" spans="1:39" ht="15" customHeight="1" x14ac:dyDescent="0.25">
      <c r="A1172">
        <v>254351</v>
      </c>
      <c r="B1172" t="s">
        <v>1557</v>
      </c>
      <c r="C1172" t="s">
        <v>1558</v>
      </c>
      <c r="D1172">
        <v>31039</v>
      </c>
      <c r="E1172" t="s">
        <v>363</v>
      </c>
      <c r="F1172" t="s">
        <v>240</v>
      </c>
      <c r="G1172" t="s">
        <v>19</v>
      </c>
      <c r="H1172" t="s">
        <v>1935</v>
      </c>
      <c r="J1172" s="21">
        <v>44834</v>
      </c>
      <c r="K1172" s="21">
        <v>44865</v>
      </c>
      <c r="L1172" s="21">
        <v>44865</v>
      </c>
      <c r="M1172" s="22">
        <v>50000000</v>
      </c>
      <c r="N1172" t="s">
        <v>14</v>
      </c>
      <c r="O1172">
        <v>1.7999999999999999E-2</v>
      </c>
      <c r="P1172" t="s">
        <v>138</v>
      </c>
      <c r="R1172" s="21">
        <v>44865</v>
      </c>
      <c r="S1172" s="21">
        <v>44834</v>
      </c>
      <c r="T1172" s="21">
        <v>44865</v>
      </c>
      <c r="U1172" s="21">
        <v>44865</v>
      </c>
      <c r="V1172" s="23">
        <v>8.3333333333333329E-2</v>
      </c>
      <c r="W1172">
        <v>30</v>
      </c>
      <c r="X1172" s="24">
        <v>0</v>
      </c>
      <c r="Y1172" s="24">
        <v>0</v>
      </c>
      <c r="Z1172" s="24">
        <v>-74999.999999999985</v>
      </c>
      <c r="AA1172" s="24">
        <v>-74999.999999999985</v>
      </c>
      <c r="AB1172">
        <v>0</v>
      </c>
      <c r="AC1172">
        <v>0</v>
      </c>
      <c r="AD1172" s="38">
        <v>50000000</v>
      </c>
      <c r="AE1172" s="52">
        <v>1.7999999999999999E-2</v>
      </c>
      <c r="AF1172" s="5">
        <v>0</v>
      </c>
      <c r="AG1172" s="24">
        <v>0</v>
      </c>
      <c r="AH1172" s="24">
        <v>0</v>
      </c>
      <c r="AI1172" s="27">
        <v>-74999.999999999985</v>
      </c>
      <c r="AJ1172" t="s">
        <v>14</v>
      </c>
      <c r="AK1172" s="93">
        <f t="shared" si="117"/>
        <v>-74999.999999999985</v>
      </c>
      <c r="AL1172" s="27">
        <f t="shared" si="116"/>
        <v>-74999.999999999985</v>
      </c>
      <c r="AM1172" s="27">
        <f t="shared" si="118"/>
        <v>-74999.999999999985</v>
      </c>
    </row>
    <row r="1173" spans="1:39" ht="15" customHeight="1" x14ac:dyDescent="0.25">
      <c r="A1173">
        <v>254352</v>
      </c>
      <c r="B1173" t="s">
        <v>1557</v>
      </c>
      <c r="C1173" t="s">
        <v>1558</v>
      </c>
      <c r="D1173">
        <v>31039</v>
      </c>
      <c r="E1173" t="s">
        <v>363</v>
      </c>
      <c r="F1173" t="s">
        <v>240</v>
      </c>
      <c r="G1173" t="s">
        <v>19</v>
      </c>
      <c r="H1173" t="s">
        <v>1935</v>
      </c>
      <c r="J1173" s="21">
        <v>44865</v>
      </c>
      <c r="K1173" s="21">
        <v>44895</v>
      </c>
      <c r="L1173" s="21">
        <v>44895</v>
      </c>
      <c r="M1173" s="22">
        <v>50000000</v>
      </c>
      <c r="N1173" t="s">
        <v>14</v>
      </c>
      <c r="O1173">
        <v>1.7999999999999999E-2</v>
      </c>
      <c r="P1173" t="s">
        <v>138</v>
      </c>
      <c r="R1173" s="21">
        <v>44895</v>
      </c>
      <c r="S1173" s="21">
        <v>44865</v>
      </c>
      <c r="T1173" s="21">
        <v>44895</v>
      </c>
      <c r="U1173" s="21">
        <v>44895</v>
      </c>
      <c r="V1173" s="23">
        <v>8.3333333333333329E-2</v>
      </c>
      <c r="W1173">
        <v>30</v>
      </c>
      <c r="X1173" s="24">
        <v>0</v>
      </c>
      <c r="Y1173" s="24">
        <v>0</v>
      </c>
      <c r="Z1173" s="24">
        <v>-74999.999999999985</v>
      </c>
      <c r="AA1173" s="24">
        <v>-74999.999999999985</v>
      </c>
      <c r="AB1173">
        <v>0</v>
      </c>
      <c r="AC1173">
        <v>0</v>
      </c>
      <c r="AD1173" s="38">
        <v>50000000</v>
      </c>
      <c r="AE1173" s="52">
        <v>1.7999999999999999E-2</v>
      </c>
      <c r="AF1173" s="5">
        <v>0</v>
      </c>
      <c r="AG1173" s="24">
        <v>0</v>
      </c>
      <c r="AH1173" s="24">
        <v>0</v>
      </c>
      <c r="AI1173" s="27">
        <v>-74999.999999999985</v>
      </c>
      <c r="AJ1173" t="s">
        <v>14</v>
      </c>
      <c r="AK1173" s="93">
        <f t="shared" si="117"/>
        <v>-74999.999999999985</v>
      </c>
      <c r="AL1173" s="27">
        <f t="shared" si="116"/>
        <v>-74999.999999999985</v>
      </c>
      <c r="AM1173" s="27">
        <f t="shared" si="118"/>
        <v>-74999.999999999985</v>
      </c>
    </row>
    <row r="1174" spans="1:39" ht="15" customHeight="1" x14ac:dyDescent="0.25">
      <c r="A1174">
        <v>254353</v>
      </c>
      <c r="B1174" t="s">
        <v>1557</v>
      </c>
      <c r="C1174" t="s">
        <v>1558</v>
      </c>
      <c r="D1174">
        <v>31039</v>
      </c>
      <c r="E1174" t="s">
        <v>363</v>
      </c>
      <c r="F1174" t="s">
        <v>240</v>
      </c>
      <c r="G1174" t="s">
        <v>19</v>
      </c>
      <c r="H1174" t="s">
        <v>1935</v>
      </c>
      <c r="J1174" s="21">
        <v>44895</v>
      </c>
      <c r="K1174" s="21">
        <v>44925</v>
      </c>
      <c r="L1174" s="21">
        <v>44925</v>
      </c>
      <c r="M1174" s="22">
        <v>50000000</v>
      </c>
      <c r="N1174" t="s">
        <v>14</v>
      </c>
      <c r="O1174">
        <v>1.7999999999999999E-2</v>
      </c>
      <c r="P1174" t="s">
        <v>138</v>
      </c>
      <c r="R1174" s="21">
        <v>44925</v>
      </c>
      <c r="S1174" s="21">
        <v>44895</v>
      </c>
      <c r="T1174" s="21">
        <v>44925</v>
      </c>
      <c r="U1174" s="21">
        <v>44925</v>
      </c>
      <c r="V1174" s="23">
        <v>8.3333333333333329E-2</v>
      </c>
      <c r="W1174">
        <v>30</v>
      </c>
      <c r="X1174" s="24">
        <v>0</v>
      </c>
      <c r="Y1174" s="24">
        <v>0</v>
      </c>
      <c r="Z1174" s="24">
        <v>-74999.999999999985</v>
      </c>
      <c r="AA1174" s="24">
        <v>-74999.999999999985</v>
      </c>
      <c r="AB1174">
        <v>0</v>
      </c>
      <c r="AC1174">
        <v>0</v>
      </c>
      <c r="AD1174" s="38">
        <v>50000000</v>
      </c>
      <c r="AE1174" s="52">
        <v>1.7999999999999999E-2</v>
      </c>
      <c r="AF1174" s="5">
        <v>0</v>
      </c>
      <c r="AG1174" s="24">
        <v>0</v>
      </c>
      <c r="AH1174" s="24">
        <v>0</v>
      </c>
      <c r="AI1174" s="27">
        <v>-74999.999999999985</v>
      </c>
      <c r="AJ1174" t="s">
        <v>14</v>
      </c>
      <c r="AK1174" s="93">
        <f t="shared" si="117"/>
        <v>-74999.999999999985</v>
      </c>
      <c r="AL1174" s="27">
        <f t="shared" si="116"/>
        <v>-74999.999999999985</v>
      </c>
      <c r="AM1174" s="27">
        <f t="shared" si="118"/>
        <v>-74999.999999999985</v>
      </c>
    </row>
    <row r="1175" spans="1:39" ht="15" customHeight="1" x14ac:dyDescent="0.25">
      <c r="A1175">
        <v>254432</v>
      </c>
      <c r="B1175" t="s">
        <v>1559</v>
      </c>
      <c r="C1175" t="s">
        <v>1560</v>
      </c>
      <c r="D1175">
        <v>31040</v>
      </c>
      <c r="E1175" t="s">
        <v>16</v>
      </c>
      <c r="F1175" t="s">
        <v>240</v>
      </c>
      <c r="G1175" t="s">
        <v>19</v>
      </c>
      <c r="H1175" t="s">
        <v>1713</v>
      </c>
      <c r="I1175" s="21">
        <v>44740</v>
      </c>
      <c r="J1175" s="21">
        <v>44742</v>
      </c>
      <c r="K1175" s="21">
        <v>44926</v>
      </c>
      <c r="L1175" s="21">
        <v>44926</v>
      </c>
      <c r="M1175" s="22">
        <v>9355789.4800000004</v>
      </c>
      <c r="N1175" t="s">
        <v>14</v>
      </c>
      <c r="O1175" t="s">
        <v>372</v>
      </c>
      <c r="P1175" t="s">
        <v>15</v>
      </c>
      <c r="Q1175" s="37">
        <v>1.6049999999999998E-2</v>
      </c>
      <c r="R1175" s="21">
        <v>44740</v>
      </c>
      <c r="S1175" s="21">
        <v>44742</v>
      </c>
      <c r="T1175" s="21">
        <v>44926</v>
      </c>
      <c r="U1175" s="21">
        <v>44926</v>
      </c>
      <c r="V1175" s="23">
        <v>0.51111111111111107</v>
      </c>
      <c r="W1175">
        <v>184</v>
      </c>
      <c r="X1175" s="24">
        <v>-10758.589718507379</v>
      </c>
      <c r="Y1175" s="24">
        <v>-10758.589718507379</v>
      </c>
      <c r="Z1175" s="24">
        <v>-10759.157902000001</v>
      </c>
      <c r="AA1175" s="24">
        <v>-10759.157902000001</v>
      </c>
      <c r="AB1175">
        <v>0.99994719070973792</v>
      </c>
      <c r="AC1175">
        <v>-475.5859652333333</v>
      </c>
      <c r="AD1175" s="38">
        <v>9355789.4800000004</v>
      </c>
      <c r="AE1175" s="52">
        <v>2.2500000000000003E-3</v>
      </c>
      <c r="AF1175" s="5">
        <v>1.6049999999999998E-2</v>
      </c>
      <c r="AG1175" s="24">
        <v>-76744.606658685952</v>
      </c>
      <c r="AH1175" s="24">
        <v>-76748.65970093332</v>
      </c>
      <c r="AI1175" s="27">
        <v>-87503.196377193337</v>
      </c>
      <c r="AJ1175" t="s">
        <v>14</v>
      </c>
      <c r="AK1175" s="93">
        <f t="shared" ref="AK1175" si="119">-(AE1175+1%+AF1175)*M1175*V1175</f>
        <v>-135326.29716737778</v>
      </c>
      <c r="AL1175" s="27">
        <f t="shared" si="116"/>
        <v>-87503.196377193337</v>
      </c>
      <c r="AM1175" s="27">
        <f t="shared" ref="AM1175" si="120">-(AE1175-0.1%+AF1175)*M1175*V1175</f>
        <v>-82725.969646488884</v>
      </c>
    </row>
    <row r="1176" spans="1:39" ht="15" customHeight="1" x14ac:dyDescent="0.25">
      <c r="A1176">
        <v>254488</v>
      </c>
      <c r="B1176" t="s">
        <v>1561</v>
      </c>
      <c r="C1176" t="s">
        <v>1562</v>
      </c>
      <c r="D1176">
        <v>31041</v>
      </c>
      <c r="E1176" t="s">
        <v>363</v>
      </c>
      <c r="F1176" t="s">
        <v>240</v>
      </c>
      <c r="G1176" t="s">
        <v>19</v>
      </c>
      <c r="H1176" t="s">
        <v>1915</v>
      </c>
      <c r="J1176" s="21">
        <v>44698</v>
      </c>
      <c r="K1176" s="21">
        <v>44790</v>
      </c>
      <c r="L1176" s="21">
        <v>44790</v>
      </c>
      <c r="M1176" s="22">
        <v>7173552.5999999996</v>
      </c>
      <c r="N1176" t="s">
        <v>14</v>
      </c>
      <c r="O1176">
        <v>1.1599999999999999E-2</v>
      </c>
      <c r="P1176" t="s">
        <v>138</v>
      </c>
      <c r="R1176" s="21">
        <v>44790</v>
      </c>
      <c r="S1176" s="21">
        <v>44698</v>
      </c>
      <c r="T1176" s="21">
        <v>44790</v>
      </c>
      <c r="U1176" s="21">
        <v>44790</v>
      </c>
      <c r="V1176" s="23">
        <v>0.25</v>
      </c>
      <c r="W1176">
        <v>90</v>
      </c>
      <c r="X1176" s="24">
        <v>0</v>
      </c>
      <c r="Y1176" s="24">
        <v>0</v>
      </c>
      <c r="Z1176" s="24">
        <v>-20803.302539999997</v>
      </c>
      <c r="AA1176" s="24">
        <v>-20803.302539999997</v>
      </c>
      <c r="AB1176">
        <v>0</v>
      </c>
      <c r="AC1176">
        <v>0</v>
      </c>
      <c r="AD1176" s="38">
        <v>7173552.5999999996</v>
      </c>
      <c r="AE1176" s="52">
        <v>1.1599999999999999E-2</v>
      </c>
      <c r="AF1176" s="5">
        <v>0</v>
      </c>
      <c r="AG1176" s="24">
        <v>0</v>
      </c>
      <c r="AH1176" s="24">
        <v>0</v>
      </c>
      <c r="AI1176" s="27">
        <v>-20803.302539999997</v>
      </c>
      <c r="AJ1176" t="s">
        <v>14</v>
      </c>
      <c r="AK1176" s="93">
        <f t="shared" ref="AK1176:AK1239" si="121">AL1176</f>
        <v>-20803.302539999997</v>
      </c>
      <c r="AL1176" s="27">
        <f t="shared" si="116"/>
        <v>-20803.302539999997</v>
      </c>
      <c r="AM1176" s="27">
        <f t="shared" ref="AM1176:AM1239" si="122">AL1176</f>
        <v>-20803.302539999997</v>
      </c>
    </row>
    <row r="1177" spans="1:39" ht="15" customHeight="1" x14ac:dyDescent="0.25">
      <c r="A1177">
        <v>254489</v>
      </c>
      <c r="B1177" t="s">
        <v>1561</v>
      </c>
      <c r="C1177" t="s">
        <v>1562</v>
      </c>
      <c r="D1177">
        <v>31041</v>
      </c>
      <c r="E1177" t="s">
        <v>363</v>
      </c>
      <c r="F1177" t="s">
        <v>240</v>
      </c>
      <c r="G1177" t="s">
        <v>19</v>
      </c>
      <c r="H1177" t="s">
        <v>1915</v>
      </c>
      <c r="J1177" s="21">
        <v>44790</v>
      </c>
      <c r="K1177" s="21">
        <v>44792</v>
      </c>
      <c r="L1177" s="21">
        <v>44792</v>
      </c>
      <c r="M1177" s="22">
        <v>6896470.79</v>
      </c>
      <c r="N1177" t="s">
        <v>14</v>
      </c>
      <c r="O1177">
        <v>1.1599999999999999E-2</v>
      </c>
      <c r="P1177" t="s">
        <v>138</v>
      </c>
      <c r="R1177" s="21">
        <v>44792</v>
      </c>
      <c r="S1177" s="21">
        <v>44790</v>
      </c>
      <c r="T1177" s="21">
        <v>44792</v>
      </c>
      <c r="U1177" s="21">
        <v>44792</v>
      </c>
      <c r="V1177" s="23">
        <v>5.5555555555555558E-3</v>
      </c>
      <c r="W1177">
        <v>2</v>
      </c>
      <c r="X1177" s="24">
        <v>0</v>
      </c>
      <c r="Y1177" s="24">
        <v>0</v>
      </c>
      <c r="Z1177" s="24">
        <v>-444.43922868888887</v>
      </c>
      <c r="AA1177" s="24">
        <v>-444.43922868888887</v>
      </c>
      <c r="AB1177">
        <v>0</v>
      </c>
      <c r="AC1177">
        <v>0</v>
      </c>
      <c r="AD1177" s="38">
        <v>6896470.79</v>
      </c>
      <c r="AE1177" s="52">
        <v>1.1599999999999999E-2</v>
      </c>
      <c r="AF1177" s="5">
        <v>0</v>
      </c>
      <c r="AG1177" s="24">
        <v>0</v>
      </c>
      <c r="AH1177" s="24">
        <v>0</v>
      </c>
      <c r="AI1177" s="27">
        <v>-444.43922868888887</v>
      </c>
      <c r="AJ1177" t="s">
        <v>14</v>
      </c>
      <c r="AK1177" s="93">
        <f t="shared" si="121"/>
        <v>-444.43922868888887</v>
      </c>
      <c r="AL1177" s="27">
        <f t="shared" si="116"/>
        <v>-444.43922868888887</v>
      </c>
      <c r="AM1177" s="27">
        <f t="shared" si="122"/>
        <v>-444.43922868888887</v>
      </c>
    </row>
    <row r="1178" spans="1:39" ht="15" customHeight="1" x14ac:dyDescent="0.25">
      <c r="A1178">
        <v>254583</v>
      </c>
      <c r="B1178" t="s">
        <v>1563</v>
      </c>
      <c r="C1178" t="s">
        <v>1564</v>
      </c>
      <c r="D1178">
        <v>31042</v>
      </c>
      <c r="E1178" t="s">
        <v>363</v>
      </c>
      <c r="F1178" t="s">
        <v>240</v>
      </c>
      <c r="G1178" t="s">
        <v>19</v>
      </c>
      <c r="H1178" t="s">
        <v>1919</v>
      </c>
      <c r="J1178" s="21">
        <v>44717</v>
      </c>
      <c r="K1178" s="21">
        <v>44747</v>
      </c>
      <c r="L1178" s="21">
        <v>44747</v>
      </c>
      <c r="M1178" s="22">
        <v>8795426.1199999992</v>
      </c>
      <c r="N1178" t="s">
        <v>14</v>
      </c>
      <c r="O1178">
        <v>1.4E-2</v>
      </c>
      <c r="P1178" t="s">
        <v>138</v>
      </c>
      <c r="R1178" s="21">
        <v>44747</v>
      </c>
      <c r="S1178" s="21">
        <v>44717</v>
      </c>
      <c r="T1178" s="21">
        <v>44747</v>
      </c>
      <c r="U1178" s="21">
        <v>44747</v>
      </c>
      <c r="V1178" s="23">
        <v>8.3333333333333329E-2</v>
      </c>
      <c r="W1178">
        <v>30</v>
      </c>
      <c r="X1178" s="24">
        <v>0</v>
      </c>
      <c r="Y1178" s="24">
        <v>0</v>
      </c>
      <c r="Z1178" s="24">
        <v>-10261.330473333332</v>
      </c>
      <c r="AA1178" s="24">
        <v>-10261.330473333332</v>
      </c>
      <c r="AB1178">
        <v>0</v>
      </c>
      <c r="AC1178">
        <v>0</v>
      </c>
      <c r="AD1178" s="38">
        <v>8795426.1199999992</v>
      </c>
      <c r="AE1178" s="52">
        <v>1.4E-2</v>
      </c>
      <c r="AF1178" s="5">
        <v>0</v>
      </c>
      <c r="AG1178" s="24">
        <v>0</v>
      </c>
      <c r="AH1178" s="24">
        <v>0</v>
      </c>
      <c r="AI1178" s="27">
        <v>-10261.330473333332</v>
      </c>
      <c r="AJ1178" t="s">
        <v>14</v>
      </c>
      <c r="AK1178" s="93">
        <f t="shared" si="121"/>
        <v>-10261.330473333332</v>
      </c>
      <c r="AL1178" s="27">
        <f t="shared" si="116"/>
        <v>-10261.330473333332</v>
      </c>
      <c r="AM1178" s="27">
        <f t="shared" si="122"/>
        <v>-10261.330473333332</v>
      </c>
    </row>
    <row r="1179" spans="1:39" ht="15" customHeight="1" x14ac:dyDescent="0.25">
      <c r="A1179">
        <v>254584</v>
      </c>
      <c r="B1179" t="s">
        <v>1563</v>
      </c>
      <c r="C1179" t="s">
        <v>1564</v>
      </c>
      <c r="D1179">
        <v>31042</v>
      </c>
      <c r="E1179" t="s">
        <v>363</v>
      </c>
      <c r="F1179" t="s">
        <v>240</v>
      </c>
      <c r="G1179" t="s">
        <v>19</v>
      </c>
      <c r="H1179" t="s">
        <v>1919</v>
      </c>
      <c r="J1179" s="21">
        <v>44747</v>
      </c>
      <c r="K1179" s="21">
        <v>44778</v>
      </c>
      <c r="L1179" s="21">
        <v>44778</v>
      </c>
      <c r="M1179" s="22">
        <v>8660802.6199999992</v>
      </c>
      <c r="N1179" t="s">
        <v>14</v>
      </c>
      <c r="O1179">
        <v>1.4E-2</v>
      </c>
      <c r="P1179" t="s">
        <v>138</v>
      </c>
      <c r="R1179" s="21">
        <v>44778</v>
      </c>
      <c r="S1179" s="21">
        <v>44747</v>
      </c>
      <c r="T1179" s="21">
        <v>44778</v>
      </c>
      <c r="U1179" s="21">
        <v>44778</v>
      </c>
      <c r="V1179" s="23">
        <v>8.3333333333333329E-2</v>
      </c>
      <c r="W1179">
        <v>30</v>
      </c>
      <c r="X1179" s="24">
        <v>0</v>
      </c>
      <c r="Y1179" s="24">
        <v>0</v>
      </c>
      <c r="Z1179" s="24">
        <v>-10104.269723333331</v>
      </c>
      <c r="AA1179" s="24">
        <v>-10104.269723333331</v>
      </c>
      <c r="AB1179">
        <v>0</v>
      </c>
      <c r="AC1179">
        <v>0</v>
      </c>
      <c r="AD1179" s="38">
        <v>8660802.6199999992</v>
      </c>
      <c r="AE1179" s="52">
        <v>1.4E-2</v>
      </c>
      <c r="AF1179" s="5">
        <v>0</v>
      </c>
      <c r="AG1179" s="24">
        <v>0</v>
      </c>
      <c r="AH1179" s="24">
        <v>0</v>
      </c>
      <c r="AI1179" s="27">
        <v>-10104.269723333331</v>
      </c>
      <c r="AJ1179" t="s">
        <v>14</v>
      </c>
      <c r="AK1179" s="93">
        <f t="shared" si="121"/>
        <v>-10104.269723333331</v>
      </c>
      <c r="AL1179" s="27">
        <f t="shared" si="116"/>
        <v>-10104.269723333331</v>
      </c>
      <c r="AM1179" s="27">
        <f t="shared" si="122"/>
        <v>-10104.269723333331</v>
      </c>
    </row>
    <row r="1180" spans="1:39" ht="15" customHeight="1" x14ac:dyDescent="0.25">
      <c r="A1180">
        <v>254585</v>
      </c>
      <c r="B1180" t="s">
        <v>1563</v>
      </c>
      <c r="C1180" t="s">
        <v>1564</v>
      </c>
      <c r="D1180">
        <v>31042</v>
      </c>
      <c r="E1180" t="s">
        <v>363</v>
      </c>
      <c r="F1180" t="s">
        <v>240</v>
      </c>
      <c r="G1180" t="s">
        <v>19</v>
      </c>
      <c r="H1180" t="s">
        <v>1919</v>
      </c>
      <c r="J1180" s="21">
        <v>44778</v>
      </c>
      <c r="K1180" s="21">
        <v>44792</v>
      </c>
      <c r="L1180" s="21">
        <v>44792</v>
      </c>
      <c r="M1180" s="22">
        <v>8526022.0600000005</v>
      </c>
      <c r="N1180" t="s">
        <v>14</v>
      </c>
      <c r="O1180">
        <v>1.4E-2</v>
      </c>
      <c r="P1180" t="s">
        <v>138</v>
      </c>
      <c r="R1180" s="21">
        <v>44792</v>
      </c>
      <c r="S1180" s="21">
        <v>44778</v>
      </c>
      <c r="T1180" s="21">
        <v>44792</v>
      </c>
      <c r="U1180" s="21">
        <v>44792</v>
      </c>
      <c r="V1180" s="23">
        <v>3.888888888888889E-2</v>
      </c>
      <c r="W1180">
        <v>14</v>
      </c>
      <c r="X1180" s="24">
        <v>0</v>
      </c>
      <c r="Y1180" s="24">
        <v>0</v>
      </c>
      <c r="Z1180" s="24">
        <v>-4641.9453437777784</v>
      </c>
      <c r="AA1180" s="24">
        <v>-4641.9453437777784</v>
      </c>
      <c r="AB1180">
        <v>0</v>
      </c>
      <c r="AC1180">
        <v>0</v>
      </c>
      <c r="AD1180" s="38">
        <v>8526022.0600000005</v>
      </c>
      <c r="AE1180" s="52">
        <v>1.4E-2</v>
      </c>
      <c r="AF1180" s="5">
        <v>0</v>
      </c>
      <c r="AG1180" s="24">
        <v>0</v>
      </c>
      <c r="AH1180" s="24">
        <v>0</v>
      </c>
      <c r="AI1180" s="27">
        <v>-4641.9453437777784</v>
      </c>
      <c r="AJ1180" t="s">
        <v>14</v>
      </c>
      <c r="AK1180" s="93">
        <f t="shared" si="121"/>
        <v>-4641.9453437777784</v>
      </c>
      <c r="AL1180" s="27">
        <f t="shared" si="116"/>
        <v>-4641.9453437777784</v>
      </c>
      <c r="AM1180" s="27">
        <f t="shared" si="122"/>
        <v>-4641.9453437777784</v>
      </c>
    </row>
    <row r="1181" spans="1:39" ht="15" customHeight="1" x14ac:dyDescent="0.25">
      <c r="A1181">
        <v>254736</v>
      </c>
      <c r="B1181" t="s">
        <v>1565</v>
      </c>
      <c r="C1181" t="s">
        <v>1566</v>
      </c>
      <c r="D1181">
        <v>31047</v>
      </c>
      <c r="E1181" t="s">
        <v>363</v>
      </c>
      <c r="F1181" t="s">
        <v>240</v>
      </c>
      <c r="G1181" t="s">
        <v>19</v>
      </c>
      <c r="H1181" t="s">
        <v>2031</v>
      </c>
      <c r="J1181" s="21">
        <v>44732</v>
      </c>
      <c r="K1181" s="21">
        <v>44762</v>
      </c>
      <c r="L1181" s="21">
        <v>44762</v>
      </c>
      <c r="M1181" s="22">
        <v>2647.93</v>
      </c>
      <c r="N1181" t="s">
        <v>14</v>
      </c>
      <c r="O1181">
        <v>4.4999999999999997E-3</v>
      </c>
      <c r="P1181" t="s">
        <v>138</v>
      </c>
      <c r="R1181" s="21">
        <v>44762</v>
      </c>
      <c r="S1181" s="21">
        <v>44732</v>
      </c>
      <c r="T1181" s="21">
        <v>44762</v>
      </c>
      <c r="U1181" s="21">
        <v>44762</v>
      </c>
      <c r="V1181" s="23">
        <v>8.3333333333333329E-2</v>
      </c>
      <c r="W1181">
        <v>30</v>
      </c>
      <c r="X1181" s="24">
        <v>0</v>
      </c>
      <c r="Y1181" s="24">
        <v>0</v>
      </c>
      <c r="Z1181" s="24">
        <v>-0.99297374999999977</v>
      </c>
      <c r="AA1181" s="24">
        <v>-0.99297374999999977</v>
      </c>
      <c r="AB1181">
        <v>0</v>
      </c>
      <c r="AC1181">
        <v>0</v>
      </c>
      <c r="AD1181" s="38">
        <v>2647.93</v>
      </c>
      <c r="AE1181" s="52">
        <v>4.4999999999999997E-3</v>
      </c>
      <c r="AF1181" s="5">
        <v>0</v>
      </c>
      <c r="AG1181" s="24">
        <v>0</v>
      </c>
      <c r="AH1181" s="24">
        <v>0</v>
      </c>
      <c r="AI1181" s="27">
        <v>-0.99297374999999977</v>
      </c>
      <c r="AJ1181" t="s">
        <v>14</v>
      </c>
      <c r="AK1181" s="93">
        <f t="shared" si="121"/>
        <v>-0.99297374999999977</v>
      </c>
      <c r="AL1181" s="27">
        <f t="shared" si="116"/>
        <v>-0.99297374999999977</v>
      </c>
      <c r="AM1181" s="27">
        <f t="shared" si="122"/>
        <v>-0.99297374999999977</v>
      </c>
    </row>
    <row r="1182" spans="1:39" ht="15" customHeight="1" x14ac:dyDescent="0.25">
      <c r="A1182">
        <v>254737</v>
      </c>
      <c r="B1182" t="s">
        <v>1565</v>
      </c>
      <c r="C1182" t="s">
        <v>1566</v>
      </c>
      <c r="D1182">
        <v>31047</v>
      </c>
      <c r="E1182" t="s">
        <v>363</v>
      </c>
      <c r="F1182" t="s">
        <v>240</v>
      </c>
      <c r="G1182" t="s">
        <v>19</v>
      </c>
      <c r="H1182" t="s">
        <v>2031</v>
      </c>
      <c r="J1182" s="21">
        <v>44762</v>
      </c>
      <c r="K1182" s="21">
        <v>44795</v>
      </c>
      <c r="L1182" s="21">
        <v>44795</v>
      </c>
      <c r="M1182" s="22">
        <v>1324.33</v>
      </c>
      <c r="N1182" t="s">
        <v>14</v>
      </c>
      <c r="O1182">
        <v>4.4999999999999997E-3</v>
      </c>
      <c r="P1182" t="s">
        <v>138</v>
      </c>
      <c r="R1182" s="21">
        <v>44795</v>
      </c>
      <c r="S1182" s="21">
        <v>44762</v>
      </c>
      <c r="T1182" s="21">
        <v>44795</v>
      </c>
      <c r="U1182" s="21">
        <v>44795</v>
      </c>
      <c r="V1182" s="23">
        <v>8.8888888888888892E-2</v>
      </c>
      <c r="W1182">
        <v>32</v>
      </c>
      <c r="X1182" s="24">
        <v>0</v>
      </c>
      <c r="Y1182" s="24">
        <v>0</v>
      </c>
      <c r="Z1182" s="24">
        <v>-0.52973199999999998</v>
      </c>
      <c r="AA1182" s="24">
        <v>-0.52973199999999998</v>
      </c>
      <c r="AB1182">
        <v>0</v>
      </c>
      <c r="AC1182">
        <v>0</v>
      </c>
      <c r="AD1182" s="38">
        <v>1324.33</v>
      </c>
      <c r="AE1182" s="52">
        <v>4.4999999999999997E-3</v>
      </c>
      <c r="AF1182" s="5">
        <v>0</v>
      </c>
      <c r="AG1182" s="24">
        <v>0</v>
      </c>
      <c r="AH1182" s="24">
        <v>0</v>
      </c>
      <c r="AI1182" s="27">
        <v>-0.52973199999999998</v>
      </c>
      <c r="AJ1182" t="s">
        <v>14</v>
      </c>
      <c r="AK1182" s="93">
        <f t="shared" si="121"/>
        <v>-0.52973199999999998</v>
      </c>
      <c r="AL1182" s="27">
        <f t="shared" si="116"/>
        <v>-0.52973199999999998</v>
      </c>
      <c r="AM1182" s="27">
        <f t="shared" si="122"/>
        <v>-0.52973199999999998</v>
      </c>
    </row>
    <row r="1183" spans="1:39" ht="15" customHeight="1" x14ac:dyDescent="0.25">
      <c r="A1183">
        <v>254796</v>
      </c>
      <c r="B1183" t="s">
        <v>1577</v>
      </c>
      <c r="C1183" t="s">
        <v>1578</v>
      </c>
      <c r="D1183">
        <v>31059</v>
      </c>
      <c r="E1183" t="s">
        <v>363</v>
      </c>
      <c r="F1183" t="s">
        <v>240</v>
      </c>
      <c r="G1183" t="s">
        <v>19</v>
      </c>
      <c r="H1183" t="s">
        <v>1908</v>
      </c>
      <c r="J1183" s="21">
        <v>44680</v>
      </c>
      <c r="K1183" s="21">
        <v>44771</v>
      </c>
      <c r="L1183" s="21">
        <v>44771</v>
      </c>
      <c r="M1183" s="22">
        <v>22000000</v>
      </c>
      <c r="N1183" t="s">
        <v>14</v>
      </c>
      <c r="O1183">
        <v>1.43E-2</v>
      </c>
      <c r="P1183" t="s">
        <v>138</v>
      </c>
      <c r="R1183" s="21">
        <v>44771</v>
      </c>
      <c r="S1183" s="21">
        <v>44680</v>
      </c>
      <c r="T1183" s="21">
        <v>44771</v>
      </c>
      <c r="U1183" s="21">
        <v>44771</v>
      </c>
      <c r="V1183" s="23">
        <v>0.25</v>
      </c>
      <c r="W1183">
        <v>90</v>
      </c>
      <c r="X1183" s="24">
        <v>0</v>
      </c>
      <c r="Y1183" s="24">
        <v>0</v>
      </c>
      <c r="Z1183" s="24">
        <v>-78650</v>
      </c>
      <c r="AA1183" s="24">
        <v>-78650</v>
      </c>
      <c r="AB1183">
        <v>0</v>
      </c>
      <c r="AC1183">
        <v>0</v>
      </c>
      <c r="AD1183" s="38">
        <v>22000000</v>
      </c>
      <c r="AE1183" s="52">
        <v>1.43E-2</v>
      </c>
      <c r="AF1183" s="5">
        <v>0</v>
      </c>
      <c r="AG1183" s="24">
        <v>0</v>
      </c>
      <c r="AH1183" s="24">
        <v>0</v>
      </c>
      <c r="AI1183" s="27">
        <v>-78650</v>
      </c>
      <c r="AJ1183" t="s">
        <v>14</v>
      </c>
      <c r="AK1183" s="93">
        <f t="shared" si="121"/>
        <v>-78650</v>
      </c>
      <c r="AL1183" s="27">
        <f t="shared" si="116"/>
        <v>-78650</v>
      </c>
      <c r="AM1183" s="27">
        <f t="shared" si="122"/>
        <v>-78650</v>
      </c>
    </row>
    <row r="1184" spans="1:39" ht="15" customHeight="1" x14ac:dyDescent="0.25">
      <c r="A1184">
        <v>254797</v>
      </c>
      <c r="B1184" t="s">
        <v>1577</v>
      </c>
      <c r="C1184" t="s">
        <v>1578</v>
      </c>
      <c r="D1184">
        <v>31059</v>
      </c>
      <c r="E1184" t="s">
        <v>363</v>
      </c>
      <c r="F1184" t="s">
        <v>240</v>
      </c>
      <c r="G1184" t="s">
        <v>19</v>
      </c>
      <c r="H1184" t="s">
        <v>1908</v>
      </c>
      <c r="J1184" s="21">
        <v>44771</v>
      </c>
      <c r="K1184" s="21">
        <v>44792</v>
      </c>
      <c r="L1184" s="21">
        <v>44792</v>
      </c>
      <c r="M1184" s="22">
        <v>22000000</v>
      </c>
      <c r="N1184" t="s">
        <v>14</v>
      </c>
      <c r="O1184">
        <v>1.43E-2</v>
      </c>
      <c r="P1184" t="s">
        <v>138</v>
      </c>
      <c r="R1184" s="21">
        <v>44792</v>
      </c>
      <c r="S1184" s="21">
        <v>44771</v>
      </c>
      <c r="T1184" s="21">
        <v>44792</v>
      </c>
      <c r="U1184" s="21">
        <v>44792</v>
      </c>
      <c r="V1184" s="23">
        <v>5.5555555555555552E-2</v>
      </c>
      <c r="W1184">
        <v>20</v>
      </c>
      <c r="X1184" s="24">
        <v>0</v>
      </c>
      <c r="Y1184" s="24">
        <v>0</v>
      </c>
      <c r="Z1184" s="24">
        <v>-17477.777777777777</v>
      </c>
      <c r="AA1184" s="24">
        <v>-17477.777777777777</v>
      </c>
      <c r="AB1184">
        <v>0</v>
      </c>
      <c r="AC1184">
        <v>0</v>
      </c>
      <c r="AD1184" s="38">
        <v>22000000</v>
      </c>
      <c r="AE1184" s="52">
        <v>1.43E-2</v>
      </c>
      <c r="AF1184" s="5">
        <v>0</v>
      </c>
      <c r="AG1184" s="24">
        <v>0</v>
      </c>
      <c r="AH1184" s="24">
        <v>0</v>
      </c>
      <c r="AI1184" s="27">
        <v>-17477.777777777777</v>
      </c>
      <c r="AJ1184" t="s">
        <v>14</v>
      </c>
      <c r="AK1184" s="93">
        <f t="shared" si="121"/>
        <v>-17477.777777777777</v>
      </c>
      <c r="AL1184" s="27">
        <f t="shared" si="116"/>
        <v>-17477.777777777777</v>
      </c>
      <c r="AM1184" s="27">
        <f t="shared" si="122"/>
        <v>-17477.777777777777</v>
      </c>
    </row>
    <row r="1185" spans="1:39" ht="15" customHeight="1" x14ac:dyDescent="0.25">
      <c r="A1185">
        <v>254894</v>
      </c>
      <c r="B1185" t="s">
        <v>1583</v>
      </c>
      <c r="C1185" t="s">
        <v>1584</v>
      </c>
      <c r="D1185">
        <v>31062</v>
      </c>
      <c r="E1185" t="s">
        <v>363</v>
      </c>
      <c r="F1185" t="s">
        <v>240</v>
      </c>
      <c r="G1185" t="s">
        <v>19</v>
      </c>
      <c r="H1185" t="s">
        <v>1713</v>
      </c>
      <c r="J1185" s="21">
        <v>44518</v>
      </c>
      <c r="K1185" s="21">
        <v>44883</v>
      </c>
      <c r="L1185" s="21">
        <v>44883</v>
      </c>
      <c r="M1185" s="22">
        <v>8000000</v>
      </c>
      <c r="N1185" t="s">
        <v>14</v>
      </c>
      <c r="O1185">
        <v>1.4E-2</v>
      </c>
      <c r="P1185" t="s">
        <v>15</v>
      </c>
      <c r="R1185" s="21">
        <v>44883</v>
      </c>
      <c r="S1185" s="21">
        <v>44518</v>
      </c>
      <c r="T1185" s="21">
        <v>44883</v>
      </c>
      <c r="U1185" s="21">
        <v>44883</v>
      </c>
      <c r="V1185" s="23">
        <v>1.0138888888888888</v>
      </c>
      <c r="W1185">
        <v>365</v>
      </c>
      <c r="X1185" s="24">
        <v>0</v>
      </c>
      <c r="Y1185" s="24">
        <v>0</v>
      </c>
      <c r="Z1185" s="24">
        <v>-113555.55555555555</v>
      </c>
      <c r="AA1185" s="24">
        <v>-113555.55555555555</v>
      </c>
      <c r="AB1185">
        <v>0</v>
      </c>
      <c r="AC1185">
        <v>0</v>
      </c>
      <c r="AD1185" s="38">
        <v>8000000</v>
      </c>
      <c r="AE1185" s="52">
        <v>1.4E-2</v>
      </c>
      <c r="AF1185" s="5">
        <v>0</v>
      </c>
      <c r="AG1185" s="24">
        <v>0</v>
      </c>
      <c r="AH1185" s="24">
        <v>0</v>
      </c>
      <c r="AI1185" s="27">
        <v>-113555.55555555555</v>
      </c>
      <c r="AJ1185" t="s">
        <v>14</v>
      </c>
      <c r="AK1185" s="93">
        <f t="shared" si="121"/>
        <v>-113555.55555555555</v>
      </c>
      <c r="AL1185" s="27">
        <f t="shared" si="116"/>
        <v>-113555.55555555555</v>
      </c>
      <c r="AM1185" s="27">
        <f t="shared" si="122"/>
        <v>-113555.55555555555</v>
      </c>
    </row>
    <row r="1186" spans="1:39" ht="15" customHeight="1" x14ac:dyDescent="0.25">
      <c r="A1186">
        <v>254911</v>
      </c>
      <c r="B1186" t="s">
        <v>1587</v>
      </c>
      <c r="C1186" t="s">
        <v>1588</v>
      </c>
      <c r="D1186">
        <v>31064</v>
      </c>
      <c r="E1186" t="s">
        <v>363</v>
      </c>
      <c r="F1186" t="s">
        <v>240</v>
      </c>
      <c r="G1186" t="s">
        <v>19</v>
      </c>
      <c r="H1186" t="s">
        <v>1992</v>
      </c>
      <c r="J1186" s="21">
        <v>44518</v>
      </c>
      <c r="K1186" s="21">
        <v>44883</v>
      </c>
      <c r="L1186" s="21">
        <v>44883</v>
      </c>
      <c r="M1186" s="22">
        <v>10000000</v>
      </c>
      <c r="N1186" t="s">
        <v>14</v>
      </c>
      <c r="O1186">
        <v>1.7399999999999999E-2</v>
      </c>
      <c r="P1186" t="s">
        <v>15</v>
      </c>
      <c r="R1186" s="21">
        <v>44883</v>
      </c>
      <c r="S1186" s="21">
        <v>44518</v>
      </c>
      <c r="T1186" s="21">
        <v>44883</v>
      </c>
      <c r="U1186" s="21">
        <v>44883</v>
      </c>
      <c r="V1186" s="23">
        <v>1.0138888888888888</v>
      </c>
      <c r="W1186">
        <v>365</v>
      </c>
      <c r="X1186" s="24">
        <v>0</v>
      </c>
      <c r="Y1186" s="24">
        <v>0</v>
      </c>
      <c r="Z1186" s="24">
        <v>-176416.66666666666</v>
      </c>
      <c r="AA1186" s="24">
        <v>-176416.66666666666</v>
      </c>
      <c r="AB1186">
        <v>0</v>
      </c>
      <c r="AC1186">
        <v>0</v>
      </c>
      <c r="AD1186" s="38">
        <v>10000000</v>
      </c>
      <c r="AE1186" s="52">
        <v>1.7399999999999999E-2</v>
      </c>
      <c r="AF1186" s="5">
        <v>0</v>
      </c>
      <c r="AG1186" s="24">
        <v>0</v>
      </c>
      <c r="AH1186" s="24">
        <v>0</v>
      </c>
      <c r="AI1186" s="27">
        <v>-176416.66666666666</v>
      </c>
      <c r="AJ1186" t="s">
        <v>14</v>
      </c>
      <c r="AK1186" s="93">
        <f t="shared" si="121"/>
        <v>-176416.66666666666</v>
      </c>
      <c r="AL1186" s="27">
        <f t="shared" si="116"/>
        <v>-176416.66666666666</v>
      </c>
      <c r="AM1186" s="27">
        <f t="shared" si="122"/>
        <v>-176416.66666666666</v>
      </c>
    </row>
    <row r="1187" spans="1:39" ht="15" customHeight="1" x14ac:dyDescent="0.25">
      <c r="A1187">
        <v>254919</v>
      </c>
      <c r="B1187" t="s">
        <v>1589</v>
      </c>
      <c r="C1187" t="s">
        <v>1590</v>
      </c>
      <c r="D1187">
        <v>31065</v>
      </c>
      <c r="E1187" t="s">
        <v>363</v>
      </c>
      <c r="F1187" t="s">
        <v>240</v>
      </c>
      <c r="G1187" t="s">
        <v>19</v>
      </c>
      <c r="H1187" t="s">
        <v>2032</v>
      </c>
      <c r="J1187" s="21">
        <v>44525</v>
      </c>
      <c r="K1187" s="21">
        <v>44890</v>
      </c>
      <c r="L1187" s="21">
        <v>44890</v>
      </c>
      <c r="M1187" s="22">
        <v>37500000</v>
      </c>
      <c r="N1187" t="s">
        <v>14</v>
      </c>
      <c r="O1187">
        <v>0.03</v>
      </c>
      <c r="P1187" t="s">
        <v>15</v>
      </c>
      <c r="R1187" s="21">
        <v>44890</v>
      </c>
      <c r="S1187" s="21">
        <v>44525</v>
      </c>
      <c r="T1187" s="21">
        <v>44890</v>
      </c>
      <c r="U1187" s="21">
        <v>44890</v>
      </c>
      <c r="V1187" s="23">
        <v>1.0138888888888888</v>
      </c>
      <c r="W1187">
        <v>365</v>
      </c>
      <c r="X1187" s="24">
        <v>0</v>
      </c>
      <c r="Y1187" s="24">
        <v>0</v>
      </c>
      <c r="Z1187" s="24">
        <v>-1140625</v>
      </c>
      <c r="AA1187" s="24">
        <v>-1140625</v>
      </c>
      <c r="AB1187">
        <v>0</v>
      </c>
      <c r="AC1187">
        <v>0</v>
      </c>
      <c r="AD1187" s="38">
        <v>37500000</v>
      </c>
      <c r="AE1187" s="52">
        <v>0.03</v>
      </c>
      <c r="AF1187" s="5">
        <v>0</v>
      </c>
      <c r="AG1187" s="24">
        <v>0</v>
      </c>
      <c r="AH1187" s="24">
        <v>0</v>
      </c>
      <c r="AI1187" s="27">
        <v>-1140625</v>
      </c>
      <c r="AJ1187" t="s">
        <v>14</v>
      </c>
      <c r="AK1187" s="93">
        <f t="shared" si="121"/>
        <v>-1140625</v>
      </c>
      <c r="AL1187" s="27">
        <f t="shared" si="116"/>
        <v>-1140625</v>
      </c>
      <c r="AM1187" s="27">
        <f t="shared" si="122"/>
        <v>-1140625</v>
      </c>
    </row>
    <row r="1188" spans="1:39" ht="15" customHeight="1" x14ac:dyDescent="0.25">
      <c r="A1188">
        <v>254994</v>
      </c>
      <c r="B1188" t="s">
        <v>1595</v>
      </c>
      <c r="C1188" t="s">
        <v>1596</v>
      </c>
      <c r="D1188">
        <v>31069</v>
      </c>
      <c r="E1188" t="s">
        <v>363</v>
      </c>
      <c r="F1188" t="s">
        <v>240</v>
      </c>
      <c r="G1188" t="s">
        <v>19</v>
      </c>
      <c r="H1188" t="s">
        <v>2033</v>
      </c>
      <c r="J1188" s="21">
        <v>44551</v>
      </c>
      <c r="K1188" s="21">
        <v>44771</v>
      </c>
      <c r="L1188" s="21">
        <v>44771</v>
      </c>
      <c r="M1188" s="22">
        <v>50000000</v>
      </c>
      <c r="N1188" t="s">
        <v>14</v>
      </c>
      <c r="O1188">
        <v>1.15E-2</v>
      </c>
      <c r="P1188" t="s">
        <v>15</v>
      </c>
      <c r="R1188" s="21">
        <v>44771</v>
      </c>
      <c r="S1188" s="21">
        <v>44551</v>
      </c>
      <c r="T1188" s="21">
        <v>44771</v>
      </c>
      <c r="U1188" s="21">
        <v>44771</v>
      </c>
      <c r="V1188" s="23">
        <v>0.61111111111111116</v>
      </c>
      <c r="W1188">
        <v>220</v>
      </c>
      <c r="X1188" s="24">
        <v>0</v>
      </c>
      <c r="Y1188" s="24">
        <v>0</v>
      </c>
      <c r="Z1188" s="24">
        <v>-351388.88888888893</v>
      </c>
      <c r="AA1188" s="24">
        <v>-351388.88888888893</v>
      </c>
      <c r="AB1188">
        <v>0</v>
      </c>
      <c r="AC1188">
        <v>0</v>
      </c>
      <c r="AD1188" s="38">
        <v>50000000</v>
      </c>
      <c r="AE1188" s="52">
        <v>1.15E-2</v>
      </c>
      <c r="AF1188" s="5">
        <v>0</v>
      </c>
      <c r="AG1188" s="24">
        <v>0</v>
      </c>
      <c r="AH1188" s="24">
        <v>0</v>
      </c>
      <c r="AI1188" s="27">
        <v>-351388.88888888893</v>
      </c>
      <c r="AJ1188" t="s">
        <v>14</v>
      </c>
      <c r="AK1188" s="93">
        <f t="shared" si="121"/>
        <v>-351388.88888888893</v>
      </c>
      <c r="AL1188" s="27">
        <f t="shared" si="116"/>
        <v>-351388.88888888893</v>
      </c>
      <c r="AM1188" s="27">
        <f t="shared" si="122"/>
        <v>-351388.88888888893</v>
      </c>
    </row>
    <row r="1189" spans="1:39" ht="15" customHeight="1" x14ac:dyDescent="0.25">
      <c r="A1189">
        <v>255097</v>
      </c>
      <c r="B1189" t="s">
        <v>1601</v>
      </c>
      <c r="C1189" t="s">
        <v>1602</v>
      </c>
      <c r="D1189">
        <v>31073</v>
      </c>
      <c r="E1189" t="s">
        <v>363</v>
      </c>
      <c r="F1189" t="s">
        <v>240</v>
      </c>
      <c r="G1189" t="s">
        <v>19</v>
      </c>
      <c r="H1189" t="s">
        <v>241</v>
      </c>
      <c r="J1189" s="21">
        <v>44726</v>
      </c>
      <c r="K1189" s="21">
        <v>44756</v>
      </c>
      <c r="L1189" s="21">
        <v>44756</v>
      </c>
      <c r="M1189" s="22">
        <v>5506272.2699999996</v>
      </c>
      <c r="N1189" t="s">
        <v>14</v>
      </c>
      <c r="O1189">
        <v>4.4999999999999997E-3</v>
      </c>
      <c r="P1189" t="s">
        <v>15</v>
      </c>
      <c r="R1189" s="21">
        <v>44756</v>
      </c>
      <c r="S1189" s="21">
        <v>44726</v>
      </c>
      <c r="T1189" s="21">
        <v>44756</v>
      </c>
      <c r="U1189" s="21">
        <v>44756</v>
      </c>
      <c r="V1189" s="23">
        <v>8.3333333333333329E-2</v>
      </c>
      <c r="W1189">
        <v>30</v>
      </c>
      <c r="X1189" s="24">
        <v>0</v>
      </c>
      <c r="Y1189" s="24">
        <v>0</v>
      </c>
      <c r="Z1189" s="24">
        <v>-2064.8521012499996</v>
      </c>
      <c r="AA1189" s="24">
        <v>-2064.8521012499996</v>
      </c>
      <c r="AB1189">
        <v>0</v>
      </c>
      <c r="AC1189">
        <v>0</v>
      </c>
      <c r="AD1189" s="38">
        <v>5506272.2699999996</v>
      </c>
      <c r="AE1189" s="52">
        <v>4.4999999999999997E-3</v>
      </c>
      <c r="AF1189" s="5">
        <v>0</v>
      </c>
      <c r="AG1189" s="24">
        <v>0</v>
      </c>
      <c r="AH1189" s="24">
        <v>0</v>
      </c>
      <c r="AI1189" s="27">
        <v>-2064.8521012499996</v>
      </c>
      <c r="AJ1189" t="s">
        <v>14</v>
      </c>
      <c r="AK1189" s="93">
        <f t="shared" si="121"/>
        <v>-2064.8521012499996</v>
      </c>
      <c r="AL1189" s="27">
        <f t="shared" si="116"/>
        <v>-2064.8521012499996</v>
      </c>
      <c r="AM1189" s="27">
        <f t="shared" si="122"/>
        <v>-2064.8521012499996</v>
      </c>
    </row>
    <row r="1190" spans="1:39" ht="15" customHeight="1" x14ac:dyDescent="0.25">
      <c r="A1190">
        <v>255098</v>
      </c>
      <c r="B1190" t="s">
        <v>1601</v>
      </c>
      <c r="C1190" t="s">
        <v>1602</v>
      </c>
      <c r="D1190">
        <v>31073</v>
      </c>
      <c r="E1190" t="s">
        <v>363</v>
      </c>
      <c r="F1190" t="s">
        <v>240</v>
      </c>
      <c r="G1190" t="s">
        <v>19</v>
      </c>
      <c r="H1190" t="s">
        <v>241</v>
      </c>
      <c r="J1190" s="21">
        <v>44756</v>
      </c>
      <c r="K1190" s="21">
        <v>44787</v>
      </c>
      <c r="L1190" s="21">
        <v>44787</v>
      </c>
      <c r="M1190" s="22">
        <v>4589432.1500000004</v>
      </c>
      <c r="N1190" t="s">
        <v>14</v>
      </c>
      <c r="O1190">
        <v>4.4999999999999997E-3</v>
      </c>
      <c r="P1190" t="s">
        <v>15</v>
      </c>
      <c r="R1190" s="21">
        <v>44787</v>
      </c>
      <c r="S1190" s="21">
        <v>44756</v>
      </c>
      <c r="T1190" s="21">
        <v>44787</v>
      </c>
      <c r="U1190" s="21">
        <v>44787</v>
      </c>
      <c r="V1190" s="23">
        <v>8.611111111111111E-2</v>
      </c>
      <c r="W1190">
        <v>31</v>
      </c>
      <c r="X1190" s="24">
        <v>0</v>
      </c>
      <c r="Y1190" s="24">
        <v>0</v>
      </c>
      <c r="Z1190" s="24">
        <v>-1778.4049581249999</v>
      </c>
      <c r="AA1190" s="24">
        <v>-1778.4049581249999</v>
      </c>
      <c r="AB1190">
        <v>0</v>
      </c>
      <c r="AC1190">
        <v>0</v>
      </c>
      <c r="AD1190" s="38">
        <v>4589432.1500000004</v>
      </c>
      <c r="AE1190" s="52">
        <v>4.4999999999999997E-3</v>
      </c>
      <c r="AF1190" s="5">
        <v>0</v>
      </c>
      <c r="AG1190" s="24">
        <v>0</v>
      </c>
      <c r="AH1190" s="24">
        <v>0</v>
      </c>
      <c r="AI1190" s="27">
        <v>-1778.4049581249999</v>
      </c>
      <c r="AJ1190" t="s">
        <v>14</v>
      </c>
      <c r="AK1190" s="93">
        <f t="shared" si="121"/>
        <v>-1778.4049581249999</v>
      </c>
      <c r="AL1190" s="27">
        <f t="shared" si="116"/>
        <v>-1778.4049581249999</v>
      </c>
      <c r="AM1190" s="27">
        <f t="shared" si="122"/>
        <v>-1778.4049581249999</v>
      </c>
    </row>
    <row r="1191" spans="1:39" ht="15" customHeight="1" x14ac:dyDescent="0.25">
      <c r="A1191">
        <v>255099</v>
      </c>
      <c r="B1191" t="s">
        <v>1601</v>
      </c>
      <c r="C1191" t="s">
        <v>1602</v>
      </c>
      <c r="D1191">
        <v>31073</v>
      </c>
      <c r="E1191" t="s">
        <v>363</v>
      </c>
      <c r="F1191" t="s">
        <v>240</v>
      </c>
      <c r="G1191" t="s">
        <v>19</v>
      </c>
      <c r="H1191" t="s">
        <v>241</v>
      </c>
      <c r="J1191" s="21">
        <v>44787</v>
      </c>
      <c r="K1191" s="21">
        <v>44818</v>
      </c>
      <c r="L1191" s="21">
        <v>44818</v>
      </c>
      <c r="M1191" s="22">
        <v>3672243.44</v>
      </c>
      <c r="N1191" t="s">
        <v>14</v>
      </c>
      <c r="O1191">
        <v>4.4999999999999997E-3</v>
      </c>
      <c r="P1191" t="s">
        <v>15</v>
      </c>
      <c r="R1191" s="21">
        <v>44818</v>
      </c>
      <c r="S1191" s="21">
        <v>44787</v>
      </c>
      <c r="T1191" s="21">
        <v>44818</v>
      </c>
      <c r="U1191" s="21">
        <v>44818</v>
      </c>
      <c r="V1191" s="23">
        <v>8.611111111111111E-2</v>
      </c>
      <c r="W1191">
        <v>31</v>
      </c>
      <c r="X1191" s="24">
        <v>0</v>
      </c>
      <c r="Y1191" s="24">
        <v>0</v>
      </c>
      <c r="Z1191" s="24">
        <v>-1422.9943330000001</v>
      </c>
      <c r="AA1191" s="24">
        <v>-1422.9943330000001</v>
      </c>
      <c r="AB1191">
        <v>0</v>
      </c>
      <c r="AC1191">
        <v>0</v>
      </c>
      <c r="AD1191" s="38">
        <v>3672243.44</v>
      </c>
      <c r="AE1191" s="52">
        <v>4.4999999999999997E-3</v>
      </c>
      <c r="AF1191" s="5">
        <v>0</v>
      </c>
      <c r="AG1191" s="24">
        <v>0</v>
      </c>
      <c r="AH1191" s="24">
        <v>0</v>
      </c>
      <c r="AI1191" s="27">
        <v>-1422.9943330000001</v>
      </c>
      <c r="AJ1191" t="s">
        <v>14</v>
      </c>
      <c r="AK1191" s="93">
        <f t="shared" si="121"/>
        <v>-1422.9943330000001</v>
      </c>
      <c r="AL1191" s="27">
        <f t="shared" si="116"/>
        <v>-1422.9943330000001</v>
      </c>
      <c r="AM1191" s="27">
        <f t="shared" si="122"/>
        <v>-1422.9943330000001</v>
      </c>
    </row>
    <row r="1192" spans="1:39" ht="15" customHeight="1" x14ac:dyDescent="0.25">
      <c r="A1192">
        <v>255100</v>
      </c>
      <c r="B1192" t="s">
        <v>1601</v>
      </c>
      <c r="C1192" t="s">
        <v>1602</v>
      </c>
      <c r="D1192">
        <v>31073</v>
      </c>
      <c r="E1192" t="s">
        <v>363</v>
      </c>
      <c r="F1192" t="s">
        <v>240</v>
      </c>
      <c r="G1192" t="s">
        <v>19</v>
      </c>
      <c r="H1192" t="s">
        <v>241</v>
      </c>
      <c r="J1192" s="21">
        <v>44818</v>
      </c>
      <c r="K1192" s="21">
        <v>44848</v>
      </c>
      <c r="L1192" s="21">
        <v>44848</v>
      </c>
      <c r="M1192" s="22">
        <v>2754706.01</v>
      </c>
      <c r="N1192" t="s">
        <v>14</v>
      </c>
      <c r="O1192">
        <v>4.4999999999999997E-3</v>
      </c>
      <c r="P1192" t="s">
        <v>15</v>
      </c>
      <c r="R1192" s="21">
        <v>44848</v>
      </c>
      <c r="S1192" s="21">
        <v>44818</v>
      </c>
      <c r="T1192" s="21">
        <v>44848</v>
      </c>
      <c r="U1192" s="21">
        <v>44848</v>
      </c>
      <c r="V1192" s="23">
        <v>8.3333333333333329E-2</v>
      </c>
      <c r="W1192">
        <v>30</v>
      </c>
      <c r="X1192" s="24">
        <v>0</v>
      </c>
      <c r="Y1192" s="24">
        <v>0</v>
      </c>
      <c r="Z1192" s="24">
        <v>-1033.0147537499997</v>
      </c>
      <c r="AA1192" s="24">
        <v>-1033.0147537499997</v>
      </c>
      <c r="AB1192">
        <v>0</v>
      </c>
      <c r="AC1192">
        <v>0</v>
      </c>
      <c r="AD1192" s="38">
        <v>2754706.01</v>
      </c>
      <c r="AE1192" s="52">
        <v>4.4999999999999997E-3</v>
      </c>
      <c r="AF1192" s="5">
        <v>0</v>
      </c>
      <c r="AG1192" s="24">
        <v>0</v>
      </c>
      <c r="AH1192" s="24">
        <v>0</v>
      </c>
      <c r="AI1192" s="27">
        <v>-1033.0147537499997</v>
      </c>
      <c r="AJ1192" t="s">
        <v>14</v>
      </c>
      <c r="AK1192" s="93">
        <f t="shared" si="121"/>
        <v>-1033.0147537499997</v>
      </c>
      <c r="AL1192" s="27">
        <f t="shared" si="116"/>
        <v>-1033.0147537499997</v>
      </c>
      <c r="AM1192" s="27">
        <f t="shared" si="122"/>
        <v>-1033.0147537499997</v>
      </c>
    </row>
    <row r="1193" spans="1:39" ht="15" customHeight="1" x14ac:dyDescent="0.25">
      <c r="A1193">
        <v>255101</v>
      </c>
      <c r="B1193" t="s">
        <v>1601</v>
      </c>
      <c r="C1193" t="s">
        <v>1602</v>
      </c>
      <c r="D1193">
        <v>31073</v>
      </c>
      <c r="E1193" t="s">
        <v>363</v>
      </c>
      <c r="F1193" t="s">
        <v>240</v>
      </c>
      <c r="G1193" t="s">
        <v>19</v>
      </c>
      <c r="H1193" t="s">
        <v>241</v>
      </c>
      <c r="J1193" s="21">
        <v>44848</v>
      </c>
      <c r="K1193" s="21">
        <v>44879</v>
      </c>
      <c r="L1193" s="21">
        <v>44879</v>
      </c>
      <c r="M1193" s="22">
        <v>1836819.72</v>
      </c>
      <c r="N1193" t="s">
        <v>14</v>
      </c>
      <c r="O1193">
        <v>4.4999999999999997E-3</v>
      </c>
      <c r="P1193" t="s">
        <v>15</v>
      </c>
      <c r="R1193" s="21">
        <v>44879</v>
      </c>
      <c r="S1193" s="21">
        <v>44848</v>
      </c>
      <c r="T1193" s="21">
        <v>44879</v>
      </c>
      <c r="U1193" s="21">
        <v>44879</v>
      </c>
      <c r="V1193" s="23">
        <v>8.611111111111111E-2</v>
      </c>
      <c r="W1193">
        <v>31</v>
      </c>
      <c r="X1193" s="24">
        <v>0</v>
      </c>
      <c r="Y1193" s="24">
        <v>0</v>
      </c>
      <c r="Z1193" s="24">
        <v>-711.76764149999997</v>
      </c>
      <c r="AA1193" s="24">
        <v>-711.76764149999997</v>
      </c>
      <c r="AB1193">
        <v>0</v>
      </c>
      <c r="AC1193">
        <v>0</v>
      </c>
      <c r="AD1193" s="38">
        <v>1836819.72</v>
      </c>
      <c r="AE1193" s="52">
        <v>4.4999999999999997E-3</v>
      </c>
      <c r="AF1193" s="5">
        <v>0</v>
      </c>
      <c r="AG1193" s="24">
        <v>0</v>
      </c>
      <c r="AH1193" s="24">
        <v>0</v>
      </c>
      <c r="AI1193" s="27">
        <v>-711.76764149999997</v>
      </c>
      <c r="AJ1193" t="s">
        <v>14</v>
      </c>
      <c r="AK1193" s="93">
        <f t="shared" si="121"/>
        <v>-711.76764149999997</v>
      </c>
      <c r="AL1193" s="27">
        <f t="shared" si="116"/>
        <v>-711.76764149999997</v>
      </c>
      <c r="AM1193" s="27">
        <f t="shared" si="122"/>
        <v>-711.76764149999997</v>
      </c>
    </row>
    <row r="1194" spans="1:39" ht="15" customHeight="1" x14ac:dyDescent="0.25">
      <c r="A1194">
        <v>255102</v>
      </c>
      <c r="B1194" t="s">
        <v>1601</v>
      </c>
      <c r="C1194" t="s">
        <v>1602</v>
      </c>
      <c r="D1194">
        <v>31073</v>
      </c>
      <c r="E1194" t="s">
        <v>363</v>
      </c>
      <c r="F1194" t="s">
        <v>240</v>
      </c>
      <c r="G1194" t="s">
        <v>19</v>
      </c>
      <c r="H1194" t="s">
        <v>241</v>
      </c>
      <c r="J1194" s="21">
        <v>44879</v>
      </c>
      <c r="K1194" s="21">
        <v>44909</v>
      </c>
      <c r="L1194" s="21">
        <v>44909</v>
      </c>
      <c r="M1194" s="22">
        <v>918584.44</v>
      </c>
      <c r="N1194" t="s">
        <v>14</v>
      </c>
      <c r="O1194">
        <v>4.4999999999999997E-3</v>
      </c>
      <c r="P1194" t="s">
        <v>15</v>
      </c>
      <c r="R1194" s="21">
        <v>44909</v>
      </c>
      <c r="S1194" s="21">
        <v>44879</v>
      </c>
      <c r="T1194" s="21">
        <v>44909</v>
      </c>
      <c r="U1194" s="21">
        <v>44909</v>
      </c>
      <c r="V1194" s="23">
        <v>8.3333333333333329E-2</v>
      </c>
      <c r="W1194">
        <v>30</v>
      </c>
      <c r="X1194" s="24">
        <v>0</v>
      </c>
      <c r="Y1194" s="24">
        <v>0</v>
      </c>
      <c r="Z1194" s="24">
        <v>-344.46916499999998</v>
      </c>
      <c r="AA1194" s="24">
        <v>-344.46916499999998</v>
      </c>
      <c r="AB1194">
        <v>0</v>
      </c>
      <c r="AC1194">
        <v>0</v>
      </c>
      <c r="AD1194" s="38">
        <v>918584.44</v>
      </c>
      <c r="AE1194" s="52">
        <v>4.4999999999999997E-3</v>
      </c>
      <c r="AF1194" s="5">
        <v>0</v>
      </c>
      <c r="AG1194" s="24">
        <v>0</v>
      </c>
      <c r="AH1194" s="24">
        <v>0</v>
      </c>
      <c r="AI1194" s="27">
        <v>-344.46916499999998</v>
      </c>
      <c r="AJ1194" t="s">
        <v>14</v>
      </c>
      <c r="AK1194" s="93">
        <f t="shared" si="121"/>
        <v>-344.46916499999998</v>
      </c>
      <c r="AL1194" s="27">
        <f t="shared" si="116"/>
        <v>-344.46916499999998</v>
      </c>
      <c r="AM1194" s="27">
        <f t="shared" si="122"/>
        <v>-344.46916499999998</v>
      </c>
    </row>
    <row r="1195" spans="1:39" ht="15" customHeight="1" x14ac:dyDescent="0.25">
      <c r="A1195">
        <v>255108</v>
      </c>
      <c r="B1195" t="s">
        <v>1603</v>
      </c>
      <c r="C1195" t="s">
        <v>1604</v>
      </c>
      <c r="D1195">
        <v>31074</v>
      </c>
      <c r="E1195" t="s">
        <v>363</v>
      </c>
      <c r="F1195" t="s">
        <v>240</v>
      </c>
      <c r="G1195" t="s">
        <v>19</v>
      </c>
      <c r="H1195" t="s">
        <v>241</v>
      </c>
      <c r="J1195" s="21">
        <v>44717</v>
      </c>
      <c r="K1195" s="21">
        <v>44747</v>
      </c>
      <c r="L1195" s="21">
        <v>44747</v>
      </c>
      <c r="M1195" s="22">
        <v>11623332.67</v>
      </c>
      <c r="N1195" t="s">
        <v>14</v>
      </c>
      <c r="O1195">
        <v>1.6899999999999998E-2</v>
      </c>
      <c r="P1195" t="s">
        <v>15</v>
      </c>
      <c r="R1195" s="21">
        <v>44747</v>
      </c>
      <c r="S1195" s="21">
        <v>44717</v>
      </c>
      <c r="T1195" s="21">
        <v>44747</v>
      </c>
      <c r="U1195" s="21">
        <v>44747</v>
      </c>
      <c r="V1195" s="23">
        <v>8.3333333333333329E-2</v>
      </c>
      <c r="W1195">
        <v>30</v>
      </c>
      <c r="X1195" s="24">
        <v>0</v>
      </c>
      <c r="Y1195" s="24">
        <v>0</v>
      </c>
      <c r="Z1195" s="24">
        <v>-16369.526843583331</v>
      </c>
      <c r="AA1195" s="24">
        <v>-16369.526843583331</v>
      </c>
      <c r="AB1195">
        <v>0</v>
      </c>
      <c r="AC1195">
        <v>0</v>
      </c>
      <c r="AD1195" s="38">
        <v>11623332.67</v>
      </c>
      <c r="AE1195" s="52">
        <v>1.6899999999999998E-2</v>
      </c>
      <c r="AF1195" s="5">
        <v>0</v>
      </c>
      <c r="AG1195" s="24">
        <v>0</v>
      </c>
      <c r="AH1195" s="24">
        <v>0</v>
      </c>
      <c r="AI1195" s="27">
        <v>-16369.526843583331</v>
      </c>
      <c r="AJ1195" t="s">
        <v>14</v>
      </c>
      <c r="AK1195" s="93">
        <f t="shared" si="121"/>
        <v>-16369.526843583331</v>
      </c>
      <c r="AL1195" s="27">
        <f t="shared" si="116"/>
        <v>-16369.526843583331</v>
      </c>
      <c r="AM1195" s="27">
        <f t="shared" si="122"/>
        <v>-16369.526843583331</v>
      </c>
    </row>
    <row r="1196" spans="1:39" ht="15" customHeight="1" x14ac:dyDescent="0.25">
      <c r="A1196">
        <v>255109</v>
      </c>
      <c r="B1196" t="s">
        <v>1603</v>
      </c>
      <c r="C1196" t="s">
        <v>1604</v>
      </c>
      <c r="D1196">
        <v>31074</v>
      </c>
      <c r="E1196" t="s">
        <v>363</v>
      </c>
      <c r="F1196" t="s">
        <v>240</v>
      </c>
      <c r="G1196" t="s">
        <v>19</v>
      </c>
      <c r="H1196" t="s">
        <v>241</v>
      </c>
      <c r="J1196" s="21">
        <v>44747</v>
      </c>
      <c r="K1196" s="21">
        <v>44778</v>
      </c>
      <c r="L1196" s="21">
        <v>44778</v>
      </c>
      <c r="M1196" s="22">
        <v>11547676.189999999</v>
      </c>
      <c r="N1196" t="s">
        <v>14</v>
      </c>
      <c r="O1196">
        <v>1.6899999999999998E-2</v>
      </c>
      <c r="P1196" t="s">
        <v>15</v>
      </c>
      <c r="R1196" s="21">
        <v>44778</v>
      </c>
      <c r="S1196" s="21">
        <v>44747</v>
      </c>
      <c r="T1196" s="21">
        <v>44778</v>
      </c>
      <c r="U1196" s="21">
        <v>44778</v>
      </c>
      <c r="V1196" s="23">
        <v>8.611111111111111E-2</v>
      </c>
      <c r="W1196">
        <v>31</v>
      </c>
      <c r="X1196" s="24">
        <v>0</v>
      </c>
      <c r="Y1196" s="24">
        <v>0</v>
      </c>
      <c r="Z1196" s="24">
        <v>-16805.076544280553</v>
      </c>
      <c r="AA1196" s="24">
        <v>-16805.076544280553</v>
      </c>
      <c r="AB1196">
        <v>0</v>
      </c>
      <c r="AC1196">
        <v>0</v>
      </c>
      <c r="AD1196" s="38">
        <v>11547676.189999999</v>
      </c>
      <c r="AE1196" s="52">
        <v>1.6899999999999998E-2</v>
      </c>
      <c r="AF1196" s="5">
        <v>0</v>
      </c>
      <c r="AG1196" s="24">
        <v>0</v>
      </c>
      <c r="AH1196" s="24">
        <v>0</v>
      </c>
      <c r="AI1196" s="27">
        <v>-16805.076544280553</v>
      </c>
      <c r="AJ1196" t="s">
        <v>14</v>
      </c>
      <c r="AK1196" s="93">
        <f t="shared" si="121"/>
        <v>-16805.076544280553</v>
      </c>
      <c r="AL1196" s="27">
        <f t="shared" si="116"/>
        <v>-16805.076544280553</v>
      </c>
      <c r="AM1196" s="27">
        <f t="shared" si="122"/>
        <v>-16805.076544280553</v>
      </c>
    </row>
    <row r="1197" spans="1:39" ht="15" customHeight="1" x14ac:dyDescent="0.25">
      <c r="A1197">
        <v>255110</v>
      </c>
      <c r="B1197" t="s">
        <v>1603</v>
      </c>
      <c r="C1197" t="s">
        <v>1604</v>
      </c>
      <c r="D1197">
        <v>31074</v>
      </c>
      <c r="E1197" t="s">
        <v>363</v>
      </c>
      <c r="F1197" t="s">
        <v>240</v>
      </c>
      <c r="G1197" t="s">
        <v>19</v>
      </c>
      <c r="H1197" t="s">
        <v>241</v>
      </c>
      <c r="J1197" s="21">
        <v>44778</v>
      </c>
      <c r="K1197" s="21">
        <v>44809</v>
      </c>
      <c r="L1197" s="21">
        <v>44809</v>
      </c>
      <c r="M1197" s="22">
        <v>11471911.689999999</v>
      </c>
      <c r="N1197" t="s">
        <v>14</v>
      </c>
      <c r="O1197">
        <v>1.6899999999999998E-2</v>
      </c>
      <c r="P1197" t="s">
        <v>15</v>
      </c>
      <c r="R1197" s="21">
        <v>44809</v>
      </c>
      <c r="S1197" s="21">
        <v>44778</v>
      </c>
      <c r="T1197" s="21">
        <v>44809</v>
      </c>
      <c r="U1197" s="21">
        <v>44809</v>
      </c>
      <c r="V1197" s="23">
        <v>8.611111111111111E-2</v>
      </c>
      <c r="W1197">
        <v>31</v>
      </c>
      <c r="X1197" s="24">
        <v>0</v>
      </c>
      <c r="Y1197" s="24">
        <v>0</v>
      </c>
      <c r="Z1197" s="24">
        <v>-16694.818151086107</v>
      </c>
      <c r="AA1197" s="24">
        <v>-16694.818151086107</v>
      </c>
      <c r="AB1197">
        <v>0</v>
      </c>
      <c r="AC1197">
        <v>0</v>
      </c>
      <c r="AD1197" s="38">
        <v>11471911.689999999</v>
      </c>
      <c r="AE1197" s="52">
        <v>1.6899999999999998E-2</v>
      </c>
      <c r="AF1197" s="5">
        <v>0</v>
      </c>
      <c r="AG1197" s="24">
        <v>0</v>
      </c>
      <c r="AH1197" s="24">
        <v>0</v>
      </c>
      <c r="AI1197" s="27">
        <v>-16694.818151086107</v>
      </c>
      <c r="AJ1197" t="s">
        <v>14</v>
      </c>
      <c r="AK1197" s="93">
        <f t="shared" si="121"/>
        <v>-16694.818151086107</v>
      </c>
      <c r="AL1197" s="27">
        <f t="shared" si="116"/>
        <v>-16694.818151086107</v>
      </c>
      <c r="AM1197" s="27">
        <f t="shared" si="122"/>
        <v>-16694.818151086107</v>
      </c>
    </row>
    <row r="1198" spans="1:39" ht="15" customHeight="1" x14ac:dyDescent="0.25">
      <c r="A1198">
        <v>255111</v>
      </c>
      <c r="B1198" t="s">
        <v>1603</v>
      </c>
      <c r="C1198" t="s">
        <v>1604</v>
      </c>
      <c r="D1198">
        <v>31074</v>
      </c>
      <c r="E1198" t="s">
        <v>363</v>
      </c>
      <c r="F1198" t="s">
        <v>240</v>
      </c>
      <c r="G1198" t="s">
        <v>19</v>
      </c>
      <c r="H1198" t="s">
        <v>241</v>
      </c>
      <c r="J1198" s="21">
        <v>44809</v>
      </c>
      <c r="K1198" s="21">
        <v>44839</v>
      </c>
      <c r="L1198" s="21">
        <v>44839</v>
      </c>
      <c r="M1198" s="22">
        <v>11396038.99</v>
      </c>
      <c r="N1198" t="s">
        <v>14</v>
      </c>
      <c r="O1198">
        <v>1.6899999999999998E-2</v>
      </c>
      <c r="P1198" t="s">
        <v>15</v>
      </c>
      <c r="R1198" s="21">
        <v>44839</v>
      </c>
      <c r="S1198" s="21">
        <v>44809</v>
      </c>
      <c r="T1198" s="21">
        <v>44839</v>
      </c>
      <c r="U1198" s="21">
        <v>44839</v>
      </c>
      <c r="V1198" s="23">
        <v>8.3333333333333329E-2</v>
      </c>
      <c r="W1198">
        <v>30</v>
      </c>
      <c r="X1198" s="24">
        <v>0</v>
      </c>
      <c r="Y1198" s="24">
        <v>0</v>
      </c>
      <c r="Z1198" s="24">
        <v>-16049.421577583331</v>
      </c>
      <c r="AA1198" s="24">
        <v>-16049.421577583331</v>
      </c>
      <c r="AB1198">
        <v>0</v>
      </c>
      <c r="AC1198">
        <v>0</v>
      </c>
      <c r="AD1198" s="38">
        <v>11396038.99</v>
      </c>
      <c r="AE1198" s="52">
        <v>1.6899999999999998E-2</v>
      </c>
      <c r="AF1198" s="5">
        <v>0</v>
      </c>
      <c r="AG1198" s="24">
        <v>0</v>
      </c>
      <c r="AH1198" s="24">
        <v>0</v>
      </c>
      <c r="AI1198" s="27">
        <v>-16049.421577583331</v>
      </c>
      <c r="AJ1198" t="s">
        <v>14</v>
      </c>
      <c r="AK1198" s="93">
        <f t="shared" si="121"/>
        <v>-16049.421577583331</v>
      </c>
      <c r="AL1198" s="27">
        <f t="shared" si="116"/>
        <v>-16049.421577583331</v>
      </c>
      <c r="AM1198" s="27">
        <f t="shared" si="122"/>
        <v>-16049.421577583331</v>
      </c>
    </row>
    <row r="1199" spans="1:39" ht="15" customHeight="1" x14ac:dyDescent="0.25">
      <c r="A1199">
        <v>255112</v>
      </c>
      <c r="B1199" t="s">
        <v>1603</v>
      </c>
      <c r="C1199" t="s">
        <v>1604</v>
      </c>
      <c r="D1199">
        <v>31074</v>
      </c>
      <c r="E1199" t="s">
        <v>363</v>
      </c>
      <c r="F1199" t="s">
        <v>240</v>
      </c>
      <c r="G1199" t="s">
        <v>19</v>
      </c>
      <c r="H1199" t="s">
        <v>241</v>
      </c>
      <c r="J1199" s="21">
        <v>44839</v>
      </c>
      <c r="K1199" s="21">
        <v>44870</v>
      </c>
      <c r="L1199" s="21">
        <v>44870</v>
      </c>
      <c r="M1199" s="22">
        <v>11320057.970000001</v>
      </c>
      <c r="N1199" t="s">
        <v>14</v>
      </c>
      <c r="O1199">
        <v>1.6899999999999998E-2</v>
      </c>
      <c r="P1199" t="s">
        <v>15</v>
      </c>
      <c r="R1199" s="21">
        <v>44870</v>
      </c>
      <c r="S1199" s="21">
        <v>44839</v>
      </c>
      <c r="T1199" s="21">
        <v>44870</v>
      </c>
      <c r="U1199" s="21">
        <v>44870</v>
      </c>
      <c r="V1199" s="23">
        <v>8.611111111111111E-2</v>
      </c>
      <c r="W1199">
        <v>31</v>
      </c>
      <c r="X1199" s="24">
        <v>0</v>
      </c>
      <c r="Y1199" s="24">
        <v>0</v>
      </c>
      <c r="Z1199" s="24">
        <v>-16473.828806897222</v>
      </c>
      <c r="AA1199" s="24">
        <v>-16473.828806897222</v>
      </c>
      <c r="AB1199">
        <v>0</v>
      </c>
      <c r="AC1199">
        <v>0</v>
      </c>
      <c r="AD1199" s="38">
        <v>11320057.970000001</v>
      </c>
      <c r="AE1199" s="52">
        <v>1.6899999999999998E-2</v>
      </c>
      <c r="AF1199" s="5">
        <v>0</v>
      </c>
      <c r="AG1199" s="24">
        <v>0</v>
      </c>
      <c r="AH1199" s="24">
        <v>0</v>
      </c>
      <c r="AI1199" s="27">
        <v>-16473.828806897222</v>
      </c>
      <c r="AJ1199" t="s">
        <v>14</v>
      </c>
      <c r="AK1199" s="93">
        <f t="shared" si="121"/>
        <v>-16473.828806897222</v>
      </c>
      <c r="AL1199" s="27">
        <f t="shared" si="116"/>
        <v>-16473.828806897222</v>
      </c>
      <c r="AM1199" s="27">
        <f t="shared" si="122"/>
        <v>-16473.828806897222</v>
      </c>
    </row>
    <row r="1200" spans="1:39" ht="15" customHeight="1" x14ac:dyDescent="0.25">
      <c r="A1200">
        <v>255113</v>
      </c>
      <c r="B1200" t="s">
        <v>1603</v>
      </c>
      <c r="C1200" t="s">
        <v>1604</v>
      </c>
      <c r="D1200">
        <v>31074</v>
      </c>
      <c r="E1200" t="s">
        <v>363</v>
      </c>
      <c r="F1200" t="s">
        <v>240</v>
      </c>
      <c r="G1200" t="s">
        <v>19</v>
      </c>
      <c r="H1200" t="s">
        <v>241</v>
      </c>
      <c r="J1200" s="21">
        <v>44870</v>
      </c>
      <c r="K1200" s="21">
        <v>44900</v>
      </c>
      <c r="L1200" s="21">
        <v>44900</v>
      </c>
      <c r="M1200" s="22">
        <v>11243968.439999999</v>
      </c>
      <c r="N1200" t="s">
        <v>14</v>
      </c>
      <c r="O1200">
        <v>1.6899999999999998E-2</v>
      </c>
      <c r="P1200" t="s">
        <v>15</v>
      </c>
      <c r="R1200" s="21">
        <v>44900</v>
      </c>
      <c r="S1200" s="21">
        <v>44870</v>
      </c>
      <c r="T1200" s="21">
        <v>44900</v>
      </c>
      <c r="U1200" s="21">
        <v>44900</v>
      </c>
      <c r="V1200" s="23">
        <v>8.3333333333333329E-2</v>
      </c>
      <c r="W1200">
        <v>30</v>
      </c>
      <c r="X1200" s="24">
        <v>0</v>
      </c>
      <c r="Y1200" s="24">
        <v>0</v>
      </c>
      <c r="Z1200" s="24">
        <v>-15835.255552999997</v>
      </c>
      <c r="AA1200" s="24">
        <v>-15835.255552999997</v>
      </c>
      <c r="AB1200">
        <v>0</v>
      </c>
      <c r="AC1200">
        <v>0</v>
      </c>
      <c r="AD1200" s="38">
        <v>11243968.439999999</v>
      </c>
      <c r="AE1200" s="52">
        <v>1.6899999999999998E-2</v>
      </c>
      <c r="AF1200" s="5">
        <v>0</v>
      </c>
      <c r="AG1200" s="24">
        <v>0</v>
      </c>
      <c r="AH1200" s="24">
        <v>0</v>
      </c>
      <c r="AI1200" s="27">
        <v>-15835.255552999997</v>
      </c>
      <c r="AJ1200" t="s">
        <v>14</v>
      </c>
      <c r="AK1200" s="93">
        <f t="shared" si="121"/>
        <v>-15835.255552999997</v>
      </c>
      <c r="AL1200" s="27">
        <f t="shared" si="116"/>
        <v>-15835.255552999997</v>
      </c>
      <c r="AM1200" s="27">
        <f t="shared" si="122"/>
        <v>-15835.255552999997</v>
      </c>
    </row>
    <row r="1201" spans="1:39" ht="15" customHeight="1" x14ac:dyDescent="0.25">
      <c r="A1201">
        <v>255249</v>
      </c>
      <c r="B1201" t="s">
        <v>1605</v>
      </c>
      <c r="C1201" t="s">
        <v>1606</v>
      </c>
      <c r="D1201">
        <v>31075</v>
      </c>
      <c r="E1201" t="s">
        <v>363</v>
      </c>
      <c r="F1201" t="s">
        <v>240</v>
      </c>
      <c r="G1201" t="s">
        <v>19</v>
      </c>
      <c r="H1201" t="s">
        <v>2010</v>
      </c>
      <c r="J1201" s="21">
        <v>44742</v>
      </c>
      <c r="K1201" s="21">
        <v>44834</v>
      </c>
      <c r="L1201" s="21">
        <v>44834</v>
      </c>
      <c r="M1201" s="22">
        <v>15000000</v>
      </c>
      <c r="N1201" t="s">
        <v>14</v>
      </c>
      <c r="O1201">
        <v>2.1999999999999999E-2</v>
      </c>
      <c r="P1201" t="s">
        <v>15</v>
      </c>
      <c r="R1201" s="21">
        <v>44834</v>
      </c>
      <c r="S1201" s="21">
        <v>44742</v>
      </c>
      <c r="T1201" s="21">
        <v>44834</v>
      </c>
      <c r="U1201" s="21">
        <v>44834</v>
      </c>
      <c r="V1201" s="23">
        <v>0.25555555555555554</v>
      </c>
      <c r="W1201">
        <v>92</v>
      </c>
      <c r="X1201" s="24">
        <v>0</v>
      </c>
      <c r="Y1201" s="24">
        <v>0</v>
      </c>
      <c r="Z1201" s="24">
        <v>-84333.333333333328</v>
      </c>
      <c r="AA1201" s="24">
        <v>-84333.333333333328</v>
      </c>
      <c r="AB1201">
        <v>0</v>
      </c>
      <c r="AC1201">
        <v>0</v>
      </c>
      <c r="AD1201" s="38">
        <v>15000000</v>
      </c>
      <c r="AE1201" s="52">
        <v>2.1999999999999999E-2</v>
      </c>
      <c r="AF1201" s="5">
        <v>0</v>
      </c>
      <c r="AG1201" s="24">
        <v>0</v>
      </c>
      <c r="AH1201" s="24">
        <v>0</v>
      </c>
      <c r="AI1201" s="27">
        <v>-84333.333333333328</v>
      </c>
      <c r="AJ1201" t="s">
        <v>14</v>
      </c>
      <c r="AK1201" s="93">
        <f t="shared" si="121"/>
        <v>-84333.333333333328</v>
      </c>
      <c r="AL1201" s="27">
        <f t="shared" si="116"/>
        <v>-84333.333333333328</v>
      </c>
      <c r="AM1201" s="27">
        <f t="shared" si="122"/>
        <v>-84333.333333333328</v>
      </c>
    </row>
    <row r="1202" spans="1:39" ht="15" customHeight="1" x14ac:dyDescent="0.25">
      <c r="A1202">
        <v>255250</v>
      </c>
      <c r="B1202" t="s">
        <v>1605</v>
      </c>
      <c r="C1202" t="s">
        <v>1606</v>
      </c>
      <c r="D1202">
        <v>31075</v>
      </c>
      <c r="E1202" t="s">
        <v>363</v>
      </c>
      <c r="F1202" t="s">
        <v>240</v>
      </c>
      <c r="G1202" t="s">
        <v>19</v>
      </c>
      <c r="H1202" t="s">
        <v>2010</v>
      </c>
      <c r="J1202" s="21">
        <v>44834</v>
      </c>
      <c r="K1202" s="21">
        <v>44926</v>
      </c>
      <c r="L1202" s="21">
        <v>44926</v>
      </c>
      <c r="M1202" s="22">
        <v>15000000</v>
      </c>
      <c r="N1202" t="s">
        <v>14</v>
      </c>
      <c r="O1202">
        <v>2.1999999999999999E-2</v>
      </c>
      <c r="P1202" t="s">
        <v>15</v>
      </c>
      <c r="R1202" s="21">
        <v>44926</v>
      </c>
      <c r="S1202" s="21">
        <v>44834</v>
      </c>
      <c r="T1202" s="21">
        <v>44926</v>
      </c>
      <c r="U1202" s="21">
        <v>44926</v>
      </c>
      <c r="V1202" s="23">
        <v>0.25555555555555554</v>
      </c>
      <c r="W1202">
        <v>92</v>
      </c>
      <c r="X1202" s="24">
        <v>-84328.879749854561</v>
      </c>
      <c r="Y1202" s="24">
        <v>-84328.879749854561</v>
      </c>
      <c r="Z1202" s="24">
        <v>-84333.333333333328</v>
      </c>
      <c r="AA1202" s="24">
        <v>-84333.333333333328</v>
      </c>
      <c r="AB1202">
        <v>0.99994719070973792</v>
      </c>
      <c r="AC1202">
        <v>-916.66666666666663</v>
      </c>
      <c r="AD1202" s="38">
        <v>15000000</v>
      </c>
      <c r="AE1202" s="52">
        <v>2.1999999999999999E-2</v>
      </c>
      <c r="AF1202" s="5">
        <v>0</v>
      </c>
      <c r="AG1202" s="24">
        <v>0</v>
      </c>
      <c r="AH1202" s="24">
        <v>0</v>
      </c>
      <c r="AI1202" s="27">
        <v>-84328.879749854561</v>
      </c>
      <c r="AJ1202" t="s">
        <v>14</v>
      </c>
      <c r="AK1202" s="93">
        <f t="shared" si="121"/>
        <v>-84328.879749854561</v>
      </c>
      <c r="AL1202" s="27">
        <f t="shared" si="116"/>
        <v>-84328.879749854561</v>
      </c>
      <c r="AM1202" s="27">
        <f t="shared" si="122"/>
        <v>-84328.879749854561</v>
      </c>
    </row>
    <row r="1203" spans="1:39" ht="15" customHeight="1" x14ac:dyDescent="0.25">
      <c r="A1203">
        <v>255559</v>
      </c>
      <c r="B1203" t="s">
        <v>1621</v>
      </c>
      <c r="C1203" t="s">
        <v>1622</v>
      </c>
      <c r="D1203">
        <v>31084</v>
      </c>
      <c r="E1203" t="s">
        <v>363</v>
      </c>
      <c r="F1203" t="s">
        <v>240</v>
      </c>
      <c r="G1203" t="s">
        <v>19</v>
      </c>
      <c r="H1203" t="s">
        <v>1926</v>
      </c>
      <c r="J1203" s="21">
        <v>44717</v>
      </c>
      <c r="K1203" s="21">
        <v>44792</v>
      </c>
      <c r="L1203" s="21">
        <v>44792</v>
      </c>
      <c r="M1203" s="22">
        <v>9594013.6300000008</v>
      </c>
      <c r="N1203" t="s">
        <v>14</v>
      </c>
      <c r="O1203">
        <v>8.9999999999999993E-3</v>
      </c>
      <c r="P1203" t="s">
        <v>138</v>
      </c>
      <c r="R1203" s="21">
        <v>44792</v>
      </c>
      <c r="S1203" s="21">
        <v>44717</v>
      </c>
      <c r="T1203" s="21">
        <v>44792</v>
      </c>
      <c r="U1203" s="21">
        <v>44792</v>
      </c>
      <c r="V1203" s="23">
        <v>0.20555555555555555</v>
      </c>
      <c r="W1203">
        <v>74</v>
      </c>
      <c r="X1203" s="24">
        <v>0</v>
      </c>
      <c r="Y1203" s="24">
        <v>0</v>
      </c>
      <c r="Z1203" s="24">
        <v>-17748.925215499999</v>
      </c>
      <c r="AA1203" s="24">
        <v>-17748.925215499999</v>
      </c>
      <c r="AB1203">
        <v>0</v>
      </c>
      <c r="AC1203">
        <v>0</v>
      </c>
      <c r="AD1203" s="38">
        <v>9594013.6300000008</v>
      </c>
      <c r="AE1203" s="52">
        <v>8.9999999999999993E-3</v>
      </c>
      <c r="AF1203" s="5">
        <v>0</v>
      </c>
      <c r="AG1203" s="24">
        <v>0</v>
      </c>
      <c r="AH1203" s="24">
        <v>0</v>
      </c>
      <c r="AI1203" s="27">
        <v>-17748.925215499999</v>
      </c>
      <c r="AJ1203" t="s">
        <v>14</v>
      </c>
      <c r="AK1203" s="93">
        <f t="shared" si="121"/>
        <v>-17748.925215499999</v>
      </c>
      <c r="AL1203" s="27">
        <f t="shared" si="116"/>
        <v>-17748.925215499999</v>
      </c>
      <c r="AM1203" s="27">
        <f t="shared" si="122"/>
        <v>-17748.925215499999</v>
      </c>
    </row>
    <row r="1204" spans="1:39" ht="15" customHeight="1" x14ac:dyDescent="0.25">
      <c r="A1204">
        <v>255929</v>
      </c>
      <c r="B1204" t="s">
        <v>1665</v>
      </c>
      <c r="C1204" t="s">
        <v>1666</v>
      </c>
      <c r="D1204">
        <v>31100</v>
      </c>
      <c r="E1204" t="s">
        <v>363</v>
      </c>
      <c r="F1204" t="s">
        <v>240</v>
      </c>
      <c r="G1204" t="s">
        <v>19</v>
      </c>
      <c r="H1204" t="s">
        <v>1906</v>
      </c>
      <c r="J1204" s="21">
        <v>44743</v>
      </c>
      <c r="K1204" s="21">
        <v>44774</v>
      </c>
      <c r="L1204" s="21">
        <v>44743</v>
      </c>
      <c r="M1204" s="22">
        <v>12081994.23</v>
      </c>
      <c r="N1204" t="s">
        <v>14</v>
      </c>
      <c r="O1204">
        <v>1.15E-2</v>
      </c>
      <c r="P1204" t="s">
        <v>15</v>
      </c>
      <c r="R1204" s="21">
        <v>44743</v>
      </c>
      <c r="S1204" s="21">
        <v>44743</v>
      </c>
      <c r="T1204" s="21">
        <v>44774</v>
      </c>
      <c r="U1204" s="21">
        <v>44743</v>
      </c>
      <c r="V1204" s="23">
        <v>8.611111111111111E-2</v>
      </c>
      <c r="W1204">
        <v>31</v>
      </c>
      <c r="X1204" s="24">
        <v>0</v>
      </c>
      <c r="Y1204" s="24">
        <v>0</v>
      </c>
      <c r="Z1204" s="24">
        <v>-11964.530397208335</v>
      </c>
      <c r="AA1204" s="24">
        <v>-11964.530397208335</v>
      </c>
      <c r="AB1204">
        <v>0</v>
      </c>
      <c r="AC1204">
        <v>0</v>
      </c>
      <c r="AD1204" s="38">
        <v>12081994.23</v>
      </c>
      <c r="AE1204" s="52">
        <v>1.15E-2</v>
      </c>
      <c r="AF1204" s="5">
        <v>0</v>
      </c>
      <c r="AG1204" s="24">
        <v>0</v>
      </c>
      <c r="AH1204" s="24">
        <v>0</v>
      </c>
      <c r="AI1204" s="27">
        <v>-11964.530397208335</v>
      </c>
      <c r="AJ1204" t="s">
        <v>14</v>
      </c>
      <c r="AK1204" s="93">
        <f t="shared" si="121"/>
        <v>-11964.530397208335</v>
      </c>
      <c r="AL1204" s="27">
        <f t="shared" si="116"/>
        <v>-11964.530397208335</v>
      </c>
      <c r="AM1204" s="27">
        <f t="shared" si="122"/>
        <v>-11964.530397208335</v>
      </c>
    </row>
    <row r="1205" spans="1:39" ht="15" customHeight="1" x14ac:dyDescent="0.25">
      <c r="A1205">
        <v>255930</v>
      </c>
      <c r="B1205" t="s">
        <v>1665</v>
      </c>
      <c r="C1205" t="s">
        <v>1666</v>
      </c>
      <c r="D1205">
        <v>31100</v>
      </c>
      <c r="E1205" t="s">
        <v>363</v>
      </c>
      <c r="F1205" t="s">
        <v>240</v>
      </c>
      <c r="G1205" t="s">
        <v>19</v>
      </c>
      <c r="H1205" t="s">
        <v>1906</v>
      </c>
      <c r="J1205" s="21">
        <v>44774</v>
      </c>
      <c r="K1205" s="21">
        <v>44805</v>
      </c>
      <c r="L1205" s="21">
        <v>44774</v>
      </c>
      <c r="M1205" s="22">
        <v>11835911.15</v>
      </c>
      <c r="N1205" t="s">
        <v>14</v>
      </c>
      <c r="O1205">
        <v>1.15E-2</v>
      </c>
      <c r="P1205" t="s">
        <v>15</v>
      </c>
      <c r="R1205" s="21">
        <v>44774</v>
      </c>
      <c r="S1205" s="21">
        <v>44774</v>
      </c>
      <c r="T1205" s="21">
        <v>44805</v>
      </c>
      <c r="U1205" s="21">
        <v>44774</v>
      </c>
      <c r="V1205" s="23">
        <v>8.611111111111111E-2</v>
      </c>
      <c r="W1205">
        <v>31</v>
      </c>
      <c r="X1205" s="24">
        <v>0</v>
      </c>
      <c r="Y1205" s="24">
        <v>0</v>
      </c>
      <c r="Z1205" s="24">
        <v>-11720.839791597222</v>
      </c>
      <c r="AA1205" s="24">
        <v>-11720.839791597222</v>
      </c>
      <c r="AB1205">
        <v>0</v>
      </c>
      <c r="AC1205">
        <v>0</v>
      </c>
      <c r="AD1205" s="38">
        <v>11835911.15</v>
      </c>
      <c r="AE1205" s="52">
        <v>1.15E-2</v>
      </c>
      <c r="AF1205" s="5">
        <v>0</v>
      </c>
      <c r="AG1205" s="24">
        <v>0</v>
      </c>
      <c r="AH1205" s="24">
        <v>0</v>
      </c>
      <c r="AI1205" s="27">
        <v>-11720.839791597222</v>
      </c>
      <c r="AJ1205" t="s">
        <v>14</v>
      </c>
      <c r="AK1205" s="93">
        <f t="shared" si="121"/>
        <v>-11720.839791597222</v>
      </c>
      <c r="AL1205" s="27">
        <f t="shared" si="116"/>
        <v>-11720.839791597222</v>
      </c>
      <c r="AM1205" s="27">
        <f t="shared" si="122"/>
        <v>-11720.839791597222</v>
      </c>
    </row>
    <row r="1206" spans="1:39" ht="15" customHeight="1" x14ac:dyDescent="0.25">
      <c r="A1206">
        <v>255931</v>
      </c>
      <c r="B1206" t="s">
        <v>1665</v>
      </c>
      <c r="C1206" t="s">
        <v>1666</v>
      </c>
      <c r="D1206">
        <v>31100</v>
      </c>
      <c r="E1206" t="s">
        <v>363</v>
      </c>
      <c r="F1206" t="s">
        <v>240</v>
      </c>
      <c r="G1206" t="s">
        <v>19</v>
      </c>
      <c r="H1206" t="s">
        <v>1906</v>
      </c>
      <c r="J1206" s="21">
        <v>44805</v>
      </c>
      <c r="K1206" s="21">
        <v>44835</v>
      </c>
      <c r="L1206" s="21">
        <v>44805</v>
      </c>
      <c r="M1206" s="22">
        <v>11589592.220000001</v>
      </c>
      <c r="N1206" t="s">
        <v>14</v>
      </c>
      <c r="O1206">
        <v>1.15E-2</v>
      </c>
      <c r="P1206" t="s">
        <v>15</v>
      </c>
      <c r="R1206" s="21">
        <v>44805</v>
      </c>
      <c r="S1206" s="21">
        <v>44805</v>
      </c>
      <c r="T1206" s="21">
        <v>44835</v>
      </c>
      <c r="U1206" s="21">
        <v>44805</v>
      </c>
      <c r="V1206" s="23">
        <v>8.3333333333333329E-2</v>
      </c>
      <c r="W1206">
        <v>30</v>
      </c>
      <c r="X1206" s="24">
        <v>0</v>
      </c>
      <c r="Y1206" s="24">
        <v>0</v>
      </c>
      <c r="Z1206" s="24">
        <v>-11106.692544166668</v>
      </c>
      <c r="AA1206" s="24">
        <v>-11106.692544166668</v>
      </c>
      <c r="AB1206">
        <v>0</v>
      </c>
      <c r="AC1206">
        <v>0</v>
      </c>
      <c r="AD1206" s="38">
        <v>11589592.220000001</v>
      </c>
      <c r="AE1206" s="52">
        <v>1.15E-2</v>
      </c>
      <c r="AF1206" s="5">
        <v>0</v>
      </c>
      <c r="AG1206" s="24">
        <v>0</v>
      </c>
      <c r="AH1206" s="24">
        <v>0</v>
      </c>
      <c r="AI1206" s="27">
        <v>-11106.692544166668</v>
      </c>
      <c r="AJ1206" t="s">
        <v>14</v>
      </c>
      <c r="AK1206" s="93">
        <f t="shared" si="121"/>
        <v>-11106.692544166668</v>
      </c>
      <c r="AL1206" s="27">
        <f t="shared" si="116"/>
        <v>-11106.692544166668</v>
      </c>
      <c r="AM1206" s="27">
        <f t="shared" si="122"/>
        <v>-11106.692544166668</v>
      </c>
    </row>
    <row r="1207" spans="1:39" ht="15" customHeight="1" x14ac:dyDescent="0.25">
      <c r="A1207">
        <v>255932</v>
      </c>
      <c r="B1207" t="s">
        <v>1665</v>
      </c>
      <c r="C1207" t="s">
        <v>1666</v>
      </c>
      <c r="D1207">
        <v>31100</v>
      </c>
      <c r="E1207" t="s">
        <v>363</v>
      </c>
      <c r="F1207" t="s">
        <v>240</v>
      </c>
      <c r="G1207" t="s">
        <v>19</v>
      </c>
      <c r="H1207" t="s">
        <v>1906</v>
      </c>
      <c r="J1207" s="21">
        <v>44835</v>
      </c>
      <c r="K1207" s="21">
        <v>44866</v>
      </c>
      <c r="L1207" s="21">
        <v>44835</v>
      </c>
      <c r="M1207" s="22">
        <v>11343037.210000001</v>
      </c>
      <c r="N1207" t="s">
        <v>14</v>
      </c>
      <c r="O1207">
        <v>1.15E-2</v>
      </c>
      <c r="P1207" t="s">
        <v>15</v>
      </c>
      <c r="R1207" s="21">
        <v>44835</v>
      </c>
      <c r="S1207" s="21">
        <v>44835</v>
      </c>
      <c r="T1207" s="21">
        <v>44866</v>
      </c>
      <c r="U1207" s="21">
        <v>44835</v>
      </c>
      <c r="V1207" s="23">
        <v>8.611111111111111E-2</v>
      </c>
      <c r="W1207">
        <v>31</v>
      </c>
      <c r="X1207" s="24">
        <v>0</v>
      </c>
      <c r="Y1207" s="24">
        <v>0</v>
      </c>
      <c r="Z1207" s="24">
        <v>-11232.757681569445</v>
      </c>
      <c r="AA1207" s="24">
        <v>-11232.757681569445</v>
      </c>
      <c r="AB1207">
        <v>0</v>
      </c>
      <c r="AC1207">
        <v>0</v>
      </c>
      <c r="AD1207" s="38">
        <v>11343037.210000001</v>
      </c>
      <c r="AE1207" s="52">
        <v>1.15E-2</v>
      </c>
      <c r="AF1207" s="5">
        <v>0</v>
      </c>
      <c r="AG1207" s="24">
        <v>0</v>
      </c>
      <c r="AH1207" s="24">
        <v>0</v>
      </c>
      <c r="AI1207" s="27">
        <v>-11232.757681569445</v>
      </c>
      <c r="AJ1207" t="s">
        <v>14</v>
      </c>
      <c r="AK1207" s="93">
        <f t="shared" si="121"/>
        <v>-11232.757681569445</v>
      </c>
      <c r="AL1207" s="27">
        <f t="shared" si="116"/>
        <v>-11232.757681569445</v>
      </c>
      <c r="AM1207" s="27">
        <f t="shared" si="122"/>
        <v>-11232.757681569445</v>
      </c>
    </row>
    <row r="1208" spans="1:39" ht="15" customHeight="1" x14ac:dyDescent="0.25">
      <c r="A1208">
        <v>255933</v>
      </c>
      <c r="B1208" t="s">
        <v>1665</v>
      </c>
      <c r="C1208" t="s">
        <v>1666</v>
      </c>
      <c r="D1208">
        <v>31100</v>
      </c>
      <c r="E1208" t="s">
        <v>363</v>
      </c>
      <c r="F1208" t="s">
        <v>240</v>
      </c>
      <c r="G1208" t="s">
        <v>19</v>
      </c>
      <c r="H1208" t="s">
        <v>1906</v>
      </c>
      <c r="J1208" s="21">
        <v>44866</v>
      </c>
      <c r="K1208" s="21">
        <v>44896</v>
      </c>
      <c r="L1208" s="21">
        <v>44866</v>
      </c>
      <c r="M1208" s="22">
        <v>11096245.9</v>
      </c>
      <c r="N1208" t="s">
        <v>14</v>
      </c>
      <c r="O1208">
        <v>1.15E-2</v>
      </c>
      <c r="P1208" t="s">
        <v>15</v>
      </c>
      <c r="R1208" s="21">
        <v>44866</v>
      </c>
      <c r="S1208" s="21">
        <v>44866</v>
      </c>
      <c r="T1208" s="21">
        <v>44896</v>
      </c>
      <c r="U1208" s="21">
        <v>44866</v>
      </c>
      <c r="V1208" s="23">
        <v>8.3333333333333329E-2</v>
      </c>
      <c r="W1208">
        <v>30</v>
      </c>
      <c r="X1208" s="24">
        <v>0</v>
      </c>
      <c r="Y1208" s="24">
        <v>0</v>
      </c>
      <c r="Z1208" s="24">
        <v>-10633.902320833333</v>
      </c>
      <c r="AA1208" s="24">
        <v>-10633.902320833333</v>
      </c>
      <c r="AB1208">
        <v>0</v>
      </c>
      <c r="AC1208">
        <v>0</v>
      </c>
      <c r="AD1208" s="38">
        <v>11096245.9</v>
      </c>
      <c r="AE1208" s="52">
        <v>1.15E-2</v>
      </c>
      <c r="AF1208" s="5">
        <v>0</v>
      </c>
      <c r="AG1208" s="24">
        <v>0</v>
      </c>
      <c r="AH1208" s="24">
        <v>0</v>
      </c>
      <c r="AI1208" s="27">
        <v>-10633.902320833333</v>
      </c>
      <c r="AJ1208" t="s">
        <v>14</v>
      </c>
      <c r="AK1208" s="93">
        <f t="shared" si="121"/>
        <v>-10633.902320833333</v>
      </c>
      <c r="AL1208" s="27">
        <f t="shared" si="116"/>
        <v>-10633.902320833333</v>
      </c>
      <c r="AM1208" s="27">
        <f t="shared" si="122"/>
        <v>-10633.902320833333</v>
      </c>
    </row>
    <row r="1209" spans="1:39" ht="15" customHeight="1" x14ac:dyDescent="0.25">
      <c r="A1209">
        <v>255934</v>
      </c>
      <c r="B1209" t="s">
        <v>1665</v>
      </c>
      <c r="C1209" t="s">
        <v>1666</v>
      </c>
      <c r="D1209">
        <v>31100</v>
      </c>
      <c r="E1209" t="s">
        <v>363</v>
      </c>
      <c r="F1209" t="s">
        <v>240</v>
      </c>
      <c r="G1209" t="s">
        <v>19</v>
      </c>
      <c r="H1209" t="s">
        <v>1906</v>
      </c>
      <c r="J1209" s="21">
        <v>44896</v>
      </c>
      <c r="K1209" s="21">
        <v>44927</v>
      </c>
      <c r="L1209" s="21">
        <v>44896</v>
      </c>
      <c r="M1209" s="22">
        <v>10849218.060000001</v>
      </c>
      <c r="N1209" t="s">
        <v>14</v>
      </c>
      <c r="O1209">
        <v>1.15E-2</v>
      </c>
      <c r="P1209" t="s">
        <v>15</v>
      </c>
      <c r="R1209" s="21">
        <v>44896</v>
      </c>
      <c r="S1209" s="21">
        <v>44896</v>
      </c>
      <c r="T1209" s="21">
        <v>44927</v>
      </c>
      <c r="U1209" s="21">
        <v>44896</v>
      </c>
      <c r="V1209" s="23">
        <v>8.611111111111111E-2</v>
      </c>
      <c r="W1209">
        <v>31</v>
      </c>
      <c r="X1209" s="24">
        <v>0</v>
      </c>
      <c r="Y1209" s="24">
        <v>0</v>
      </c>
      <c r="Z1209" s="24">
        <v>-10743.739551083334</v>
      </c>
      <c r="AA1209" s="24">
        <v>-10743.739551083334</v>
      </c>
      <c r="AB1209">
        <v>0</v>
      </c>
      <c r="AC1209">
        <v>-346.57224358333337</v>
      </c>
      <c r="AD1209" s="38">
        <v>10849218.060000001</v>
      </c>
      <c r="AE1209" s="52">
        <v>1.15E-2</v>
      </c>
      <c r="AF1209" s="5">
        <v>0</v>
      </c>
      <c r="AG1209" s="24">
        <v>0</v>
      </c>
      <c r="AH1209" s="24">
        <v>0</v>
      </c>
      <c r="AI1209" s="27">
        <v>-10743.739551083334</v>
      </c>
      <c r="AJ1209" t="s">
        <v>14</v>
      </c>
      <c r="AK1209" s="93">
        <f t="shared" si="121"/>
        <v>-10743.739551083334</v>
      </c>
      <c r="AL1209" s="27">
        <f t="shared" si="116"/>
        <v>-10743.739551083334</v>
      </c>
      <c r="AM1209" s="27">
        <f t="shared" si="122"/>
        <v>-10743.739551083334</v>
      </c>
    </row>
    <row r="1210" spans="1:39" ht="15" customHeight="1" x14ac:dyDescent="0.25">
      <c r="A1210">
        <v>255989</v>
      </c>
      <c r="B1210" t="s">
        <v>1667</v>
      </c>
      <c r="C1210" t="s">
        <v>1668</v>
      </c>
      <c r="D1210">
        <v>31101</v>
      </c>
      <c r="E1210" t="s">
        <v>363</v>
      </c>
      <c r="F1210" t="s">
        <v>240</v>
      </c>
      <c r="G1210" t="s">
        <v>19</v>
      </c>
      <c r="H1210" t="s">
        <v>2012</v>
      </c>
      <c r="J1210" s="21">
        <v>44743</v>
      </c>
      <c r="K1210" s="21">
        <v>44774</v>
      </c>
      <c r="L1210" s="21">
        <v>44743</v>
      </c>
      <c r="M1210" s="22">
        <v>7204339.1500000004</v>
      </c>
      <c r="N1210" t="s">
        <v>14</v>
      </c>
      <c r="O1210">
        <v>1.15E-2</v>
      </c>
      <c r="P1210" t="s">
        <v>15</v>
      </c>
      <c r="R1210" s="21">
        <v>44743</v>
      </c>
      <c r="S1210" s="21">
        <v>44743</v>
      </c>
      <c r="T1210" s="21">
        <v>44774</v>
      </c>
      <c r="U1210" s="21">
        <v>44743</v>
      </c>
      <c r="V1210" s="23">
        <v>8.611111111111111E-2</v>
      </c>
      <c r="W1210">
        <v>31</v>
      </c>
      <c r="X1210" s="24">
        <v>0</v>
      </c>
      <c r="Y1210" s="24">
        <v>0</v>
      </c>
      <c r="Z1210" s="24">
        <v>-7134.2969638194445</v>
      </c>
      <c r="AA1210" s="24">
        <v>-7134.2969638194445</v>
      </c>
      <c r="AB1210">
        <v>0</v>
      </c>
      <c r="AC1210">
        <v>0</v>
      </c>
      <c r="AD1210" s="38">
        <v>7204339.1500000004</v>
      </c>
      <c r="AE1210" s="52">
        <v>1.15E-2</v>
      </c>
      <c r="AF1210" s="5">
        <v>0</v>
      </c>
      <c r="AG1210" s="24">
        <v>0</v>
      </c>
      <c r="AH1210" s="24">
        <v>0</v>
      </c>
      <c r="AI1210" s="27">
        <v>-7134.2969638194445</v>
      </c>
      <c r="AJ1210" t="s">
        <v>14</v>
      </c>
      <c r="AK1210" s="93">
        <f t="shared" si="121"/>
        <v>-7134.2969638194445</v>
      </c>
      <c r="AL1210" s="27">
        <f t="shared" si="116"/>
        <v>-7134.2969638194445</v>
      </c>
      <c r="AM1210" s="27">
        <f t="shared" si="122"/>
        <v>-7134.2969638194445</v>
      </c>
    </row>
    <row r="1211" spans="1:39" ht="15" customHeight="1" x14ac:dyDescent="0.25">
      <c r="A1211">
        <v>255990</v>
      </c>
      <c r="B1211" t="s">
        <v>1667</v>
      </c>
      <c r="C1211" t="s">
        <v>1668</v>
      </c>
      <c r="D1211">
        <v>31101</v>
      </c>
      <c r="E1211" t="s">
        <v>363</v>
      </c>
      <c r="F1211" t="s">
        <v>240</v>
      </c>
      <c r="G1211" t="s">
        <v>19</v>
      </c>
      <c r="H1211" t="s">
        <v>2012</v>
      </c>
      <c r="J1211" s="21">
        <v>44774</v>
      </c>
      <c r="K1211" s="21">
        <v>44805</v>
      </c>
      <c r="L1211" s="21">
        <v>44774</v>
      </c>
      <c r="M1211" s="22">
        <v>7057603.2999999998</v>
      </c>
      <c r="N1211" t="s">
        <v>14</v>
      </c>
      <c r="O1211">
        <v>1.15E-2</v>
      </c>
      <c r="P1211" t="s">
        <v>15</v>
      </c>
      <c r="R1211" s="21">
        <v>44774</v>
      </c>
      <c r="S1211" s="21">
        <v>44774</v>
      </c>
      <c r="T1211" s="21">
        <v>44805</v>
      </c>
      <c r="U1211" s="21">
        <v>44774</v>
      </c>
      <c r="V1211" s="23">
        <v>8.611111111111111E-2</v>
      </c>
      <c r="W1211">
        <v>31</v>
      </c>
      <c r="X1211" s="24">
        <v>0</v>
      </c>
      <c r="Y1211" s="24">
        <v>0</v>
      </c>
      <c r="Z1211" s="24">
        <v>-6988.9877123611104</v>
      </c>
      <c r="AA1211" s="24">
        <v>-6988.9877123611104</v>
      </c>
      <c r="AB1211">
        <v>0</v>
      </c>
      <c r="AC1211">
        <v>0</v>
      </c>
      <c r="AD1211" s="38">
        <v>7057603.2999999998</v>
      </c>
      <c r="AE1211" s="52">
        <v>1.15E-2</v>
      </c>
      <c r="AF1211" s="5">
        <v>0</v>
      </c>
      <c r="AG1211" s="24">
        <v>0</v>
      </c>
      <c r="AH1211" s="24">
        <v>0</v>
      </c>
      <c r="AI1211" s="27">
        <v>-6988.9877123611104</v>
      </c>
      <c r="AJ1211" t="s">
        <v>14</v>
      </c>
      <c r="AK1211" s="93">
        <f t="shared" si="121"/>
        <v>-6988.9877123611104</v>
      </c>
      <c r="AL1211" s="27">
        <f t="shared" si="116"/>
        <v>-6988.9877123611104</v>
      </c>
      <c r="AM1211" s="27">
        <f t="shared" si="122"/>
        <v>-6988.9877123611104</v>
      </c>
    </row>
    <row r="1212" spans="1:39" ht="15" customHeight="1" x14ac:dyDescent="0.25">
      <c r="A1212">
        <v>255991</v>
      </c>
      <c r="B1212" t="s">
        <v>1667</v>
      </c>
      <c r="C1212" t="s">
        <v>1668</v>
      </c>
      <c r="D1212">
        <v>31101</v>
      </c>
      <c r="E1212" t="s">
        <v>363</v>
      </c>
      <c r="F1212" t="s">
        <v>240</v>
      </c>
      <c r="G1212" t="s">
        <v>19</v>
      </c>
      <c r="H1212" t="s">
        <v>2012</v>
      </c>
      <c r="J1212" s="21">
        <v>44805</v>
      </c>
      <c r="K1212" s="21">
        <v>44835</v>
      </c>
      <c r="L1212" s="21">
        <v>44805</v>
      </c>
      <c r="M1212" s="22">
        <v>6910726.8099999996</v>
      </c>
      <c r="N1212" t="s">
        <v>14</v>
      </c>
      <c r="O1212">
        <v>1.15E-2</v>
      </c>
      <c r="P1212" t="s">
        <v>15</v>
      </c>
      <c r="R1212" s="21">
        <v>44805</v>
      </c>
      <c r="S1212" s="21">
        <v>44805</v>
      </c>
      <c r="T1212" s="21">
        <v>44835</v>
      </c>
      <c r="U1212" s="21">
        <v>44805</v>
      </c>
      <c r="V1212" s="23">
        <v>8.3333333333333329E-2</v>
      </c>
      <c r="W1212">
        <v>30</v>
      </c>
      <c r="X1212" s="24">
        <v>0</v>
      </c>
      <c r="Y1212" s="24">
        <v>0</v>
      </c>
      <c r="Z1212" s="24">
        <v>-6622.7798595833319</v>
      </c>
      <c r="AA1212" s="24">
        <v>-6622.7798595833319</v>
      </c>
      <c r="AB1212">
        <v>0</v>
      </c>
      <c r="AC1212">
        <v>0</v>
      </c>
      <c r="AD1212" s="38">
        <v>6910726.8099999996</v>
      </c>
      <c r="AE1212" s="52">
        <v>1.15E-2</v>
      </c>
      <c r="AF1212" s="5">
        <v>0</v>
      </c>
      <c r="AG1212" s="24">
        <v>0</v>
      </c>
      <c r="AH1212" s="24">
        <v>0</v>
      </c>
      <c r="AI1212" s="27">
        <v>-6622.7798595833319</v>
      </c>
      <c r="AJ1212" t="s">
        <v>14</v>
      </c>
      <c r="AK1212" s="93">
        <f t="shared" si="121"/>
        <v>-6622.7798595833319</v>
      </c>
      <c r="AL1212" s="27">
        <f t="shared" si="116"/>
        <v>-6622.7798595833319</v>
      </c>
      <c r="AM1212" s="27">
        <f t="shared" si="122"/>
        <v>-6622.7798595833319</v>
      </c>
    </row>
    <row r="1213" spans="1:39" ht="15" customHeight="1" x14ac:dyDescent="0.25">
      <c r="A1213">
        <v>255992</v>
      </c>
      <c r="B1213" t="s">
        <v>1667</v>
      </c>
      <c r="C1213" t="s">
        <v>1668</v>
      </c>
      <c r="D1213">
        <v>31101</v>
      </c>
      <c r="E1213" t="s">
        <v>363</v>
      </c>
      <c r="F1213" t="s">
        <v>240</v>
      </c>
      <c r="G1213" t="s">
        <v>19</v>
      </c>
      <c r="H1213" t="s">
        <v>2012</v>
      </c>
      <c r="J1213" s="21">
        <v>44835</v>
      </c>
      <c r="K1213" s="21">
        <v>44866</v>
      </c>
      <c r="L1213" s="21">
        <v>44835</v>
      </c>
      <c r="M1213" s="22">
        <v>6763709.54</v>
      </c>
      <c r="N1213" t="s">
        <v>14</v>
      </c>
      <c r="O1213">
        <v>1.15E-2</v>
      </c>
      <c r="P1213" t="s">
        <v>15</v>
      </c>
      <c r="R1213" s="21">
        <v>44835</v>
      </c>
      <c r="S1213" s="21">
        <v>44835</v>
      </c>
      <c r="T1213" s="21">
        <v>44866</v>
      </c>
      <c r="U1213" s="21">
        <v>44835</v>
      </c>
      <c r="V1213" s="23">
        <v>8.611111111111111E-2</v>
      </c>
      <c r="W1213">
        <v>31</v>
      </c>
      <c r="X1213" s="24">
        <v>0</v>
      </c>
      <c r="Y1213" s="24">
        <v>0</v>
      </c>
      <c r="Z1213" s="24">
        <v>-6697.9512528055548</v>
      </c>
      <c r="AA1213" s="24">
        <v>-6697.9512528055548</v>
      </c>
      <c r="AB1213">
        <v>0</v>
      </c>
      <c r="AC1213">
        <v>0</v>
      </c>
      <c r="AD1213" s="38">
        <v>6763709.54</v>
      </c>
      <c r="AE1213" s="52">
        <v>1.15E-2</v>
      </c>
      <c r="AF1213" s="5">
        <v>0</v>
      </c>
      <c r="AG1213" s="24">
        <v>0</v>
      </c>
      <c r="AH1213" s="24">
        <v>0</v>
      </c>
      <c r="AI1213" s="27">
        <v>-6697.9512528055548</v>
      </c>
      <c r="AJ1213" t="s">
        <v>14</v>
      </c>
      <c r="AK1213" s="93">
        <f t="shared" si="121"/>
        <v>-6697.9512528055548</v>
      </c>
      <c r="AL1213" s="27">
        <f t="shared" si="116"/>
        <v>-6697.9512528055548</v>
      </c>
      <c r="AM1213" s="27">
        <f t="shared" si="122"/>
        <v>-6697.9512528055548</v>
      </c>
    </row>
    <row r="1214" spans="1:39" ht="15" customHeight="1" x14ac:dyDescent="0.25">
      <c r="A1214">
        <v>255993</v>
      </c>
      <c r="B1214" t="s">
        <v>1667</v>
      </c>
      <c r="C1214" t="s">
        <v>1668</v>
      </c>
      <c r="D1214">
        <v>31101</v>
      </c>
      <c r="E1214" t="s">
        <v>363</v>
      </c>
      <c r="F1214" t="s">
        <v>240</v>
      </c>
      <c r="G1214" t="s">
        <v>19</v>
      </c>
      <c r="H1214" t="s">
        <v>2012</v>
      </c>
      <c r="J1214" s="21">
        <v>44866</v>
      </c>
      <c r="K1214" s="21">
        <v>44896</v>
      </c>
      <c r="L1214" s="21">
        <v>44866</v>
      </c>
      <c r="M1214" s="22">
        <v>6616551.3499999996</v>
      </c>
      <c r="N1214" t="s">
        <v>14</v>
      </c>
      <c r="O1214">
        <v>1.15E-2</v>
      </c>
      <c r="P1214" t="s">
        <v>15</v>
      </c>
      <c r="R1214" s="21">
        <v>44866</v>
      </c>
      <c r="S1214" s="21">
        <v>44866</v>
      </c>
      <c r="T1214" s="21">
        <v>44896</v>
      </c>
      <c r="U1214" s="21">
        <v>44866</v>
      </c>
      <c r="V1214" s="23">
        <v>8.3333333333333329E-2</v>
      </c>
      <c r="W1214">
        <v>30</v>
      </c>
      <c r="X1214" s="24">
        <v>0</v>
      </c>
      <c r="Y1214" s="24">
        <v>0</v>
      </c>
      <c r="Z1214" s="24">
        <v>-6340.861710416666</v>
      </c>
      <c r="AA1214" s="24">
        <v>-6340.861710416666</v>
      </c>
      <c r="AB1214">
        <v>0</v>
      </c>
      <c r="AC1214">
        <v>0</v>
      </c>
      <c r="AD1214" s="38">
        <v>6616551.3499999996</v>
      </c>
      <c r="AE1214" s="52">
        <v>1.15E-2</v>
      </c>
      <c r="AF1214" s="5">
        <v>0</v>
      </c>
      <c r="AG1214" s="24">
        <v>0</v>
      </c>
      <c r="AH1214" s="24">
        <v>0</v>
      </c>
      <c r="AI1214" s="27">
        <v>-6340.861710416666</v>
      </c>
      <c r="AJ1214" t="s">
        <v>14</v>
      </c>
      <c r="AK1214" s="93">
        <f t="shared" si="121"/>
        <v>-6340.861710416666</v>
      </c>
      <c r="AL1214" s="27">
        <f t="shared" si="116"/>
        <v>-6340.861710416666</v>
      </c>
      <c r="AM1214" s="27">
        <f t="shared" si="122"/>
        <v>-6340.861710416666</v>
      </c>
    </row>
    <row r="1215" spans="1:39" ht="15" customHeight="1" x14ac:dyDescent="0.25">
      <c r="A1215">
        <v>255994</v>
      </c>
      <c r="B1215" t="s">
        <v>1667</v>
      </c>
      <c r="C1215" t="s">
        <v>1668</v>
      </c>
      <c r="D1215">
        <v>31101</v>
      </c>
      <c r="E1215" t="s">
        <v>363</v>
      </c>
      <c r="F1215" t="s">
        <v>240</v>
      </c>
      <c r="G1215" t="s">
        <v>19</v>
      </c>
      <c r="H1215" t="s">
        <v>2012</v>
      </c>
      <c r="J1215" s="21">
        <v>44896</v>
      </c>
      <c r="K1215" s="21">
        <v>44927</v>
      </c>
      <c r="L1215" s="21">
        <v>44896</v>
      </c>
      <c r="M1215" s="22">
        <v>6469252.1200000001</v>
      </c>
      <c r="N1215" t="s">
        <v>14</v>
      </c>
      <c r="O1215">
        <v>1.15E-2</v>
      </c>
      <c r="P1215" t="s">
        <v>15</v>
      </c>
      <c r="R1215" s="21">
        <v>44896</v>
      </c>
      <c r="S1215" s="21">
        <v>44896</v>
      </c>
      <c r="T1215" s="21">
        <v>44927</v>
      </c>
      <c r="U1215" s="21">
        <v>44896</v>
      </c>
      <c r="V1215" s="23">
        <v>8.611111111111111E-2</v>
      </c>
      <c r="W1215">
        <v>31</v>
      </c>
      <c r="X1215" s="24">
        <v>0</v>
      </c>
      <c r="Y1215" s="24">
        <v>0</v>
      </c>
      <c r="Z1215" s="24">
        <v>-6406.3566132777778</v>
      </c>
      <c r="AA1215" s="24">
        <v>-6406.3566132777778</v>
      </c>
      <c r="AB1215">
        <v>0</v>
      </c>
      <c r="AC1215">
        <v>-206.65666494444446</v>
      </c>
      <c r="AD1215" s="38">
        <v>6469252.1200000001</v>
      </c>
      <c r="AE1215" s="52">
        <v>1.15E-2</v>
      </c>
      <c r="AF1215" s="5">
        <v>0</v>
      </c>
      <c r="AG1215" s="24">
        <v>0</v>
      </c>
      <c r="AH1215" s="24">
        <v>0</v>
      </c>
      <c r="AI1215" s="27">
        <v>-6406.3566132777778</v>
      </c>
      <c r="AJ1215" t="s">
        <v>14</v>
      </c>
      <c r="AK1215" s="93">
        <f t="shared" si="121"/>
        <v>-6406.3566132777778</v>
      </c>
      <c r="AL1215" s="27">
        <f t="shared" si="116"/>
        <v>-6406.3566132777778</v>
      </c>
      <c r="AM1215" s="27">
        <f t="shared" si="122"/>
        <v>-6406.3566132777778</v>
      </c>
    </row>
    <row r="1216" spans="1:39" ht="15" customHeight="1" x14ac:dyDescent="0.25">
      <c r="A1216">
        <v>256049</v>
      </c>
      <c r="B1216" t="s">
        <v>1669</v>
      </c>
      <c r="C1216" t="s">
        <v>1670</v>
      </c>
      <c r="D1216">
        <v>31102</v>
      </c>
      <c r="E1216" t="s">
        <v>363</v>
      </c>
      <c r="F1216" t="s">
        <v>240</v>
      </c>
      <c r="G1216" t="s">
        <v>19</v>
      </c>
      <c r="H1216" t="s">
        <v>2037</v>
      </c>
      <c r="J1216" s="21">
        <v>44743</v>
      </c>
      <c r="K1216" s="21">
        <v>44774</v>
      </c>
      <c r="L1216" s="21">
        <v>44743</v>
      </c>
      <c r="M1216" s="22">
        <v>8035058.6900000004</v>
      </c>
      <c r="N1216" t="s">
        <v>14</v>
      </c>
      <c r="O1216">
        <v>1.15E-2</v>
      </c>
      <c r="P1216" t="s">
        <v>15</v>
      </c>
      <c r="R1216" s="21">
        <v>44743</v>
      </c>
      <c r="S1216" s="21">
        <v>44743</v>
      </c>
      <c r="T1216" s="21">
        <v>44774</v>
      </c>
      <c r="U1216" s="21">
        <v>44743</v>
      </c>
      <c r="V1216" s="23">
        <v>8.611111111111111E-2</v>
      </c>
      <c r="W1216">
        <v>31</v>
      </c>
      <c r="X1216" s="24">
        <v>0</v>
      </c>
      <c r="Y1216" s="24">
        <v>0</v>
      </c>
      <c r="Z1216" s="24">
        <v>-7956.9400638472225</v>
      </c>
      <c r="AA1216" s="24">
        <v>-7956.9400638472225</v>
      </c>
      <c r="AB1216">
        <v>0</v>
      </c>
      <c r="AC1216">
        <v>0</v>
      </c>
      <c r="AD1216" s="38">
        <v>8035058.6900000004</v>
      </c>
      <c r="AE1216" s="52">
        <v>1.15E-2</v>
      </c>
      <c r="AF1216" s="5">
        <v>0</v>
      </c>
      <c r="AG1216" s="24">
        <v>0</v>
      </c>
      <c r="AH1216" s="24">
        <v>0</v>
      </c>
      <c r="AI1216" s="27">
        <v>-7956.9400638472225</v>
      </c>
      <c r="AJ1216" t="s">
        <v>14</v>
      </c>
      <c r="AK1216" s="93">
        <f t="shared" si="121"/>
        <v>-7956.9400638472225</v>
      </c>
      <c r="AL1216" s="27">
        <f t="shared" si="116"/>
        <v>-7956.9400638472225</v>
      </c>
      <c r="AM1216" s="27">
        <f t="shared" si="122"/>
        <v>-7956.9400638472225</v>
      </c>
    </row>
    <row r="1217" spans="1:39" ht="15" customHeight="1" x14ac:dyDescent="0.25">
      <c r="A1217">
        <v>256050</v>
      </c>
      <c r="B1217" t="s">
        <v>1669</v>
      </c>
      <c r="C1217" t="s">
        <v>1670</v>
      </c>
      <c r="D1217">
        <v>31102</v>
      </c>
      <c r="E1217" t="s">
        <v>363</v>
      </c>
      <c r="F1217" t="s">
        <v>240</v>
      </c>
      <c r="G1217" t="s">
        <v>19</v>
      </c>
      <c r="H1217" t="s">
        <v>2037</v>
      </c>
      <c r="J1217" s="21">
        <v>44774</v>
      </c>
      <c r="K1217" s="21">
        <v>44805</v>
      </c>
      <c r="L1217" s="21">
        <v>44774</v>
      </c>
      <c r="M1217" s="22">
        <v>7871401.8300000001</v>
      </c>
      <c r="N1217" t="s">
        <v>14</v>
      </c>
      <c r="O1217">
        <v>1.15E-2</v>
      </c>
      <c r="P1217" t="s">
        <v>15</v>
      </c>
      <c r="R1217" s="21">
        <v>44774</v>
      </c>
      <c r="S1217" s="21">
        <v>44774</v>
      </c>
      <c r="T1217" s="21">
        <v>44805</v>
      </c>
      <c r="U1217" s="21">
        <v>44774</v>
      </c>
      <c r="V1217" s="23">
        <v>8.611111111111111E-2</v>
      </c>
      <c r="W1217">
        <v>31</v>
      </c>
      <c r="X1217" s="24">
        <v>0</v>
      </c>
      <c r="Y1217" s="24">
        <v>0</v>
      </c>
      <c r="Z1217" s="24">
        <v>-7794.8743122083324</v>
      </c>
      <c r="AA1217" s="24">
        <v>-7794.8743122083324</v>
      </c>
      <c r="AB1217">
        <v>0</v>
      </c>
      <c r="AC1217">
        <v>0</v>
      </c>
      <c r="AD1217" s="38">
        <v>7871401.8300000001</v>
      </c>
      <c r="AE1217" s="52">
        <v>1.15E-2</v>
      </c>
      <c r="AF1217" s="5">
        <v>0</v>
      </c>
      <c r="AG1217" s="24">
        <v>0</v>
      </c>
      <c r="AH1217" s="24">
        <v>0</v>
      </c>
      <c r="AI1217" s="27">
        <v>-7794.8743122083324</v>
      </c>
      <c r="AJ1217" t="s">
        <v>14</v>
      </c>
      <c r="AK1217" s="93">
        <f t="shared" si="121"/>
        <v>-7794.8743122083324</v>
      </c>
      <c r="AL1217" s="27">
        <f t="shared" si="116"/>
        <v>-7794.8743122083324</v>
      </c>
      <c r="AM1217" s="27">
        <f t="shared" si="122"/>
        <v>-7794.8743122083324</v>
      </c>
    </row>
    <row r="1218" spans="1:39" ht="15" customHeight="1" x14ac:dyDescent="0.25">
      <c r="A1218">
        <v>256051</v>
      </c>
      <c r="B1218" t="s">
        <v>1669</v>
      </c>
      <c r="C1218" t="s">
        <v>1670</v>
      </c>
      <c r="D1218">
        <v>31102</v>
      </c>
      <c r="E1218" t="s">
        <v>363</v>
      </c>
      <c r="F1218" t="s">
        <v>240</v>
      </c>
      <c r="G1218" t="s">
        <v>19</v>
      </c>
      <c r="H1218" t="s">
        <v>2037</v>
      </c>
      <c r="J1218" s="21">
        <v>44805</v>
      </c>
      <c r="K1218" s="21">
        <v>44835</v>
      </c>
      <c r="L1218" s="21">
        <v>44805</v>
      </c>
      <c r="M1218" s="22">
        <v>7707588.1600000001</v>
      </c>
      <c r="N1218" t="s">
        <v>14</v>
      </c>
      <c r="O1218">
        <v>1.15E-2</v>
      </c>
      <c r="P1218" t="s">
        <v>15</v>
      </c>
      <c r="R1218" s="21">
        <v>44805</v>
      </c>
      <c r="S1218" s="21">
        <v>44805</v>
      </c>
      <c r="T1218" s="21">
        <v>44835</v>
      </c>
      <c r="U1218" s="21">
        <v>44805</v>
      </c>
      <c r="V1218" s="23">
        <v>8.3333333333333329E-2</v>
      </c>
      <c r="W1218">
        <v>30</v>
      </c>
      <c r="X1218" s="24">
        <v>0</v>
      </c>
      <c r="Y1218" s="24">
        <v>0</v>
      </c>
      <c r="Z1218" s="24">
        <v>-7386.4386533333327</v>
      </c>
      <c r="AA1218" s="24">
        <v>-7386.4386533333327</v>
      </c>
      <c r="AB1218">
        <v>0</v>
      </c>
      <c r="AC1218">
        <v>0</v>
      </c>
      <c r="AD1218" s="38">
        <v>7707588.1600000001</v>
      </c>
      <c r="AE1218" s="52">
        <v>1.15E-2</v>
      </c>
      <c r="AF1218" s="5">
        <v>0</v>
      </c>
      <c r="AG1218" s="24">
        <v>0</v>
      </c>
      <c r="AH1218" s="24">
        <v>0</v>
      </c>
      <c r="AI1218" s="27">
        <v>-7386.4386533333327</v>
      </c>
      <c r="AJ1218" t="s">
        <v>14</v>
      </c>
      <c r="AK1218" s="93">
        <f t="shared" si="121"/>
        <v>-7386.4386533333327</v>
      </c>
      <c r="AL1218" s="27">
        <f t="shared" si="116"/>
        <v>-7386.4386533333327</v>
      </c>
      <c r="AM1218" s="27">
        <f t="shared" si="122"/>
        <v>-7386.4386533333327</v>
      </c>
    </row>
    <row r="1219" spans="1:39" ht="15" customHeight="1" x14ac:dyDescent="0.25">
      <c r="A1219">
        <v>256052</v>
      </c>
      <c r="B1219" t="s">
        <v>1669</v>
      </c>
      <c r="C1219" t="s">
        <v>1670</v>
      </c>
      <c r="D1219">
        <v>31102</v>
      </c>
      <c r="E1219" t="s">
        <v>363</v>
      </c>
      <c r="F1219" t="s">
        <v>240</v>
      </c>
      <c r="G1219" t="s">
        <v>19</v>
      </c>
      <c r="H1219" t="s">
        <v>2037</v>
      </c>
      <c r="J1219" s="21">
        <v>44835</v>
      </c>
      <c r="K1219" s="21">
        <v>44866</v>
      </c>
      <c r="L1219" s="21">
        <v>44835</v>
      </c>
      <c r="M1219" s="22">
        <v>7543617.5199999996</v>
      </c>
      <c r="N1219" t="s">
        <v>14</v>
      </c>
      <c r="O1219">
        <v>1.15E-2</v>
      </c>
      <c r="P1219" t="s">
        <v>15</v>
      </c>
      <c r="R1219" s="21">
        <v>44835</v>
      </c>
      <c r="S1219" s="21">
        <v>44835</v>
      </c>
      <c r="T1219" s="21">
        <v>44866</v>
      </c>
      <c r="U1219" s="21">
        <v>44835</v>
      </c>
      <c r="V1219" s="23">
        <v>8.611111111111111E-2</v>
      </c>
      <c r="W1219">
        <v>31</v>
      </c>
      <c r="X1219" s="24">
        <v>0</v>
      </c>
      <c r="Y1219" s="24">
        <v>0</v>
      </c>
      <c r="Z1219" s="24">
        <v>-7470.2767941111106</v>
      </c>
      <c r="AA1219" s="24">
        <v>-7470.2767941111106</v>
      </c>
      <c r="AB1219">
        <v>0</v>
      </c>
      <c r="AC1219">
        <v>0</v>
      </c>
      <c r="AD1219" s="38">
        <v>7543617.5199999996</v>
      </c>
      <c r="AE1219" s="52">
        <v>1.15E-2</v>
      </c>
      <c r="AF1219" s="5">
        <v>0</v>
      </c>
      <c r="AG1219" s="24">
        <v>0</v>
      </c>
      <c r="AH1219" s="24">
        <v>0</v>
      </c>
      <c r="AI1219" s="27">
        <v>-7470.2767941111106</v>
      </c>
      <c r="AJ1219" t="s">
        <v>14</v>
      </c>
      <c r="AK1219" s="93">
        <f t="shared" si="121"/>
        <v>-7470.2767941111106</v>
      </c>
      <c r="AL1219" s="27">
        <f t="shared" ref="AL1219:AL1282" si="123">AI1219</f>
        <v>-7470.2767941111106</v>
      </c>
      <c r="AM1219" s="27">
        <f t="shared" si="122"/>
        <v>-7470.2767941111106</v>
      </c>
    </row>
    <row r="1220" spans="1:39" ht="15" customHeight="1" x14ac:dyDescent="0.25">
      <c r="A1220">
        <v>256053</v>
      </c>
      <c r="B1220" t="s">
        <v>1669</v>
      </c>
      <c r="C1220" t="s">
        <v>1670</v>
      </c>
      <c r="D1220">
        <v>31102</v>
      </c>
      <c r="E1220" t="s">
        <v>363</v>
      </c>
      <c r="F1220" t="s">
        <v>240</v>
      </c>
      <c r="G1220" t="s">
        <v>19</v>
      </c>
      <c r="H1220" t="s">
        <v>2037</v>
      </c>
      <c r="J1220" s="21">
        <v>44866</v>
      </c>
      <c r="K1220" s="21">
        <v>44896</v>
      </c>
      <c r="L1220" s="21">
        <v>44866</v>
      </c>
      <c r="M1220" s="22">
        <v>7379489.7699999996</v>
      </c>
      <c r="N1220" t="s">
        <v>14</v>
      </c>
      <c r="O1220">
        <v>1.15E-2</v>
      </c>
      <c r="P1220" t="s">
        <v>15</v>
      </c>
      <c r="R1220" s="21">
        <v>44866</v>
      </c>
      <c r="S1220" s="21">
        <v>44866</v>
      </c>
      <c r="T1220" s="21">
        <v>44896</v>
      </c>
      <c r="U1220" s="21">
        <v>44866</v>
      </c>
      <c r="V1220" s="23">
        <v>8.3333333333333329E-2</v>
      </c>
      <c r="W1220">
        <v>30</v>
      </c>
      <c r="X1220" s="24">
        <v>0</v>
      </c>
      <c r="Y1220" s="24">
        <v>0</v>
      </c>
      <c r="Z1220" s="24">
        <v>-7072.0110295833329</v>
      </c>
      <c r="AA1220" s="24">
        <v>-7072.0110295833329</v>
      </c>
      <c r="AB1220">
        <v>0</v>
      </c>
      <c r="AC1220">
        <v>0</v>
      </c>
      <c r="AD1220" s="38">
        <v>7379489.7699999996</v>
      </c>
      <c r="AE1220" s="52">
        <v>1.15E-2</v>
      </c>
      <c r="AF1220" s="5">
        <v>0</v>
      </c>
      <c r="AG1220" s="24">
        <v>0</v>
      </c>
      <c r="AH1220" s="24">
        <v>0</v>
      </c>
      <c r="AI1220" s="27">
        <v>-7072.0110295833329</v>
      </c>
      <c r="AJ1220" t="s">
        <v>14</v>
      </c>
      <c r="AK1220" s="93">
        <f t="shared" si="121"/>
        <v>-7072.0110295833329</v>
      </c>
      <c r="AL1220" s="27">
        <f t="shared" si="123"/>
        <v>-7072.0110295833329</v>
      </c>
      <c r="AM1220" s="27">
        <f t="shared" si="122"/>
        <v>-7072.0110295833329</v>
      </c>
    </row>
    <row r="1221" spans="1:39" ht="15" customHeight="1" x14ac:dyDescent="0.25">
      <c r="A1221">
        <v>256054</v>
      </c>
      <c r="B1221" t="s">
        <v>1669</v>
      </c>
      <c r="C1221" t="s">
        <v>1670</v>
      </c>
      <c r="D1221">
        <v>31102</v>
      </c>
      <c r="E1221" t="s">
        <v>363</v>
      </c>
      <c r="F1221" t="s">
        <v>240</v>
      </c>
      <c r="G1221" t="s">
        <v>19</v>
      </c>
      <c r="H1221" t="s">
        <v>2037</v>
      </c>
      <c r="J1221" s="21">
        <v>44896</v>
      </c>
      <c r="K1221" s="21">
        <v>44927</v>
      </c>
      <c r="L1221" s="21">
        <v>44896</v>
      </c>
      <c r="M1221" s="22">
        <v>7215204.75</v>
      </c>
      <c r="N1221" t="s">
        <v>14</v>
      </c>
      <c r="O1221">
        <v>1.15E-2</v>
      </c>
      <c r="P1221" t="s">
        <v>15</v>
      </c>
      <c r="R1221" s="21">
        <v>44896</v>
      </c>
      <c r="S1221" s="21">
        <v>44896</v>
      </c>
      <c r="T1221" s="21">
        <v>44927</v>
      </c>
      <c r="U1221" s="21">
        <v>44896</v>
      </c>
      <c r="V1221" s="23">
        <v>8.611111111111111E-2</v>
      </c>
      <c r="W1221">
        <v>31</v>
      </c>
      <c r="X1221" s="24">
        <v>0</v>
      </c>
      <c r="Y1221" s="24">
        <v>0</v>
      </c>
      <c r="Z1221" s="24">
        <v>-7145.056926041666</v>
      </c>
      <c r="AA1221" s="24">
        <v>-7145.056926041666</v>
      </c>
      <c r="AB1221">
        <v>0</v>
      </c>
      <c r="AC1221">
        <v>-230.48570729166664</v>
      </c>
      <c r="AD1221" s="38">
        <v>7215204.75</v>
      </c>
      <c r="AE1221" s="52">
        <v>1.15E-2</v>
      </c>
      <c r="AF1221" s="5">
        <v>0</v>
      </c>
      <c r="AG1221" s="24">
        <v>0</v>
      </c>
      <c r="AH1221" s="24">
        <v>0</v>
      </c>
      <c r="AI1221" s="27">
        <v>-7145.056926041666</v>
      </c>
      <c r="AJ1221" t="s">
        <v>14</v>
      </c>
      <c r="AK1221" s="93">
        <f t="shared" si="121"/>
        <v>-7145.056926041666</v>
      </c>
      <c r="AL1221" s="27">
        <f t="shared" si="123"/>
        <v>-7145.056926041666</v>
      </c>
      <c r="AM1221" s="27">
        <f t="shared" si="122"/>
        <v>-7145.056926041666</v>
      </c>
    </row>
    <row r="1222" spans="1:39" ht="15" customHeight="1" x14ac:dyDescent="0.25">
      <c r="A1222">
        <v>256109</v>
      </c>
      <c r="B1222" t="s">
        <v>1671</v>
      </c>
      <c r="C1222" t="s">
        <v>1672</v>
      </c>
      <c r="D1222">
        <v>31103</v>
      </c>
      <c r="E1222" t="s">
        <v>363</v>
      </c>
      <c r="F1222" t="s">
        <v>240</v>
      </c>
      <c r="G1222" t="s">
        <v>19</v>
      </c>
      <c r="H1222" t="s">
        <v>2022</v>
      </c>
      <c r="J1222" s="21">
        <v>44743</v>
      </c>
      <c r="K1222" s="21">
        <v>44774</v>
      </c>
      <c r="L1222" s="21">
        <v>44743</v>
      </c>
      <c r="M1222" s="22">
        <v>11236601.24</v>
      </c>
      <c r="N1222" t="s">
        <v>14</v>
      </c>
      <c r="O1222">
        <v>1.15E-2</v>
      </c>
      <c r="P1222" t="s">
        <v>15</v>
      </c>
      <c r="R1222" s="21">
        <v>44743</v>
      </c>
      <c r="S1222" s="21">
        <v>44743</v>
      </c>
      <c r="T1222" s="21">
        <v>44774</v>
      </c>
      <c r="U1222" s="21">
        <v>44743</v>
      </c>
      <c r="V1222" s="23">
        <v>8.611111111111111E-2</v>
      </c>
      <c r="W1222">
        <v>31</v>
      </c>
      <c r="X1222" s="24">
        <v>0</v>
      </c>
      <c r="Y1222" s="24">
        <v>0</v>
      </c>
      <c r="Z1222" s="24">
        <v>-11127.356505722222</v>
      </c>
      <c r="AA1222" s="24">
        <v>-11127.356505722222</v>
      </c>
      <c r="AB1222">
        <v>0</v>
      </c>
      <c r="AC1222">
        <v>0</v>
      </c>
      <c r="AD1222" s="38">
        <v>11236601.24</v>
      </c>
      <c r="AE1222" s="52">
        <v>1.15E-2</v>
      </c>
      <c r="AF1222" s="5">
        <v>0</v>
      </c>
      <c r="AG1222" s="24">
        <v>0</v>
      </c>
      <c r="AH1222" s="24">
        <v>0</v>
      </c>
      <c r="AI1222" s="27">
        <v>-11127.356505722222</v>
      </c>
      <c r="AJ1222" t="s">
        <v>14</v>
      </c>
      <c r="AK1222" s="93">
        <f t="shared" si="121"/>
        <v>-11127.356505722222</v>
      </c>
      <c r="AL1222" s="27">
        <f t="shared" si="123"/>
        <v>-11127.356505722222</v>
      </c>
      <c r="AM1222" s="27">
        <f t="shared" si="122"/>
        <v>-11127.356505722222</v>
      </c>
    </row>
    <row r="1223" spans="1:39" ht="15" customHeight="1" x14ac:dyDescent="0.25">
      <c r="A1223">
        <v>256110</v>
      </c>
      <c r="B1223" t="s">
        <v>1671</v>
      </c>
      <c r="C1223" t="s">
        <v>1672</v>
      </c>
      <c r="D1223">
        <v>31103</v>
      </c>
      <c r="E1223" t="s">
        <v>363</v>
      </c>
      <c r="F1223" t="s">
        <v>240</v>
      </c>
      <c r="G1223" t="s">
        <v>19</v>
      </c>
      <c r="H1223" t="s">
        <v>2022</v>
      </c>
      <c r="J1223" s="21">
        <v>44774</v>
      </c>
      <c r="K1223" s="21">
        <v>44805</v>
      </c>
      <c r="L1223" s="21">
        <v>44774</v>
      </c>
      <c r="M1223" s="22">
        <v>11007736.699999999</v>
      </c>
      <c r="N1223" t="s">
        <v>14</v>
      </c>
      <c r="O1223">
        <v>1.15E-2</v>
      </c>
      <c r="P1223" t="s">
        <v>15</v>
      </c>
      <c r="R1223" s="21">
        <v>44774</v>
      </c>
      <c r="S1223" s="21">
        <v>44774</v>
      </c>
      <c r="T1223" s="21">
        <v>44805</v>
      </c>
      <c r="U1223" s="21">
        <v>44774</v>
      </c>
      <c r="V1223" s="23">
        <v>8.611111111111111E-2</v>
      </c>
      <c r="W1223">
        <v>31</v>
      </c>
      <c r="X1223" s="24">
        <v>0</v>
      </c>
      <c r="Y1223" s="24">
        <v>0</v>
      </c>
      <c r="Z1223" s="24">
        <v>-10900.717037638888</v>
      </c>
      <c r="AA1223" s="24">
        <v>-10900.717037638888</v>
      </c>
      <c r="AB1223">
        <v>0</v>
      </c>
      <c r="AC1223">
        <v>0</v>
      </c>
      <c r="AD1223" s="38">
        <v>11007736.699999999</v>
      </c>
      <c r="AE1223" s="52">
        <v>1.15E-2</v>
      </c>
      <c r="AF1223" s="5">
        <v>0</v>
      </c>
      <c r="AG1223" s="24">
        <v>0</v>
      </c>
      <c r="AH1223" s="24">
        <v>0</v>
      </c>
      <c r="AI1223" s="27">
        <v>-10900.717037638888</v>
      </c>
      <c r="AJ1223" t="s">
        <v>14</v>
      </c>
      <c r="AK1223" s="93">
        <f t="shared" si="121"/>
        <v>-10900.717037638888</v>
      </c>
      <c r="AL1223" s="27">
        <f t="shared" si="123"/>
        <v>-10900.717037638888</v>
      </c>
      <c r="AM1223" s="27">
        <f t="shared" si="122"/>
        <v>-10900.717037638888</v>
      </c>
    </row>
    <row r="1224" spans="1:39" ht="15" customHeight="1" x14ac:dyDescent="0.25">
      <c r="A1224">
        <v>256111</v>
      </c>
      <c r="B1224" t="s">
        <v>1671</v>
      </c>
      <c r="C1224" t="s">
        <v>1672</v>
      </c>
      <c r="D1224">
        <v>31103</v>
      </c>
      <c r="E1224" t="s">
        <v>363</v>
      </c>
      <c r="F1224" t="s">
        <v>240</v>
      </c>
      <c r="G1224" t="s">
        <v>19</v>
      </c>
      <c r="H1224" t="s">
        <v>2022</v>
      </c>
      <c r="J1224" s="21">
        <v>44805</v>
      </c>
      <c r="K1224" s="21">
        <v>44835</v>
      </c>
      <c r="L1224" s="21">
        <v>44805</v>
      </c>
      <c r="M1224" s="22">
        <v>10778652.82</v>
      </c>
      <c r="N1224" t="s">
        <v>14</v>
      </c>
      <c r="O1224">
        <v>1.15E-2</v>
      </c>
      <c r="P1224" t="s">
        <v>15</v>
      </c>
      <c r="R1224" s="21">
        <v>44805</v>
      </c>
      <c r="S1224" s="21">
        <v>44805</v>
      </c>
      <c r="T1224" s="21">
        <v>44835</v>
      </c>
      <c r="U1224" s="21">
        <v>44805</v>
      </c>
      <c r="V1224" s="23">
        <v>8.3333333333333329E-2</v>
      </c>
      <c r="W1224">
        <v>30</v>
      </c>
      <c r="X1224" s="24">
        <v>0</v>
      </c>
      <c r="Y1224" s="24">
        <v>0</v>
      </c>
      <c r="Z1224" s="24">
        <v>-10329.542285833333</v>
      </c>
      <c r="AA1224" s="24">
        <v>-10329.542285833333</v>
      </c>
      <c r="AB1224">
        <v>0</v>
      </c>
      <c r="AC1224">
        <v>0</v>
      </c>
      <c r="AD1224" s="38">
        <v>10778652.82</v>
      </c>
      <c r="AE1224" s="52">
        <v>1.15E-2</v>
      </c>
      <c r="AF1224" s="5">
        <v>0</v>
      </c>
      <c r="AG1224" s="24">
        <v>0</v>
      </c>
      <c r="AH1224" s="24">
        <v>0</v>
      </c>
      <c r="AI1224" s="27">
        <v>-10329.542285833333</v>
      </c>
      <c r="AJ1224" t="s">
        <v>14</v>
      </c>
      <c r="AK1224" s="93">
        <f t="shared" si="121"/>
        <v>-10329.542285833333</v>
      </c>
      <c r="AL1224" s="27">
        <f t="shared" si="123"/>
        <v>-10329.542285833333</v>
      </c>
      <c r="AM1224" s="27">
        <f t="shared" si="122"/>
        <v>-10329.542285833333</v>
      </c>
    </row>
    <row r="1225" spans="1:39" ht="15" customHeight="1" x14ac:dyDescent="0.25">
      <c r="A1225">
        <v>256112</v>
      </c>
      <c r="B1225" t="s">
        <v>1671</v>
      </c>
      <c r="C1225" t="s">
        <v>1672</v>
      </c>
      <c r="D1225">
        <v>31103</v>
      </c>
      <c r="E1225" t="s">
        <v>363</v>
      </c>
      <c r="F1225" t="s">
        <v>240</v>
      </c>
      <c r="G1225" t="s">
        <v>19</v>
      </c>
      <c r="H1225" t="s">
        <v>2022</v>
      </c>
      <c r="J1225" s="21">
        <v>44835</v>
      </c>
      <c r="K1225" s="21">
        <v>44866</v>
      </c>
      <c r="L1225" s="21">
        <v>44835</v>
      </c>
      <c r="M1225" s="22">
        <v>10549349.390000001</v>
      </c>
      <c r="N1225" t="s">
        <v>14</v>
      </c>
      <c r="O1225">
        <v>1.15E-2</v>
      </c>
      <c r="P1225" t="s">
        <v>15</v>
      </c>
      <c r="R1225" s="21">
        <v>44835</v>
      </c>
      <c r="S1225" s="21">
        <v>44835</v>
      </c>
      <c r="T1225" s="21">
        <v>44866</v>
      </c>
      <c r="U1225" s="21">
        <v>44835</v>
      </c>
      <c r="V1225" s="23">
        <v>8.611111111111111E-2</v>
      </c>
      <c r="W1225">
        <v>31</v>
      </c>
      <c r="X1225" s="24">
        <v>0</v>
      </c>
      <c r="Y1225" s="24">
        <v>0</v>
      </c>
      <c r="Z1225" s="24">
        <v>-10446.786270930555</v>
      </c>
      <c r="AA1225" s="24">
        <v>-10446.786270930555</v>
      </c>
      <c r="AB1225">
        <v>0</v>
      </c>
      <c r="AC1225">
        <v>0</v>
      </c>
      <c r="AD1225" s="38">
        <v>10549349.390000001</v>
      </c>
      <c r="AE1225" s="52">
        <v>1.15E-2</v>
      </c>
      <c r="AF1225" s="5">
        <v>0</v>
      </c>
      <c r="AG1225" s="24">
        <v>0</v>
      </c>
      <c r="AH1225" s="24">
        <v>0</v>
      </c>
      <c r="AI1225" s="27">
        <v>-10446.786270930555</v>
      </c>
      <c r="AJ1225" t="s">
        <v>14</v>
      </c>
      <c r="AK1225" s="93">
        <f t="shared" si="121"/>
        <v>-10446.786270930555</v>
      </c>
      <c r="AL1225" s="27">
        <f t="shared" si="123"/>
        <v>-10446.786270930555</v>
      </c>
      <c r="AM1225" s="27">
        <f t="shared" si="122"/>
        <v>-10446.786270930555</v>
      </c>
    </row>
    <row r="1226" spans="1:39" ht="15" customHeight="1" x14ac:dyDescent="0.25">
      <c r="A1226">
        <v>256113</v>
      </c>
      <c r="B1226" t="s">
        <v>1671</v>
      </c>
      <c r="C1226" t="s">
        <v>1672</v>
      </c>
      <c r="D1226">
        <v>31103</v>
      </c>
      <c r="E1226" t="s">
        <v>363</v>
      </c>
      <c r="F1226" t="s">
        <v>240</v>
      </c>
      <c r="G1226" t="s">
        <v>19</v>
      </c>
      <c r="H1226" t="s">
        <v>2022</v>
      </c>
      <c r="J1226" s="21">
        <v>44866</v>
      </c>
      <c r="K1226" s="21">
        <v>44896</v>
      </c>
      <c r="L1226" s="21">
        <v>44866</v>
      </c>
      <c r="M1226" s="22">
        <v>10319826.199999999</v>
      </c>
      <c r="N1226" t="s">
        <v>14</v>
      </c>
      <c r="O1226">
        <v>1.15E-2</v>
      </c>
      <c r="P1226" t="s">
        <v>15</v>
      </c>
      <c r="R1226" s="21">
        <v>44866</v>
      </c>
      <c r="S1226" s="21">
        <v>44866</v>
      </c>
      <c r="T1226" s="21">
        <v>44896</v>
      </c>
      <c r="U1226" s="21">
        <v>44866</v>
      </c>
      <c r="V1226" s="23">
        <v>8.3333333333333329E-2</v>
      </c>
      <c r="W1226">
        <v>30</v>
      </c>
      <c r="X1226" s="24">
        <v>0</v>
      </c>
      <c r="Y1226" s="24">
        <v>0</v>
      </c>
      <c r="Z1226" s="24">
        <v>-9889.8334416666657</v>
      </c>
      <c r="AA1226" s="24">
        <v>-9889.8334416666657</v>
      </c>
      <c r="AB1226">
        <v>0</v>
      </c>
      <c r="AC1226">
        <v>0</v>
      </c>
      <c r="AD1226" s="38">
        <v>10319826.199999999</v>
      </c>
      <c r="AE1226" s="52">
        <v>1.15E-2</v>
      </c>
      <c r="AF1226" s="5">
        <v>0</v>
      </c>
      <c r="AG1226" s="24">
        <v>0</v>
      </c>
      <c r="AH1226" s="24">
        <v>0</v>
      </c>
      <c r="AI1226" s="27">
        <v>-9889.8334416666657</v>
      </c>
      <c r="AJ1226" t="s">
        <v>14</v>
      </c>
      <c r="AK1226" s="93">
        <f t="shared" si="121"/>
        <v>-9889.8334416666657</v>
      </c>
      <c r="AL1226" s="27">
        <f t="shared" si="123"/>
        <v>-9889.8334416666657</v>
      </c>
      <c r="AM1226" s="27">
        <f t="shared" si="122"/>
        <v>-9889.8334416666657</v>
      </c>
    </row>
    <row r="1227" spans="1:39" ht="15" customHeight="1" x14ac:dyDescent="0.25">
      <c r="A1227">
        <v>256114</v>
      </c>
      <c r="B1227" t="s">
        <v>1671</v>
      </c>
      <c r="C1227" t="s">
        <v>1672</v>
      </c>
      <c r="D1227">
        <v>31103</v>
      </c>
      <c r="E1227" t="s">
        <v>363</v>
      </c>
      <c r="F1227" t="s">
        <v>240</v>
      </c>
      <c r="G1227" t="s">
        <v>19</v>
      </c>
      <c r="H1227" t="s">
        <v>2022</v>
      </c>
      <c r="J1227" s="21">
        <v>44896</v>
      </c>
      <c r="K1227" s="21">
        <v>44927</v>
      </c>
      <c r="L1227" s="21">
        <v>44896</v>
      </c>
      <c r="M1227" s="22">
        <v>10090083.039999999</v>
      </c>
      <c r="N1227" t="s">
        <v>14</v>
      </c>
      <c r="O1227">
        <v>1.15E-2</v>
      </c>
      <c r="P1227" t="s">
        <v>15</v>
      </c>
      <c r="R1227" s="21">
        <v>44896</v>
      </c>
      <c r="S1227" s="21">
        <v>44896</v>
      </c>
      <c r="T1227" s="21">
        <v>44927</v>
      </c>
      <c r="U1227" s="21">
        <v>44896</v>
      </c>
      <c r="V1227" s="23">
        <v>8.611111111111111E-2</v>
      </c>
      <c r="W1227">
        <v>31</v>
      </c>
      <c r="X1227" s="24">
        <v>0</v>
      </c>
      <c r="Y1227" s="24">
        <v>0</v>
      </c>
      <c r="Z1227" s="24">
        <v>-9991.9850104444431</v>
      </c>
      <c r="AA1227" s="24">
        <v>-9991.9850104444431</v>
      </c>
      <c r="AB1227">
        <v>0</v>
      </c>
      <c r="AC1227">
        <v>-322.32209711111108</v>
      </c>
      <c r="AD1227" s="38">
        <v>10090083.039999999</v>
      </c>
      <c r="AE1227" s="52">
        <v>1.15E-2</v>
      </c>
      <c r="AF1227" s="5">
        <v>0</v>
      </c>
      <c r="AG1227" s="24">
        <v>0</v>
      </c>
      <c r="AH1227" s="24">
        <v>0</v>
      </c>
      <c r="AI1227" s="27">
        <v>-9991.9850104444431</v>
      </c>
      <c r="AJ1227" t="s">
        <v>14</v>
      </c>
      <c r="AK1227" s="93">
        <f t="shared" si="121"/>
        <v>-9991.9850104444431</v>
      </c>
      <c r="AL1227" s="27">
        <f t="shared" si="123"/>
        <v>-9991.9850104444431</v>
      </c>
      <c r="AM1227" s="27">
        <f t="shared" si="122"/>
        <v>-9991.9850104444431</v>
      </c>
    </row>
    <row r="1228" spans="1:39" ht="15" customHeight="1" x14ac:dyDescent="0.25">
      <c r="A1228">
        <v>256170</v>
      </c>
      <c r="B1228" t="s">
        <v>1673</v>
      </c>
      <c r="C1228" t="s">
        <v>1674</v>
      </c>
      <c r="D1228">
        <v>31104</v>
      </c>
      <c r="E1228" t="s">
        <v>363</v>
      </c>
      <c r="F1228" t="s">
        <v>240</v>
      </c>
      <c r="G1228" t="s">
        <v>19</v>
      </c>
      <c r="H1228" t="s">
        <v>1998</v>
      </c>
      <c r="J1228" s="21">
        <v>44773</v>
      </c>
      <c r="K1228" s="21">
        <v>44804</v>
      </c>
      <c r="L1228" s="21">
        <v>44773</v>
      </c>
      <c r="M1228" s="22">
        <v>1301916.6499999999</v>
      </c>
      <c r="N1228" t="s">
        <v>14</v>
      </c>
      <c r="O1228">
        <v>6.7000000000000002E-3</v>
      </c>
      <c r="P1228" t="s">
        <v>15</v>
      </c>
      <c r="R1228" s="21">
        <v>44773</v>
      </c>
      <c r="S1228" s="21">
        <v>44773</v>
      </c>
      <c r="T1228" s="21">
        <v>44804</v>
      </c>
      <c r="U1228" s="21">
        <v>44773</v>
      </c>
      <c r="V1228" s="23">
        <v>8.611111111111111E-2</v>
      </c>
      <c r="W1228">
        <v>31</v>
      </c>
      <c r="X1228" s="24">
        <v>0</v>
      </c>
      <c r="Y1228" s="24">
        <v>0</v>
      </c>
      <c r="Z1228" s="24">
        <v>-751.13357834722217</v>
      </c>
      <c r="AA1228" s="24">
        <v>-751.13357834722217</v>
      </c>
      <c r="AB1228">
        <v>0</v>
      </c>
      <c r="AC1228">
        <v>0</v>
      </c>
      <c r="AD1228" s="38">
        <v>1301916.6499999999</v>
      </c>
      <c r="AE1228" s="52">
        <v>6.7000000000000002E-3</v>
      </c>
      <c r="AF1228" s="5">
        <v>0</v>
      </c>
      <c r="AG1228" s="24">
        <v>0</v>
      </c>
      <c r="AH1228" s="24">
        <v>0</v>
      </c>
      <c r="AI1228" s="27">
        <v>-751.13357834722217</v>
      </c>
      <c r="AJ1228" t="s">
        <v>14</v>
      </c>
      <c r="AK1228" s="93">
        <f t="shared" si="121"/>
        <v>-751.13357834722217</v>
      </c>
      <c r="AL1228" s="27">
        <f t="shared" si="123"/>
        <v>-751.13357834722217</v>
      </c>
      <c r="AM1228" s="27">
        <f t="shared" si="122"/>
        <v>-751.13357834722217</v>
      </c>
    </row>
    <row r="1229" spans="1:39" ht="15" customHeight="1" x14ac:dyDescent="0.25">
      <c r="A1229">
        <v>256171</v>
      </c>
      <c r="B1229" t="s">
        <v>1673</v>
      </c>
      <c r="C1229" t="s">
        <v>1674</v>
      </c>
      <c r="D1229">
        <v>31104</v>
      </c>
      <c r="E1229" t="s">
        <v>363</v>
      </c>
      <c r="F1229" t="s">
        <v>240</v>
      </c>
      <c r="G1229" t="s">
        <v>19</v>
      </c>
      <c r="H1229" t="s">
        <v>1998</v>
      </c>
      <c r="J1229" s="21">
        <v>44804</v>
      </c>
      <c r="K1229" s="21">
        <v>44834</v>
      </c>
      <c r="L1229" s="21">
        <v>44804</v>
      </c>
      <c r="M1229" s="22">
        <v>1280469.72</v>
      </c>
      <c r="N1229" t="s">
        <v>14</v>
      </c>
      <c r="O1229">
        <v>6.7000000000000002E-3</v>
      </c>
      <c r="P1229" t="s">
        <v>15</v>
      </c>
      <c r="R1229" s="21">
        <v>44804</v>
      </c>
      <c r="S1229" s="21">
        <v>44804</v>
      </c>
      <c r="T1229" s="21">
        <v>44834</v>
      </c>
      <c r="U1229" s="21">
        <v>44804</v>
      </c>
      <c r="V1229" s="23">
        <v>8.3333333333333329E-2</v>
      </c>
      <c r="W1229">
        <v>30</v>
      </c>
      <c r="X1229" s="24">
        <v>0</v>
      </c>
      <c r="Y1229" s="24">
        <v>0</v>
      </c>
      <c r="Z1229" s="24">
        <v>-714.92892700000004</v>
      </c>
      <c r="AA1229" s="24">
        <v>-714.92892700000004</v>
      </c>
      <c r="AB1229">
        <v>0</v>
      </c>
      <c r="AC1229">
        <v>0</v>
      </c>
      <c r="AD1229" s="38">
        <v>1280469.72</v>
      </c>
      <c r="AE1229" s="52">
        <v>6.7000000000000002E-3</v>
      </c>
      <c r="AF1229" s="5">
        <v>0</v>
      </c>
      <c r="AG1229" s="24">
        <v>0</v>
      </c>
      <c r="AH1229" s="24">
        <v>0</v>
      </c>
      <c r="AI1229" s="27">
        <v>-714.92892700000004</v>
      </c>
      <c r="AJ1229" t="s">
        <v>14</v>
      </c>
      <c r="AK1229" s="93">
        <f t="shared" si="121"/>
        <v>-714.92892700000004</v>
      </c>
      <c r="AL1229" s="27">
        <f t="shared" si="123"/>
        <v>-714.92892700000004</v>
      </c>
      <c r="AM1229" s="27">
        <f t="shared" si="122"/>
        <v>-714.92892700000004</v>
      </c>
    </row>
    <row r="1230" spans="1:39" ht="15" customHeight="1" x14ac:dyDescent="0.25">
      <c r="A1230">
        <v>256172</v>
      </c>
      <c r="B1230" t="s">
        <v>1673</v>
      </c>
      <c r="C1230" t="s">
        <v>1674</v>
      </c>
      <c r="D1230">
        <v>31104</v>
      </c>
      <c r="E1230" t="s">
        <v>363</v>
      </c>
      <c r="F1230" t="s">
        <v>240</v>
      </c>
      <c r="G1230" t="s">
        <v>19</v>
      </c>
      <c r="H1230" t="s">
        <v>1998</v>
      </c>
      <c r="J1230" s="21">
        <v>44834</v>
      </c>
      <c r="K1230" s="21">
        <v>44865</v>
      </c>
      <c r="L1230" s="21">
        <v>44834</v>
      </c>
      <c r="M1230" s="22">
        <v>1259010.79</v>
      </c>
      <c r="N1230" t="s">
        <v>14</v>
      </c>
      <c r="O1230">
        <v>6.7000000000000002E-3</v>
      </c>
      <c r="P1230" t="s">
        <v>15</v>
      </c>
      <c r="R1230" s="21">
        <v>44834</v>
      </c>
      <c r="S1230" s="21">
        <v>44834</v>
      </c>
      <c r="T1230" s="21">
        <v>44865</v>
      </c>
      <c r="U1230" s="21">
        <v>44834</v>
      </c>
      <c r="V1230" s="23">
        <v>8.611111111111111E-2</v>
      </c>
      <c r="W1230">
        <v>31</v>
      </c>
      <c r="X1230" s="24">
        <v>0</v>
      </c>
      <c r="Y1230" s="24">
        <v>0</v>
      </c>
      <c r="Z1230" s="24">
        <v>-726.37928078611117</v>
      </c>
      <c r="AA1230" s="24">
        <v>-726.37928078611117</v>
      </c>
      <c r="AB1230">
        <v>0</v>
      </c>
      <c r="AC1230">
        <v>0</v>
      </c>
      <c r="AD1230" s="38">
        <v>1259010.79</v>
      </c>
      <c r="AE1230" s="52">
        <v>6.7000000000000002E-3</v>
      </c>
      <c r="AF1230" s="5">
        <v>0</v>
      </c>
      <c r="AG1230" s="24">
        <v>0</v>
      </c>
      <c r="AH1230" s="24">
        <v>0</v>
      </c>
      <c r="AI1230" s="27">
        <v>-726.37928078611117</v>
      </c>
      <c r="AJ1230" t="s">
        <v>14</v>
      </c>
      <c r="AK1230" s="93">
        <f t="shared" si="121"/>
        <v>-726.37928078611117</v>
      </c>
      <c r="AL1230" s="27">
        <f t="shared" si="123"/>
        <v>-726.37928078611117</v>
      </c>
      <c r="AM1230" s="27">
        <f t="shared" si="122"/>
        <v>-726.37928078611117</v>
      </c>
    </row>
    <row r="1231" spans="1:39" ht="15" customHeight="1" x14ac:dyDescent="0.25">
      <c r="A1231">
        <v>256173</v>
      </c>
      <c r="B1231" t="s">
        <v>1673</v>
      </c>
      <c r="C1231" t="s">
        <v>1674</v>
      </c>
      <c r="D1231">
        <v>31104</v>
      </c>
      <c r="E1231" t="s">
        <v>363</v>
      </c>
      <c r="F1231" t="s">
        <v>240</v>
      </c>
      <c r="G1231" t="s">
        <v>19</v>
      </c>
      <c r="H1231" t="s">
        <v>1998</v>
      </c>
      <c r="J1231" s="21">
        <v>44865</v>
      </c>
      <c r="K1231" s="21">
        <v>44895</v>
      </c>
      <c r="L1231" s="21">
        <v>44865</v>
      </c>
      <c r="M1231" s="22">
        <v>1237539.8600000001</v>
      </c>
      <c r="N1231" t="s">
        <v>14</v>
      </c>
      <c r="O1231">
        <v>6.7000000000000002E-3</v>
      </c>
      <c r="P1231" t="s">
        <v>15</v>
      </c>
      <c r="R1231" s="21">
        <v>44865</v>
      </c>
      <c r="S1231" s="21">
        <v>44865</v>
      </c>
      <c r="T1231" s="21">
        <v>44895</v>
      </c>
      <c r="U1231" s="21">
        <v>44865</v>
      </c>
      <c r="V1231" s="23">
        <v>8.3333333333333329E-2</v>
      </c>
      <c r="W1231">
        <v>30</v>
      </c>
      <c r="X1231" s="24">
        <v>0</v>
      </c>
      <c r="Y1231" s="24">
        <v>0</v>
      </c>
      <c r="Z1231" s="24">
        <v>-690.9597551666667</v>
      </c>
      <c r="AA1231" s="24">
        <v>-690.9597551666667</v>
      </c>
      <c r="AB1231">
        <v>0</v>
      </c>
      <c r="AC1231">
        <v>0</v>
      </c>
      <c r="AD1231" s="38">
        <v>1237539.8600000001</v>
      </c>
      <c r="AE1231" s="52">
        <v>6.7000000000000002E-3</v>
      </c>
      <c r="AF1231" s="5">
        <v>0</v>
      </c>
      <c r="AG1231" s="24">
        <v>0</v>
      </c>
      <c r="AH1231" s="24">
        <v>0</v>
      </c>
      <c r="AI1231" s="27">
        <v>-690.9597551666667</v>
      </c>
      <c r="AJ1231" t="s">
        <v>14</v>
      </c>
      <c r="AK1231" s="93">
        <f t="shared" si="121"/>
        <v>-690.9597551666667</v>
      </c>
      <c r="AL1231" s="27">
        <f t="shared" si="123"/>
        <v>-690.9597551666667</v>
      </c>
      <c r="AM1231" s="27">
        <f t="shared" si="122"/>
        <v>-690.9597551666667</v>
      </c>
    </row>
    <row r="1232" spans="1:39" ht="15" customHeight="1" x14ac:dyDescent="0.25">
      <c r="A1232">
        <v>256174</v>
      </c>
      <c r="B1232" t="s">
        <v>1673</v>
      </c>
      <c r="C1232" t="s">
        <v>1674</v>
      </c>
      <c r="D1232">
        <v>31104</v>
      </c>
      <c r="E1232" t="s">
        <v>363</v>
      </c>
      <c r="F1232" t="s">
        <v>240</v>
      </c>
      <c r="G1232" t="s">
        <v>19</v>
      </c>
      <c r="H1232" t="s">
        <v>1998</v>
      </c>
      <c r="J1232" s="21">
        <v>44895</v>
      </c>
      <c r="K1232" s="21">
        <v>44926</v>
      </c>
      <c r="L1232" s="21">
        <v>44895</v>
      </c>
      <c r="M1232" s="22">
        <v>1216056.9099999999</v>
      </c>
      <c r="N1232" t="s">
        <v>14</v>
      </c>
      <c r="O1232">
        <v>6.7000000000000002E-3</v>
      </c>
      <c r="P1232" t="s">
        <v>15</v>
      </c>
      <c r="R1232" s="21">
        <v>44895</v>
      </c>
      <c r="S1232" s="21">
        <v>44895</v>
      </c>
      <c r="T1232" s="21">
        <v>44926</v>
      </c>
      <c r="U1232" s="21">
        <v>44895</v>
      </c>
      <c r="V1232" s="23">
        <v>8.611111111111111E-2</v>
      </c>
      <c r="W1232">
        <v>31</v>
      </c>
      <c r="X1232" s="24">
        <v>0</v>
      </c>
      <c r="Y1232" s="24">
        <v>0</v>
      </c>
      <c r="Z1232" s="24">
        <v>-701.59727835277772</v>
      </c>
      <c r="AA1232" s="24">
        <v>-701.59727835277772</v>
      </c>
      <c r="AB1232">
        <v>0</v>
      </c>
      <c r="AC1232">
        <v>-22.632170269444444</v>
      </c>
      <c r="AD1232" s="38">
        <v>1216056.9099999999</v>
      </c>
      <c r="AE1232" s="52">
        <v>6.7000000000000002E-3</v>
      </c>
      <c r="AF1232" s="5">
        <v>0</v>
      </c>
      <c r="AG1232" s="24">
        <v>0</v>
      </c>
      <c r="AH1232" s="24">
        <v>0</v>
      </c>
      <c r="AI1232" s="27">
        <v>-701.59727835277772</v>
      </c>
      <c r="AJ1232" t="s">
        <v>14</v>
      </c>
      <c r="AK1232" s="93">
        <f t="shared" si="121"/>
        <v>-701.59727835277772</v>
      </c>
      <c r="AL1232" s="27">
        <f t="shared" si="123"/>
        <v>-701.59727835277772</v>
      </c>
      <c r="AM1232" s="27">
        <f t="shared" si="122"/>
        <v>-701.59727835277772</v>
      </c>
    </row>
    <row r="1233" spans="1:39" ht="15" customHeight="1" x14ac:dyDescent="0.25">
      <c r="A1233">
        <v>256175</v>
      </c>
      <c r="B1233" t="s">
        <v>1673</v>
      </c>
      <c r="C1233" t="s">
        <v>1674</v>
      </c>
      <c r="D1233">
        <v>31104</v>
      </c>
      <c r="E1233" t="s">
        <v>363</v>
      </c>
      <c r="F1233" t="s">
        <v>240</v>
      </c>
      <c r="G1233" t="s">
        <v>19</v>
      </c>
      <c r="H1233" t="s">
        <v>1998</v>
      </c>
      <c r="J1233" s="21">
        <v>44926</v>
      </c>
      <c r="K1233" s="21">
        <v>44957</v>
      </c>
      <c r="L1233" s="21">
        <v>44926</v>
      </c>
      <c r="M1233" s="22">
        <v>1194561.94</v>
      </c>
      <c r="N1233" t="s">
        <v>14</v>
      </c>
      <c r="O1233">
        <v>6.7000000000000002E-3</v>
      </c>
      <c r="P1233" t="s">
        <v>15</v>
      </c>
      <c r="R1233" s="21">
        <v>44926</v>
      </c>
      <c r="S1233" s="21">
        <v>44926</v>
      </c>
      <c r="T1233" s="21">
        <v>44957</v>
      </c>
      <c r="U1233" s="21">
        <v>44926</v>
      </c>
      <c r="V1233" s="23">
        <v>8.611111111111111E-2</v>
      </c>
      <c r="W1233">
        <v>31</v>
      </c>
      <c r="X1233" s="24">
        <v>-689.15947888277651</v>
      </c>
      <c r="Y1233" s="24">
        <v>-689.15947888277651</v>
      </c>
      <c r="Z1233" s="24">
        <v>-689.19587482777774</v>
      </c>
      <c r="AA1233" s="24">
        <v>-689.19587482777774</v>
      </c>
      <c r="AB1233">
        <v>0.99994719070973792</v>
      </c>
      <c r="AC1233">
        <v>0</v>
      </c>
      <c r="AD1233" s="38">
        <v>1194561.94</v>
      </c>
      <c r="AE1233" s="52">
        <v>6.7000000000000002E-3</v>
      </c>
      <c r="AF1233" s="5">
        <v>0</v>
      </c>
      <c r="AG1233" s="24">
        <v>0</v>
      </c>
      <c r="AH1233" s="24">
        <v>0</v>
      </c>
      <c r="AI1233" s="27">
        <v>-689.15947888277651</v>
      </c>
      <c r="AJ1233" t="s">
        <v>14</v>
      </c>
      <c r="AK1233" s="93">
        <f t="shared" si="121"/>
        <v>-689.15947888277651</v>
      </c>
      <c r="AL1233" s="27">
        <f t="shared" si="123"/>
        <v>-689.15947888277651</v>
      </c>
      <c r="AM1233" s="27">
        <f t="shared" si="122"/>
        <v>-689.15947888277651</v>
      </c>
    </row>
    <row r="1234" spans="1:39" ht="15" customHeight="1" x14ac:dyDescent="0.25">
      <c r="A1234">
        <v>256236</v>
      </c>
      <c r="B1234" t="s">
        <v>1675</v>
      </c>
      <c r="C1234" t="s">
        <v>1676</v>
      </c>
      <c r="D1234">
        <v>31105</v>
      </c>
      <c r="E1234" t="s">
        <v>363</v>
      </c>
      <c r="F1234" t="s">
        <v>240</v>
      </c>
      <c r="G1234" t="s">
        <v>19</v>
      </c>
      <c r="H1234" t="s">
        <v>2037</v>
      </c>
      <c r="J1234" s="21">
        <v>44743</v>
      </c>
      <c r="K1234" s="21">
        <v>44774</v>
      </c>
      <c r="L1234" s="21">
        <v>44743</v>
      </c>
      <c r="M1234" s="22">
        <v>11183154.42</v>
      </c>
      <c r="N1234" t="s">
        <v>14</v>
      </c>
      <c r="O1234">
        <v>1.15E-2</v>
      </c>
      <c r="P1234" t="s">
        <v>15</v>
      </c>
      <c r="R1234" s="21">
        <v>44743</v>
      </c>
      <c r="S1234" s="21">
        <v>44743</v>
      </c>
      <c r="T1234" s="21">
        <v>44774</v>
      </c>
      <c r="U1234" s="21">
        <v>44743</v>
      </c>
      <c r="V1234" s="23">
        <v>8.611111111111111E-2</v>
      </c>
      <c r="W1234">
        <v>31</v>
      </c>
      <c r="X1234" s="24">
        <v>0</v>
      </c>
      <c r="Y1234" s="24">
        <v>0</v>
      </c>
      <c r="Z1234" s="24">
        <v>-11074.429307583334</v>
      </c>
      <c r="AA1234" s="24">
        <v>-11074.429307583334</v>
      </c>
      <c r="AB1234">
        <v>0</v>
      </c>
      <c r="AC1234">
        <v>0</v>
      </c>
      <c r="AD1234" s="38">
        <v>11183154.42</v>
      </c>
      <c r="AE1234" s="52">
        <v>1.15E-2</v>
      </c>
      <c r="AF1234" s="5">
        <v>0</v>
      </c>
      <c r="AG1234" s="24">
        <v>0</v>
      </c>
      <c r="AH1234" s="24">
        <v>0</v>
      </c>
      <c r="AI1234" s="27">
        <v>-11074.429307583334</v>
      </c>
      <c r="AJ1234" t="s">
        <v>14</v>
      </c>
      <c r="AK1234" s="93">
        <f t="shared" si="121"/>
        <v>-11074.429307583334</v>
      </c>
      <c r="AL1234" s="27">
        <f t="shared" si="123"/>
        <v>-11074.429307583334</v>
      </c>
      <c r="AM1234" s="27">
        <f t="shared" si="122"/>
        <v>-11074.429307583334</v>
      </c>
    </row>
    <row r="1235" spans="1:39" ht="15" customHeight="1" x14ac:dyDescent="0.25">
      <c r="A1235">
        <v>256237</v>
      </c>
      <c r="B1235" t="s">
        <v>1675</v>
      </c>
      <c r="C1235" t="s">
        <v>1676</v>
      </c>
      <c r="D1235">
        <v>31105</v>
      </c>
      <c r="E1235" t="s">
        <v>363</v>
      </c>
      <c r="F1235" t="s">
        <v>240</v>
      </c>
      <c r="G1235" t="s">
        <v>19</v>
      </c>
      <c r="H1235" t="s">
        <v>2037</v>
      </c>
      <c r="J1235" s="21">
        <v>44774</v>
      </c>
      <c r="K1235" s="21">
        <v>44805</v>
      </c>
      <c r="L1235" s="21">
        <v>44774</v>
      </c>
      <c r="M1235" s="22">
        <v>10981272.74</v>
      </c>
      <c r="N1235" t="s">
        <v>14</v>
      </c>
      <c r="O1235">
        <v>1.15E-2</v>
      </c>
      <c r="P1235" t="s">
        <v>15</v>
      </c>
      <c r="R1235" s="21">
        <v>44774</v>
      </c>
      <c r="S1235" s="21">
        <v>44774</v>
      </c>
      <c r="T1235" s="21">
        <v>44805</v>
      </c>
      <c r="U1235" s="21">
        <v>44774</v>
      </c>
      <c r="V1235" s="23">
        <v>8.611111111111111E-2</v>
      </c>
      <c r="W1235">
        <v>31</v>
      </c>
      <c r="X1235" s="24">
        <v>0</v>
      </c>
      <c r="Y1235" s="24">
        <v>0</v>
      </c>
      <c r="Z1235" s="24">
        <v>-10874.510366138889</v>
      </c>
      <c r="AA1235" s="24">
        <v>-10874.510366138889</v>
      </c>
      <c r="AB1235">
        <v>0</v>
      </c>
      <c r="AC1235">
        <v>0</v>
      </c>
      <c r="AD1235" s="38">
        <v>10981272.74</v>
      </c>
      <c r="AE1235" s="52">
        <v>1.15E-2</v>
      </c>
      <c r="AF1235" s="5">
        <v>0</v>
      </c>
      <c r="AG1235" s="24">
        <v>0</v>
      </c>
      <c r="AH1235" s="24">
        <v>0</v>
      </c>
      <c r="AI1235" s="27">
        <v>-10874.510366138889</v>
      </c>
      <c r="AJ1235" t="s">
        <v>14</v>
      </c>
      <c r="AK1235" s="93">
        <f t="shared" si="121"/>
        <v>-10874.510366138889</v>
      </c>
      <c r="AL1235" s="27">
        <f t="shared" si="123"/>
        <v>-10874.510366138889</v>
      </c>
      <c r="AM1235" s="27">
        <f t="shared" si="122"/>
        <v>-10874.510366138889</v>
      </c>
    </row>
    <row r="1236" spans="1:39" ht="15" customHeight="1" x14ac:dyDescent="0.25">
      <c r="A1236">
        <v>256238</v>
      </c>
      <c r="B1236" t="s">
        <v>1675</v>
      </c>
      <c r="C1236" t="s">
        <v>1676</v>
      </c>
      <c r="D1236">
        <v>31105</v>
      </c>
      <c r="E1236" t="s">
        <v>363</v>
      </c>
      <c r="F1236" t="s">
        <v>240</v>
      </c>
      <c r="G1236" t="s">
        <v>19</v>
      </c>
      <c r="H1236" t="s">
        <v>2037</v>
      </c>
      <c r="J1236" s="21">
        <v>44805</v>
      </c>
      <c r="K1236" s="21">
        <v>44835</v>
      </c>
      <c r="L1236" s="21">
        <v>44805</v>
      </c>
      <c r="M1236" s="22">
        <v>10779197.58</v>
      </c>
      <c r="N1236" t="s">
        <v>14</v>
      </c>
      <c r="O1236">
        <v>1.15E-2</v>
      </c>
      <c r="P1236" t="s">
        <v>15</v>
      </c>
      <c r="R1236" s="21">
        <v>44805</v>
      </c>
      <c r="S1236" s="21">
        <v>44805</v>
      </c>
      <c r="T1236" s="21">
        <v>44835</v>
      </c>
      <c r="U1236" s="21">
        <v>44805</v>
      </c>
      <c r="V1236" s="23">
        <v>8.3333333333333329E-2</v>
      </c>
      <c r="W1236">
        <v>30</v>
      </c>
      <c r="X1236" s="24">
        <v>0</v>
      </c>
      <c r="Y1236" s="24">
        <v>0</v>
      </c>
      <c r="Z1236" s="24">
        <v>-10330.0643475</v>
      </c>
      <c r="AA1236" s="24">
        <v>-10330.0643475</v>
      </c>
      <c r="AB1236">
        <v>0</v>
      </c>
      <c r="AC1236">
        <v>0</v>
      </c>
      <c r="AD1236" s="38">
        <v>10779197.58</v>
      </c>
      <c r="AE1236" s="52">
        <v>1.15E-2</v>
      </c>
      <c r="AF1236" s="5">
        <v>0</v>
      </c>
      <c r="AG1236" s="24">
        <v>0</v>
      </c>
      <c r="AH1236" s="24">
        <v>0</v>
      </c>
      <c r="AI1236" s="27">
        <v>-10330.0643475</v>
      </c>
      <c r="AJ1236" t="s">
        <v>14</v>
      </c>
      <c r="AK1236" s="93">
        <f t="shared" si="121"/>
        <v>-10330.0643475</v>
      </c>
      <c r="AL1236" s="27">
        <f t="shared" si="123"/>
        <v>-10330.0643475</v>
      </c>
      <c r="AM1236" s="27">
        <f t="shared" si="122"/>
        <v>-10330.0643475</v>
      </c>
    </row>
    <row r="1237" spans="1:39" ht="15" customHeight="1" x14ac:dyDescent="0.25">
      <c r="A1237">
        <v>256239</v>
      </c>
      <c r="B1237" t="s">
        <v>1675</v>
      </c>
      <c r="C1237" t="s">
        <v>1676</v>
      </c>
      <c r="D1237">
        <v>31105</v>
      </c>
      <c r="E1237" t="s">
        <v>363</v>
      </c>
      <c r="F1237" t="s">
        <v>240</v>
      </c>
      <c r="G1237" t="s">
        <v>19</v>
      </c>
      <c r="H1237" t="s">
        <v>2037</v>
      </c>
      <c r="J1237" s="21">
        <v>44835</v>
      </c>
      <c r="K1237" s="21">
        <v>44866</v>
      </c>
      <c r="L1237" s="21">
        <v>44835</v>
      </c>
      <c r="M1237" s="22">
        <v>10576928.75</v>
      </c>
      <c r="N1237" t="s">
        <v>14</v>
      </c>
      <c r="O1237">
        <v>1.15E-2</v>
      </c>
      <c r="P1237" t="s">
        <v>15</v>
      </c>
      <c r="R1237" s="21">
        <v>44835</v>
      </c>
      <c r="S1237" s="21">
        <v>44835</v>
      </c>
      <c r="T1237" s="21">
        <v>44866</v>
      </c>
      <c r="U1237" s="21">
        <v>44835</v>
      </c>
      <c r="V1237" s="23">
        <v>8.611111111111111E-2</v>
      </c>
      <c r="W1237">
        <v>31</v>
      </c>
      <c r="X1237" s="24">
        <v>0</v>
      </c>
      <c r="Y1237" s="24">
        <v>0</v>
      </c>
      <c r="Z1237" s="24">
        <v>-10474.097498263889</v>
      </c>
      <c r="AA1237" s="24">
        <v>-10474.097498263889</v>
      </c>
      <c r="AB1237">
        <v>0</v>
      </c>
      <c r="AC1237">
        <v>0</v>
      </c>
      <c r="AD1237" s="38">
        <v>10576928.75</v>
      </c>
      <c r="AE1237" s="52">
        <v>1.15E-2</v>
      </c>
      <c r="AF1237" s="5">
        <v>0</v>
      </c>
      <c r="AG1237" s="24">
        <v>0</v>
      </c>
      <c r="AH1237" s="24">
        <v>0</v>
      </c>
      <c r="AI1237" s="27">
        <v>-10474.097498263889</v>
      </c>
      <c r="AJ1237" t="s">
        <v>14</v>
      </c>
      <c r="AK1237" s="93">
        <f t="shared" si="121"/>
        <v>-10474.097498263889</v>
      </c>
      <c r="AL1237" s="27">
        <f t="shared" si="123"/>
        <v>-10474.097498263889</v>
      </c>
      <c r="AM1237" s="27">
        <f t="shared" si="122"/>
        <v>-10474.097498263889</v>
      </c>
    </row>
    <row r="1238" spans="1:39" ht="15" customHeight="1" x14ac:dyDescent="0.25">
      <c r="A1238">
        <v>256240</v>
      </c>
      <c r="B1238" t="s">
        <v>1675</v>
      </c>
      <c r="C1238" t="s">
        <v>1676</v>
      </c>
      <c r="D1238">
        <v>31105</v>
      </c>
      <c r="E1238" t="s">
        <v>363</v>
      </c>
      <c r="F1238" t="s">
        <v>240</v>
      </c>
      <c r="G1238" t="s">
        <v>19</v>
      </c>
      <c r="H1238" t="s">
        <v>2037</v>
      </c>
      <c r="J1238" s="21">
        <v>44866</v>
      </c>
      <c r="K1238" s="21">
        <v>44896</v>
      </c>
      <c r="L1238" s="21">
        <v>44866</v>
      </c>
      <c r="M1238" s="22">
        <v>10374466.07</v>
      </c>
      <c r="N1238" t="s">
        <v>14</v>
      </c>
      <c r="O1238">
        <v>1.15E-2</v>
      </c>
      <c r="P1238" t="s">
        <v>15</v>
      </c>
      <c r="R1238" s="21">
        <v>44866</v>
      </c>
      <c r="S1238" s="21">
        <v>44866</v>
      </c>
      <c r="T1238" s="21">
        <v>44896</v>
      </c>
      <c r="U1238" s="21">
        <v>44866</v>
      </c>
      <c r="V1238" s="23">
        <v>8.3333333333333329E-2</v>
      </c>
      <c r="W1238">
        <v>30</v>
      </c>
      <c r="X1238" s="24">
        <v>0</v>
      </c>
      <c r="Y1238" s="24">
        <v>0</v>
      </c>
      <c r="Z1238" s="24">
        <v>-9942.1966504166667</v>
      </c>
      <c r="AA1238" s="24">
        <v>-9942.1966504166667</v>
      </c>
      <c r="AB1238">
        <v>0</v>
      </c>
      <c r="AC1238">
        <v>0</v>
      </c>
      <c r="AD1238" s="38">
        <v>10374466.07</v>
      </c>
      <c r="AE1238" s="52">
        <v>1.15E-2</v>
      </c>
      <c r="AF1238" s="5">
        <v>0</v>
      </c>
      <c r="AG1238" s="24">
        <v>0</v>
      </c>
      <c r="AH1238" s="24">
        <v>0</v>
      </c>
      <c r="AI1238" s="27">
        <v>-9942.1966504166667</v>
      </c>
      <c r="AJ1238" t="s">
        <v>14</v>
      </c>
      <c r="AK1238" s="93">
        <f t="shared" si="121"/>
        <v>-9942.1966504166667</v>
      </c>
      <c r="AL1238" s="27">
        <f t="shared" si="123"/>
        <v>-9942.1966504166667</v>
      </c>
      <c r="AM1238" s="27">
        <f t="shared" si="122"/>
        <v>-9942.1966504166667</v>
      </c>
    </row>
    <row r="1239" spans="1:39" ht="15" customHeight="1" x14ac:dyDescent="0.25">
      <c r="A1239">
        <v>256241</v>
      </c>
      <c r="B1239" t="s">
        <v>1675</v>
      </c>
      <c r="C1239" t="s">
        <v>1676</v>
      </c>
      <c r="D1239">
        <v>31105</v>
      </c>
      <c r="E1239" t="s">
        <v>363</v>
      </c>
      <c r="F1239" t="s">
        <v>240</v>
      </c>
      <c r="G1239" t="s">
        <v>19</v>
      </c>
      <c r="H1239" t="s">
        <v>2037</v>
      </c>
      <c r="J1239" s="21">
        <v>44896</v>
      </c>
      <c r="K1239" s="21">
        <v>44927</v>
      </c>
      <c r="L1239" s="21">
        <v>44896</v>
      </c>
      <c r="M1239" s="22">
        <v>10171809.35</v>
      </c>
      <c r="N1239" t="s">
        <v>14</v>
      </c>
      <c r="O1239">
        <v>1.15E-2</v>
      </c>
      <c r="P1239" t="s">
        <v>15</v>
      </c>
      <c r="R1239" s="21">
        <v>44896</v>
      </c>
      <c r="S1239" s="21">
        <v>44896</v>
      </c>
      <c r="T1239" s="21">
        <v>44927</v>
      </c>
      <c r="U1239" s="21">
        <v>44896</v>
      </c>
      <c r="V1239" s="23">
        <v>8.611111111111111E-2</v>
      </c>
      <c r="W1239">
        <v>31</v>
      </c>
      <c r="X1239" s="24">
        <v>0</v>
      </c>
      <c r="Y1239" s="24">
        <v>0</v>
      </c>
      <c r="Z1239" s="24">
        <v>-10072.916759097221</v>
      </c>
      <c r="AA1239" s="24">
        <v>-10072.916759097221</v>
      </c>
      <c r="AB1239">
        <v>0</v>
      </c>
      <c r="AC1239">
        <v>-324.93279868055549</v>
      </c>
      <c r="AD1239" s="38">
        <v>10171809.35</v>
      </c>
      <c r="AE1239" s="52">
        <v>1.15E-2</v>
      </c>
      <c r="AF1239" s="5">
        <v>0</v>
      </c>
      <c r="AG1239" s="24">
        <v>0</v>
      </c>
      <c r="AH1239" s="24">
        <v>0</v>
      </c>
      <c r="AI1239" s="27">
        <v>-10072.916759097221</v>
      </c>
      <c r="AJ1239" t="s">
        <v>14</v>
      </c>
      <c r="AK1239" s="93">
        <f t="shared" si="121"/>
        <v>-10072.916759097221</v>
      </c>
      <c r="AL1239" s="27">
        <f t="shared" si="123"/>
        <v>-10072.916759097221</v>
      </c>
      <c r="AM1239" s="27">
        <f t="shared" si="122"/>
        <v>-10072.916759097221</v>
      </c>
    </row>
    <row r="1240" spans="1:39" ht="15" customHeight="1" x14ac:dyDescent="0.25">
      <c r="A1240">
        <v>256297</v>
      </c>
      <c r="B1240" t="s">
        <v>1677</v>
      </c>
      <c r="C1240" t="s">
        <v>1678</v>
      </c>
      <c r="D1240">
        <v>31106</v>
      </c>
      <c r="E1240" t="s">
        <v>363</v>
      </c>
      <c r="F1240" t="s">
        <v>240</v>
      </c>
      <c r="G1240" t="s">
        <v>19</v>
      </c>
      <c r="H1240" t="s">
        <v>1948</v>
      </c>
      <c r="J1240" s="21">
        <v>44762</v>
      </c>
      <c r="K1240" s="21">
        <v>44793</v>
      </c>
      <c r="L1240" s="21">
        <v>44762</v>
      </c>
      <c r="M1240" s="22">
        <v>1771784.17</v>
      </c>
      <c r="N1240" t="s">
        <v>14</v>
      </c>
      <c r="O1240">
        <v>0.01</v>
      </c>
      <c r="P1240" t="s">
        <v>15</v>
      </c>
      <c r="R1240" s="21">
        <v>44762</v>
      </c>
      <c r="S1240" s="21">
        <v>44762</v>
      </c>
      <c r="T1240" s="21">
        <v>44793</v>
      </c>
      <c r="U1240" s="21">
        <v>44762</v>
      </c>
      <c r="V1240" s="23">
        <v>8.611111111111111E-2</v>
      </c>
      <c r="W1240">
        <v>31</v>
      </c>
      <c r="X1240" s="24">
        <v>0</v>
      </c>
      <c r="Y1240" s="24">
        <v>0</v>
      </c>
      <c r="Z1240" s="24">
        <v>-1525.7030352777779</v>
      </c>
      <c r="AA1240" s="24">
        <v>-1525.7030352777779</v>
      </c>
      <c r="AB1240">
        <v>0</v>
      </c>
      <c r="AC1240">
        <v>0</v>
      </c>
      <c r="AD1240" s="38">
        <v>1771784.17</v>
      </c>
      <c r="AE1240" s="52">
        <v>0.01</v>
      </c>
      <c r="AF1240" s="5">
        <v>0</v>
      </c>
      <c r="AG1240" s="24">
        <v>0</v>
      </c>
      <c r="AH1240" s="24">
        <v>0</v>
      </c>
      <c r="AI1240" s="27">
        <v>-1525.7030352777779</v>
      </c>
      <c r="AJ1240" t="s">
        <v>14</v>
      </c>
      <c r="AK1240" s="93">
        <f t="shared" ref="AK1240:AK1303" si="124">AL1240</f>
        <v>-1525.7030352777779</v>
      </c>
      <c r="AL1240" s="27">
        <f t="shared" si="123"/>
        <v>-1525.7030352777779</v>
      </c>
      <c r="AM1240" s="27">
        <f t="shared" ref="AM1240:AM1303" si="125">AL1240</f>
        <v>-1525.7030352777779</v>
      </c>
    </row>
    <row r="1241" spans="1:39" ht="15" customHeight="1" x14ac:dyDescent="0.25">
      <c r="A1241">
        <v>256298</v>
      </c>
      <c r="B1241" t="s">
        <v>1677</v>
      </c>
      <c r="C1241" t="s">
        <v>1678</v>
      </c>
      <c r="D1241">
        <v>31106</v>
      </c>
      <c r="E1241" t="s">
        <v>363</v>
      </c>
      <c r="F1241" t="s">
        <v>240</v>
      </c>
      <c r="G1241" t="s">
        <v>19</v>
      </c>
      <c r="H1241" t="s">
        <v>1948</v>
      </c>
      <c r="J1241" s="21">
        <v>44793</v>
      </c>
      <c r="K1241" s="21">
        <v>44824</v>
      </c>
      <c r="L1241" s="21">
        <v>44793</v>
      </c>
      <c r="M1241" s="22">
        <v>1739073.15</v>
      </c>
      <c r="N1241" t="s">
        <v>14</v>
      </c>
      <c r="O1241">
        <v>0.01</v>
      </c>
      <c r="P1241" t="s">
        <v>15</v>
      </c>
      <c r="R1241" s="21">
        <v>44793</v>
      </c>
      <c r="S1241" s="21">
        <v>44793</v>
      </c>
      <c r="T1241" s="21">
        <v>44824</v>
      </c>
      <c r="U1241" s="21">
        <v>44793</v>
      </c>
      <c r="V1241" s="23">
        <v>8.611111111111111E-2</v>
      </c>
      <c r="W1241">
        <v>31</v>
      </c>
      <c r="X1241" s="24">
        <v>0</v>
      </c>
      <c r="Y1241" s="24">
        <v>0</v>
      </c>
      <c r="Z1241" s="24">
        <v>-1497.5352124999997</v>
      </c>
      <c r="AA1241" s="24">
        <v>-1497.5352124999997</v>
      </c>
      <c r="AB1241">
        <v>0</v>
      </c>
      <c r="AC1241">
        <v>0</v>
      </c>
      <c r="AD1241" s="38">
        <v>1739073.15</v>
      </c>
      <c r="AE1241" s="52">
        <v>0.01</v>
      </c>
      <c r="AF1241" s="5">
        <v>0</v>
      </c>
      <c r="AG1241" s="24">
        <v>0</v>
      </c>
      <c r="AH1241" s="24">
        <v>0</v>
      </c>
      <c r="AI1241" s="27">
        <v>-1497.5352124999997</v>
      </c>
      <c r="AJ1241" t="s">
        <v>14</v>
      </c>
      <c r="AK1241" s="93">
        <f t="shared" si="124"/>
        <v>-1497.5352124999997</v>
      </c>
      <c r="AL1241" s="27">
        <f t="shared" si="123"/>
        <v>-1497.5352124999997</v>
      </c>
      <c r="AM1241" s="27">
        <f t="shared" si="125"/>
        <v>-1497.5352124999997</v>
      </c>
    </row>
    <row r="1242" spans="1:39" ht="15" customHeight="1" x14ac:dyDescent="0.25">
      <c r="A1242">
        <v>256299</v>
      </c>
      <c r="B1242" t="s">
        <v>1677</v>
      </c>
      <c r="C1242" t="s">
        <v>1678</v>
      </c>
      <c r="D1242">
        <v>31106</v>
      </c>
      <c r="E1242" t="s">
        <v>363</v>
      </c>
      <c r="F1242" t="s">
        <v>240</v>
      </c>
      <c r="G1242" t="s">
        <v>19</v>
      </c>
      <c r="H1242" t="s">
        <v>1948</v>
      </c>
      <c r="J1242" s="21">
        <v>44824</v>
      </c>
      <c r="K1242" s="21">
        <v>44854</v>
      </c>
      <c r="L1242" s="21">
        <v>44824</v>
      </c>
      <c r="M1242" s="22">
        <v>1706334.87</v>
      </c>
      <c r="N1242" t="s">
        <v>14</v>
      </c>
      <c r="O1242">
        <v>0.01</v>
      </c>
      <c r="P1242" t="s">
        <v>15</v>
      </c>
      <c r="R1242" s="21">
        <v>44824</v>
      </c>
      <c r="S1242" s="21">
        <v>44824</v>
      </c>
      <c r="T1242" s="21">
        <v>44854</v>
      </c>
      <c r="U1242" s="21">
        <v>44824</v>
      </c>
      <c r="V1242" s="23">
        <v>8.3333333333333329E-2</v>
      </c>
      <c r="W1242">
        <v>30</v>
      </c>
      <c r="X1242" s="24">
        <v>0</v>
      </c>
      <c r="Y1242" s="24">
        <v>0</v>
      </c>
      <c r="Z1242" s="24">
        <v>-1421.945725</v>
      </c>
      <c r="AA1242" s="24">
        <v>-1421.945725</v>
      </c>
      <c r="AB1242">
        <v>0</v>
      </c>
      <c r="AC1242">
        <v>0</v>
      </c>
      <c r="AD1242" s="38">
        <v>1706334.87</v>
      </c>
      <c r="AE1242" s="52">
        <v>0.01</v>
      </c>
      <c r="AF1242" s="5">
        <v>0</v>
      </c>
      <c r="AG1242" s="24">
        <v>0</v>
      </c>
      <c r="AH1242" s="24">
        <v>0</v>
      </c>
      <c r="AI1242" s="27">
        <v>-1421.945725</v>
      </c>
      <c r="AJ1242" t="s">
        <v>14</v>
      </c>
      <c r="AK1242" s="93">
        <f t="shared" si="124"/>
        <v>-1421.945725</v>
      </c>
      <c r="AL1242" s="27">
        <f t="shared" si="123"/>
        <v>-1421.945725</v>
      </c>
      <c r="AM1242" s="27">
        <f t="shared" si="125"/>
        <v>-1421.945725</v>
      </c>
    </row>
    <row r="1243" spans="1:39" ht="15" customHeight="1" x14ac:dyDescent="0.25">
      <c r="A1243">
        <v>256300</v>
      </c>
      <c r="B1243" t="s">
        <v>1677</v>
      </c>
      <c r="C1243" t="s">
        <v>1678</v>
      </c>
      <c r="D1243">
        <v>31106</v>
      </c>
      <c r="E1243" t="s">
        <v>363</v>
      </c>
      <c r="F1243" t="s">
        <v>240</v>
      </c>
      <c r="G1243" t="s">
        <v>19</v>
      </c>
      <c r="H1243" t="s">
        <v>1948</v>
      </c>
      <c r="J1243" s="21">
        <v>44854</v>
      </c>
      <c r="K1243" s="21">
        <v>44885</v>
      </c>
      <c r="L1243" s="21">
        <v>44854</v>
      </c>
      <c r="M1243" s="22">
        <v>1673569.31</v>
      </c>
      <c r="N1243" t="s">
        <v>14</v>
      </c>
      <c r="O1243">
        <v>0.01</v>
      </c>
      <c r="P1243" t="s">
        <v>15</v>
      </c>
      <c r="R1243" s="21">
        <v>44854</v>
      </c>
      <c r="S1243" s="21">
        <v>44854</v>
      </c>
      <c r="T1243" s="21">
        <v>44885</v>
      </c>
      <c r="U1243" s="21">
        <v>44854</v>
      </c>
      <c r="V1243" s="23">
        <v>8.611111111111111E-2</v>
      </c>
      <c r="W1243">
        <v>31</v>
      </c>
      <c r="X1243" s="24">
        <v>0</v>
      </c>
      <c r="Y1243" s="24">
        <v>0</v>
      </c>
      <c r="Z1243" s="24">
        <v>-1441.1291280555556</v>
      </c>
      <c r="AA1243" s="24">
        <v>-1441.1291280555556</v>
      </c>
      <c r="AB1243">
        <v>0</v>
      </c>
      <c r="AC1243">
        <v>0</v>
      </c>
      <c r="AD1243" s="38">
        <v>1673569.31</v>
      </c>
      <c r="AE1243" s="52">
        <v>0.01</v>
      </c>
      <c r="AF1243" s="5">
        <v>0</v>
      </c>
      <c r="AG1243" s="24">
        <v>0</v>
      </c>
      <c r="AH1243" s="24">
        <v>0</v>
      </c>
      <c r="AI1243" s="27">
        <v>-1441.1291280555556</v>
      </c>
      <c r="AJ1243" t="s">
        <v>14</v>
      </c>
      <c r="AK1243" s="93">
        <f t="shared" si="124"/>
        <v>-1441.1291280555556</v>
      </c>
      <c r="AL1243" s="27">
        <f t="shared" si="123"/>
        <v>-1441.1291280555556</v>
      </c>
      <c r="AM1243" s="27">
        <f t="shared" si="125"/>
        <v>-1441.1291280555556</v>
      </c>
    </row>
    <row r="1244" spans="1:39" ht="15" customHeight="1" x14ac:dyDescent="0.25">
      <c r="A1244">
        <v>256301</v>
      </c>
      <c r="B1244" t="s">
        <v>1677</v>
      </c>
      <c r="C1244" t="s">
        <v>1678</v>
      </c>
      <c r="D1244">
        <v>31106</v>
      </c>
      <c r="E1244" t="s">
        <v>363</v>
      </c>
      <c r="F1244" t="s">
        <v>240</v>
      </c>
      <c r="G1244" t="s">
        <v>19</v>
      </c>
      <c r="H1244" t="s">
        <v>1948</v>
      </c>
      <c r="J1244" s="21">
        <v>44885</v>
      </c>
      <c r="K1244" s="21">
        <v>44915</v>
      </c>
      <c r="L1244" s="21">
        <v>44885</v>
      </c>
      <c r="M1244" s="22">
        <v>1640776.44</v>
      </c>
      <c r="N1244" t="s">
        <v>14</v>
      </c>
      <c r="O1244">
        <v>0.01</v>
      </c>
      <c r="P1244" t="s">
        <v>15</v>
      </c>
      <c r="R1244" s="21">
        <v>44885</v>
      </c>
      <c r="S1244" s="21">
        <v>44885</v>
      </c>
      <c r="T1244" s="21">
        <v>44915</v>
      </c>
      <c r="U1244" s="21">
        <v>44885</v>
      </c>
      <c r="V1244" s="23">
        <v>8.3333333333333329E-2</v>
      </c>
      <c r="W1244">
        <v>30</v>
      </c>
      <c r="X1244" s="24">
        <v>0</v>
      </c>
      <c r="Y1244" s="24">
        <v>0</v>
      </c>
      <c r="Z1244" s="24">
        <v>-1367.3136999999999</v>
      </c>
      <c r="AA1244" s="24">
        <v>-1367.3136999999999</v>
      </c>
      <c r="AB1244">
        <v>0</v>
      </c>
      <c r="AC1244">
        <v>0</v>
      </c>
      <c r="AD1244" s="38">
        <v>1640776.44</v>
      </c>
      <c r="AE1244" s="52">
        <v>0.01</v>
      </c>
      <c r="AF1244" s="5">
        <v>0</v>
      </c>
      <c r="AG1244" s="24">
        <v>0</v>
      </c>
      <c r="AH1244" s="24">
        <v>0</v>
      </c>
      <c r="AI1244" s="27">
        <v>-1367.3136999999999</v>
      </c>
      <c r="AJ1244" t="s">
        <v>14</v>
      </c>
      <c r="AK1244" s="93">
        <f t="shared" si="124"/>
        <v>-1367.3136999999999</v>
      </c>
      <c r="AL1244" s="27">
        <f t="shared" si="123"/>
        <v>-1367.3136999999999</v>
      </c>
      <c r="AM1244" s="27">
        <f t="shared" si="125"/>
        <v>-1367.3136999999999</v>
      </c>
    </row>
    <row r="1245" spans="1:39" ht="15" customHeight="1" x14ac:dyDescent="0.25">
      <c r="A1245">
        <v>256302</v>
      </c>
      <c r="B1245" t="s">
        <v>1677</v>
      </c>
      <c r="C1245" t="s">
        <v>1678</v>
      </c>
      <c r="D1245">
        <v>31106</v>
      </c>
      <c r="E1245" t="s">
        <v>363</v>
      </c>
      <c r="F1245" t="s">
        <v>240</v>
      </c>
      <c r="G1245" t="s">
        <v>19</v>
      </c>
      <c r="H1245" t="s">
        <v>1948</v>
      </c>
      <c r="J1245" s="21">
        <v>44915</v>
      </c>
      <c r="K1245" s="21">
        <v>44946</v>
      </c>
      <c r="L1245" s="21">
        <v>44915</v>
      </c>
      <c r="M1245" s="22">
        <v>1607956.25</v>
      </c>
      <c r="N1245" t="s">
        <v>14</v>
      </c>
      <c r="O1245">
        <v>0.01</v>
      </c>
      <c r="P1245" t="s">
        <v>15</v>
      </c>
      <c r="R1245" s="21">
        <v>44915</v>
      </c>
      <c r="S1245" s="21">
        <v>44915</v>
      </c>
      <c r="T1245" s="21">
        <v>44946</v>
      </c>
      <c r="U1245" s="21">
        <v>44915</v>
      </c>
      <c r="V1245" s="23">
        <v>8.611111111111111E-2</v>
      </c>
      <c r="W1245">
        <v>31</v>
      </c>
      <c r="X1245" s="24">
        <v>0</v>
      </c>
      <c r="Y1245" s="24">
        <v>0</v>
      </c>
      <c r="Z1245" s="24">
        <v>-1384.6289930555556</v>
      </c>
      <c r="AA1245" s="24">
        <v>-1384.6289930555556</v>
      </c>
      <c r="AB1245">
        <v>0</v>
      </c>
      <c r="AC1245">
        <v>-44.66545138888889</v>
      </c>
      <c r="AD1245" s="38">
        <v>1607956.25</v>
      </c>
      <c r="AE1245" s="52">
        <v>0.01</v>
      </c>
      <c r="AF1245" s="5">
        <v>0</v>
      </c>
      <c r="AG1245" s="24">
        <v>0</v>
      </c>
      <c r="AH1245" s="24">
        <v>0</v>
      </c>
      <c r="AI1245" s="27">
        <v>-1384.6289930555556</v>
      </c>
      <c r="AJ1245" t="s">
        <v>14</v>
      </c>
      <c r="AK1245" s="93">
        <f t="shared" si="124"/>
        <v>-1384.6289930555556</v>
      </c>
      <c r="AL1245" s="27">
        <f t="shared" si="123"/>
        <v>-1384.6289930555556</v>
      </c>
      <c r="AM1245" s="27">
        <f t="shared" si="125"/>
        <v>-1384.6289930555556</v>
      </c>
    </row>
    <row r="1246" spans="1:39" ht="15" customHeight="1" x14ac:dyDescent="0.25">
      <c r="A1246">
        <v>256356</v>
      </c>
      <c r="B1246" t="s">
        <v>1679</v>
      </c>
      <c r="C1246" t="s">
        <v>1680</v>
      </c>
      <c r="D1246">
        <v>31107</v>
      </c>
      <c r="E1246" t="s">
        <v>363</v>
      </c>
      <c r="F1246" t="s">
        <v>240</v>
      </c>
      <c r="G1246" t="s">
        <v>19</v>
      </c>
      <c r="H1246" t="s">
        <v>2025</v>
      </c>
      <c r="J1246" s="21">
        <v>44762</v>
      </c>
      <c r="K1246" s="21">
        <v>44793</v>
      </c>
      <c r="L1246" s="21">
        <v>44762</v>
      </c>
      <c r="M1246" s="22">
        <v>7086479.1200000001</v>
      </c>
      <c r="N1246" t="s">
        <v>14</v>
      </c>
      <c r="O1246">
        <v>0.01</v>
      </c>
      <c r="P1246" t="s">
        <v>15</v>
      </c>
      <c r="R1246" s="21">
        <v>44762</v>
      </c>
      <c r="S1246" s="21">
        <v>44762</v>
      </c>
      <c r="T1246" s="21">
        <v>44793</v>
      </c>
      <c r="U1246" s="21">
        <v>44762</v>
      </c>
      <c r="V1246" s="23">
        <v>8.611111111111111E-2</v>
      </c>
      <c r="W1246">
        <v>31</v>
      </c>
      <c r="X1246" s="24">
        <v>0</v>
      </c>
      <c r="Y1246" s="24">
        <v>0</v>
      </c>
      <c r="Z1246" s="24">
        <v>-6102.2459088888891</v>
      </c>
      <c r="AA1246" s="24">
        <v>-6102.2459088888891</v>
      </c>
      <c r="AB1246">
        <v>0</v>
      </c>
      <c r="AC1246">
        <v>0</v>
      </c>
      <c r="AD1246" s="38">
        <v>7086479.1200000001</v>
      </c>
      <c r="AE1246" s="52">
        <v>0.01</v>
      </c>
      <c r="AF1246" s="5">
        <v>0</v>
      </c>
      <c r="AG1246" s="24">
        <v>0</v>
      </c>
      <c r="AH1246" s="24">
        <v>0</v>
      </c>
      <c r="AI1246" s="27">
        <v>-6102.2459088888891</v>
      </c>
      <c r="AJ1246" t="s">
        <v>14</v>
      </c>
      <c r="AK1246" s="93">
        <f t="shared" si="124"/>
        <v>-6102.2459088888891</v>
      </c>
      <c r="AL1246" s="27">
        <f t="shared" si="123"/>
        <v>-6102.2459088888891</v>
      </c>
      <c r="AM1246" s="27">
        <f t="shared" si="125"/>
        <v>-6102.2459088888891</v>
      </c>
    </row>
    <row r="1247" spans="1:39" ht="15" customHeight="1" x14ac:dyDescent="0.25">
      <c r="A1247">
        <v>256357</v>
      </c>
      <c r="B1247" t="s">
        <v>1679</v>
      </c>
      <c r="C1247" t="s">
        <v>1680</v>
      </c>
      <c r="D1247">
        <v>31107</v>
      </c>
      <c r="E1247" t="s">
        <v>363</v>
      </c>
      <c r="F1247" t="s">
        <v>240</v>
      </c>
      <c r="G1247" t="s">
        <v>19</v>
      </c>
      <c r="H1247" t="s">
        <v>2025</v>
      </c>
      <c r="J1247" s="21">
        <v>44793</v>
      </c>
      <c r="K1247" s="21">
        <v>44824</v>
      </c>
      <c r="L1247" s="21">
        <v>44793</v>
      </c>
      <c r="M1247" s="22">
        <v>6955647.25</v>
      </c>
      <c r="N1247" t="s">
        <v>14</v>
      </c>
      <c r="O1247">
        <v>0.01</v>
      </c>
      <c r="P1247" t="s">
        <v>15</v>
      </c>
      <c r="R1247" s="21">
        <v>44793</v>
      </c>
      <c r="S1247" s="21">
        <v>44793</v>
      </c>
      <c r="T1247" s="21">
        <v>44824</v>
      </c>
      <c r="U1247" s="21">
        <v>44793</v>
      </c>
      <c r="V1247" s="23">
        <v>8.611111111111111E-2</v>
      </c>
      <c r="W1247">
        <v>31</v>
      </c>
      <c r="X1247" s="24">
        <v>0</v>
      </c>
      <c r="Y1247" s="24">
        <v>0</v>
      </c>
      <c r="Z1247" s="24">
        <v>-5989.5851319444446</v>
      </c>
      <c r="AA1247" s="24">
        <v>-5989.5851319444446</v>
      </c>
      <c r="AB1247">
        <v>0</v>
      </c>
      <c r="AC1247">
        <v>0</v>
      </c>
      <c r="AD1247" s="38">
        <v>6955647.25</v>
      </c>
      <c r="AE1247" s="52">
        <v>0.01</v>
      </c>
      <c r="AF1247" s="5">
        <v>0</v>
      </c>
      <c r="AG1247" s="24">
        <v>0</v>
      </c>
      <c r="AH1247" s="24">
        <v>0</v>
      </c>
      <c r="AI1247" s="27">
        <v>-5989.5851319444446</v>
      </c>
      <c r="AJ1247" t="s">
        <v>14</v>
      </c>
      <c r="AK1247" s="93">
        <f t="shared" si="124"/>
        <v>-5989.5851319444446</v>
      </c>
      <c r="AL1247" s="27">
        <f t="shared" si="123"/>
        <v>-5989.5851319444446</v>
      </c>
      <c r="AM1247" s="27">
        <f t="shared" si="125"/>
        <v>-5989.5851319444446</v>
      </c>
    </row>
    <row r="1248" spans="1:39" ht="15" customHeight="1" x14ac:dyDescent="0.25">
      <c r="A1248">
        <v>256358</v>
      </c>
      <c r="B1248" t="s">
        <v>1679</v>
      </c>
      <c r="C1248" t="s">
        <v>1680</v>
      </c>
      <c r="D1248">
        <v>31107</v>
      </c>
      <c r="E1248" t="s">
        <v>363</v>
      </c>
      <c r="F1248" t="s">
        <v>240</v>
      </c>
      <c r="G1248" t="s">
        <v>19</v>
      </c>
      <c r="H1248" t="s">
        <v>2025</v>
      </c>
      <c r="J1248" s="21">
        <v>44824</v>
      </c>
      <c r="K1248" s="21">
        <v>44854</v>
      </c>
      <c r="L1248" s="21">
        <v>44824</v>
      </c>
      <c r="M1248" s="22">
        <v>6824706.3499999996</v>
      </c>
      <c r="N1248" t="s">
        <v>14</v>
      </c>
      <c r="O1248">
        <v>0.01</v>
      </c>
      <c r="P1248" t="s">
        <v>15</v>
      </c>
      <c r="R1248" s="21">
        <v>44824</v>
      </c>
      <c r="S1248" s="21">
        <v>44824</v>
      </c>
      <c r="T1248" s="21">
        <v>44854</v>
      </c>
      <c r="U1248" s="21">
        <v>44824</v>
      </c>
      <c r="V1248" s="23">
        <v>8.3333333333333329E-2</v>
      </c>
      <c r="W1248">
        <v>30</v>
      </c>
      <c r="X1248" s="24">
        <v>0</v>
      </c>
      <c r="Y1248" s="24">
        <v>0</v>
      </c>
      <c r="Z1248" s="24">
        <v>-5687.2552916666664</v>
      </c>
      <c r="AA1248" s="24">
        <v>-5687.2552916666664</v>
      </c>
      <c r="AB1248">
        <v>0</v>
      </c>
      <c r="AC1248">
        <v>0</v>
      </c>
      <c r="AD1248" s="38">
        <v>6824706.3499999996</v>
      </c>
      <c r="AE1248" s="52">
        <v>0.01</v>
      </c>
      <c r="AF1248" s="5">
        <v>0</v>
      </c>
      <c r="AG1248" s="24">
        <v>0</v>
      </c>
      <c r="AH1248" s="24">
        <v>0</v>
      </c>
      <c r="AI1248" s="27">
        <v>-5687.2552916666664</v>
      </c>
      <c r="AJ1248" t="s">
        <v>14</v>
      </c>
      <c r="AK1248" s="93">
        <f t="shared" si="124"/>
        <v>-5687.2552916666664</v>
      </c>
      <c r="AL1248" s="27">
        <f t="shared" si="123"/>
        <v>-5687.2552916666664</v>
      </c>
      <c r="AM1248" s="27">
        <f t="shared" si="125"/>
        <v>-5687.2552916666664</v>
      </c>
    </row>
    <row r="1249" spans="1:39" ht="15" customHeight="1" x14ac:dyDescent="0.25">
      <c r="A1249">
        <v>256359</v>
      </c>
      <c r="B1249" t="s">
        <v>1679</v>
      </c>
      <c r="C1249" t="s">
        <v>1680</v>
      </c>
      <c r="D1249">
        <v>31107</v>
      </c>
      <c r="E1249" t="s">
        <v>363</v>
      </c>
      <c r="F1249" t="s">
        <v>240</v>
      </c>
      <c r="G1249" t="s">
        <v>19</v>
      </c>
      <c r="H1249" t="s">
        <v>2025</v>
      </c>
      <c r="J1249" s="21">
        <v>44854</v>
      </c>
      <c r="K1249" s="21">
        <v>44885</v>
      </c>
      <c r="L1249" s="21">
        <v>44854</v>
      </c>
      <c r="M1249" s="22">
        <v>6693656.3399999999</v>
      </c>
      <c r="N1249" t="s">
        <v>14</v>
      </c>
      <c r="O1249">
        <v>0.01</v>
      </c>
      <c r="P1249" t="s">
        <v>15</v>
      </c>
      <c r="R1249" s="21">
        <v>44854</v>
      </c>
      <c r="S1249" s="21">
        <v>44854</v>
      </c>
      <c r="T1249" s="21">
        <v>44885</v>
      </c>
      <c r="U1249" s="21">
        <v>44854</v>
      </c>
      <c r="V1249" s="23">
        <v>8.611111111111111E-2</v>
      </c>
      <c r="W1249">
        <v>31</v>
      </c>
      <c r="X1249" s="24">
        <v>0</v>
      </c>
      <c r="Y1249" s="24">
        <v>0</v>
      </c>
      <c r="Z1249" s="24">
        <v>-5763.9818483333329</v>
      </c>
      <c r="AA1249" s="24">
        <v>-5763.9818483333329</v>
      </c>
      <c r="AB1249">
        <v>0</v>
      </c>
      <c r="AC1249">
        <v>0</v>
      </c>
      <c r="AD1249" s="38">
        <v>6693656.3399999999</v>
      </c>
      <c r="AE1249" s="52">
        <v>0.01</v>
      </c>
      <c r="AF1249" s="5">
        <v>0</v>
      </c>
      <c r="AG1249" s="24">
        <v>0</v>
      </c>
      <c r="AH1249" s="24">
        <v>0</v>
      </c>
      <c r="AI1249" s="27">
        <v>-5763.9818483333329</v>
      </c>
      <c r="AJ1249" t="s">
        <v>14</v>
      </c>
      <c r="AK1249" s="93">
        <f t="shared" si="124"/>
        <v>-5763.9818483333329</v>
      </c>
      <c r="AL1249" s="27">
        <f t="shared" si="123"/>
        <v>-5763.9818483333329</v>
      </c>
      <c r="AM1249" s="27">
        <f t="shared" si="125"/>
        <v>-5763.9818483333329</v>
      </c>
    </row>
    <row r="1250" spans="1:39" ht="15" customHeight="1" x14ac:dyDescent="0.25">
      <c r="A1250">
        <v>256360</v>
      </c>
      <c r="B1250" t="s">
        <v>1679</v>
      </c>
      <c r="C1250" t="s">
        <v>1680</v>
      </c>
      <c r="D1250">
        <v>31107</v>
      </c>
      <c r="E1250" t="s">
        <v>363</v>
      </c>
      <c r="F1250" t="s">
        <v>240</v>
      </c>
      <c r="G1250" t="s">
        <v>19</v>
      </c>
      <c r="H1250" t="s">
        <v>2025</v>
      </c>
      <c r="J1250" s="21">
        <v>44885</v>
      </c>
      <c r="K1250" s="21">
        <v>44915</v>
      </c>
      <c r="L1250" s="21">
        <v>44885</v>
      </c>
      <c r="M1250" s="22">
        <v>6562497.1200000001</v>
      </c>
      <c r="N1250" t="s">
        <v>14</v>
      </c>
      <c r="O1250">
        <v>0.01</v>
      </c>
      <c r="P1250" t="s">
        <v>15</v>
      </c>
      <c r="R1250" s="21">
        <v>44885</v>
      </c>
      <c r="S1250" s="21">
        <v>44885</v>
      </c>
      <c r="T1250" s="21">
        <v>44915</v>
      </c>
      <c r="U1250" s="21">
        <v>44885</v>
      </c>
      <c r="V1250" s="23">
        <v>8.3333333333333329E-2</v>
      </c>
      <c r="W1250">
        <v>30</v>
      </c>
      <c r="X1250" s="24">
        <v>0</v>
      </c>
      <c r="Y1250" s="24">
        <v>0</v>
      </c>
      <c r="Z1250" s="24">
        <v>-5468.7475999999997</v>
      </c>
      <c r="AA1250" s="24">
        <v>-5468.7475999999997</v>
      </c>
      <c r="AB1250">
        <v>0</v>
      </c>
      <c r="AC1250">
        <v>0</v>
      </c>
      <c r="AD1250" s="38">
        <v>6562497.1200000001</v>
      </c>
      <c r="AE1250" s="52">
        <v>0.01</v>
      </c>
      <c r="AF1250" s="5">
        <v>0</v>
      </c>
      <c r="AG1250" s="24">
        <v>0</v>
      </c>
      <c r="AH1250" s="24">
        <v>0</v>
      </c>
      <c r="AI1250" s="27">
        <v>-5468.7475999999997</v>
      </c>
      <c r="AJ1250" t="s">
        <v>14</v>
      </c>
      <c r="AK1250" s="93">
        <f t="shared" si="124"/>
        <v>-5468.7475999999997</v>
      </c>
      <c r="AL1250" s="27">
        <f t="shared" si="123"/>
        <v>-5468.7475999999997</v>
      </c>
      <c r="AM1250" s="27">
        <f t="shared" si="125"/>
        <v>-5468.7475999999997</v>
      </c>
    </row>
    <row r="1251" spans="1:39" ht="15" customHeight="1" x14ac:dyDescent="0.25">
      <c r="A1251">
        <v>256361</v>
      </c>
      <c r="B1251" t="s">
        <v>1679</v>
      </c>
      <c r="C1251" t="s">
        <v>1680</v>
      </c>
      <c r="D1251">
        <v>31107</v>
      </c>
      <c r="E1251" t="s">
        <v>363</v>
      </c>
      <c r="F1251" t="s">
        <v>240</v>
      </c>
      <c r="G1251" t="s">
        <v>19</v>
      </c>
      <c r="H1251" t="s">
        <v>2025</v>
      </c>
      <c r="J1251" s="21">
        <v>44915</v>
      </c>
      <c r="K1251" s="21">
        <v>44946</v>
      </c>
      <c r="L1251" s="21">
        <v>44915</v>
      </c>
      <c r="M1251" s="22">
        <v>6431228.5999999996</v>
      </c>
      <c r="N1251" t="s">
        <v>14</v>
      </c>
      <c r="O1251">
        <v>0.01</v>
      </c>
      <c r="P1251" t="s">
        <v>15</v>
      </c>
      <c r="R1251" s="21">
        <v>44915</v>
      </c>
      <c r="S1251" s="21">
        <v>44915</v>
      </c>
      <c r="T1251" s="21">
        <v>44946</v>
      </c>
      <c r="U1251" s="21">
        <v>44915</v>
      </c>
      <c r="V1251" s="23">
        <v>8.611111111111111E-2</v>
      </c>
      <c r="W1251">
        <v>31</v>
      </c>
      <c r="X1251" s="24">
        <v>0</v>
      </c>
      <c r="Y1251" s="24">
        <v>0</v>
      </c>
      <c r="Z1251" s="24">
        <v>-5538.0024055555559</v>
      </c>
      <c r="AA1251" s="24">
        <v>-5538.0024055555559</v>
      </c>
      <c r="AB1251">
        <v>0</v>
      </c>
      <c r="AC1251">
        <v>-178.64523888888891</v>
      </c>
      <c r="AD1251" s="38">
        <v>6431228.5999999996</v>
      </c>
      <c r="AE1251" s="52">
        <v>0.01</v>
      </c>
      <c r="AF1251" s="5">
        <v>0</v>
      </c>
      <c r="AG1251" s="24">
        <v>0</v>
      </c>
      <c r="AH1251" s="24">
        <v>0</v>
      </c>
      <c r="AI1251" s="27">
        <v>-5538.0024055555559</v>
      </c>
      <c r="AJ1251" t="s">
        <v>14</v>
      </c>
      <c r="AK1251" s="93">
        <f t="shared" si="124"/>
        <v>-5538.0024055555559</v>
      </c>
      <c r="AL1251" s="27">
        <f t="shared" si="123"/>
        <v>-5538.0024055555559</v>
      </c>
      <c r="AM1251" s="27">
        <f t="shared" si="125"/>
        <v>-5538.0024055555559</v>
      </c>
    </row>
    <row r="1252" spans="1:39" ht="15" customHeight="1" x14ac:dyDescent="0.25">
      <c r="A1252">
        <v>256412</v>
      </c>
      <c r="B1252" t="s">
        <v>1681</v>
      </c>
      <c r="C1252" t="s">
        <v>1682</v>
      </c>
      <c r="D1252">
        <v>31108</v>
      </c>
      <c r="E1252" t="s">
        <v>363</v>
      </c>
      <c r="F1252" t="s">
        <v>240</v>
      </c>
      <c r="G1252" t="s">
        <v>19</v>
      </c>
      <c r="H1252" t="s">
        <v>2024</v>
      </c>
      <c r="J1252" s="21">
        <v>44826</v>
      </c>
      <c r="K1252" s="21">
        <v>44917</v>
      </c>
      <c r="L1252" s="21">
        <v>44826</v>
      </c>
      <c r="M1252" s="22">
        <v>8515784.0700000003</v>
      </c>
      <c r="N1252" t="s">
        <v>14</v>
      </c>
      <c r="O1252">
        <v>5.0000000000000001E-3</v>
      </c>
      <c r="P1252" t="s">
        <v>15</v>
      </c>
      <c r="R1252" s="21">
        <v>44826</v>
      </c>
      <c r="S1252" s="21">
        <v>44826</v>
      </c>
      <c r="T1252" s="21">
        <v>44917</v>
      </c>
      <c r="U1252" s="21">
        <v>44826</v>
      </c>
      <c r="V1252" s="23">
        <v>0.25277777777777777</v>
      </c>
      <c r="W1252">
        <v>91</v>
      </c>
      <c r="X1252" s="24">
        <v>0</v>
      </c>
      <c r="Y1252" s="24">
        <v>0</v>
      </c>
      <c r="Z1252" s="24">
        <v>-10763.004866249999</v>
      </c>
      <c r="AA1252" s="24">
        <v>-10763.004866249999</v>
      </c>
      <c r="AB1252">
        <v>0</v>
      </c>
      <c r="AC1252">
        <v>0</v>
      </c>
      <c r="AD1252" s="38">
        <v>8515784.0700000003</v>
      </c>
      <c r="AE1252" s="52">
        <v>5.0000000000000001E-3</v>
      </c>
      <c r="AF1252" s="5">
        <v>0</v>
      </c>
      <c r="AG1252" s="24">
        <v>0</v>
      </c>
      <c r="AH1252" s="24">
        <v>0</v>
      </c>
      <c r="AI1252" s="27">
        <v>-10763.004866249999</v>
      </c>
      <c r="AJ1252" t="s">
        <v>14</v>
      </c>
      <c r="AK1252" s="93">
        <f t="shared" si="124"/>
        <v>-10763.004866249999</v>
      </c>
      <c r="AL1252" s="27">
        <f t="shared" si="123"/>
        <v>-10763.004866249999</v>
      </c>
      <c r="AM1252" s="27">
        <f t="shared" si="125"/>
        <v>-10763.004866249999</v>
      </c>
    </row>
    <row r="1253" spans="1:39" ht="15" customHeight="1" x14ac:dyDescent="0.25">
      <c r="A1253">
        <v>256413</v>
      </c>
      <c r="B1253" t="s">
        <v>1681</v>
      </c>
      <c r="C1253" t="s">
        <v>1682</v>
      </c>
      <c r="D1253">
        <v>31108</v>
      </c>
      <c r="E1253" t="s">
        <v>363</v>
      </c>
      <c r="F1253" t="s">
        <v>240</v>
      </c>
      <c r="G1253" t="s">
        <v>19</v>
      </c>
      <c r="H1253" t="s">
        <v>2024</v>
      </c>
      <c r="J1253" s="21">
        <v>44917</v>
      </c>
      <c r="K1253" s="21">
        <v>45007</v>
      </c>
      <c r="L1253" s="21">
        <v>44917</v>
      </c>
      <c r="M1253" s="22">
        <v>8019846.1600000001</v>
      </c>
      <c r="N1253" t="s">
        <v>14</v>
      </c>
      <c r="O1253">
        <v>5.0000000000000001E-3</v>
      </c>
      <c r="P1253" t="s">
        <v>15</v>
      </c>
      <c r="R1253" s="21">
        <v>44917</v>
      </c>
      <c r="S1253" s="21">
        <v>44917</v>
      </c>
      <c r="T1253" s="21">
        <v>45007</v>
      </c>
      <c r="U1253" s="21">
        <v>44917</v>
      </c>
      <c r="V1253" s="23">
        <v>0.25</v>
      </c>
      <c r="W1253">
        <v>90</v>
      </c>
      <c r="X1253" s="24">
        <v>0</v>
      </c>
      <c r="Y1253" s="24">
        <v>0</v>
      </c>
      <c r="Z1253" s="24">
        <v>-10024.807700000001</v>
      </c>
      <c r="AA1253" s="24">
        <v>-10024.807700000001</v>
      </c>
      <c r="AB1253">
        <v>0</v>
      </c>
      <c r="AC1253">
        <v>-111.38675222222224</v>
      </c>
      <c r="AD1253" s="38">
        <v>8019846.1600000001</v>
      </c>
      <c r="AE1253" s="52">
        <v>5.0000000000000001E-3</v>
      </c>
      <c r="AF1253" s="5">
        <v>0</v>
      </c>
      <c r="AG1253" s="24">
        <v>0</v>
      </c>
      <c r="AH1253" s="24">
        <v>0</v>
      </c>
      <c r="AI1253" s="27">
        <v>-10024.807700000001</v>
      </c>
      <c r="AJ1253" t="s">
        <v>14</v>
      </c>
      <c r="AK1253" s="93">
        <f t="shared" si="124"/>
        <v>-10024.807700000001</v>
      </c>
      <c r="AL1253" s="27">
        <f t="shared" si="123"/>
        <v>-10024.807700000001</v>
      </c>
      <c r="AM1253" s="27">
        <f t="shared" si="125"/>
        <v>-10024.807700000001</v>
      </c>
    </row>
    <row r="1254" spans="1:39" ht="15" customHeight="1" x14ac:dyDescent="0.25">
      <c r="A1254">
        <v>256436</v>
      </c>
      <c r="B1254" t="s">
        <v>1683</v>
      </c>
      <c r="C1254" t="s">
        <v>1684</v>
      </c>
      <c r="D1254">
        <v>31109</v>
      </c>
      <c r="E1254" t="s">
        <v>363</v>
      </c>
      <c r="F1254" t="s">
        <v>240</v>
      </c>
      <c r="G1254" t="s">
        <v>19</v>
      </c>
      <c r="H1254" t="s">
        <v>1998</v>
      </c>
      <c r="J1254" s="21">
        <v>44773</v>
      </c>
      <c r="K1254" s="21">
        <v>44804</v>
      </c>
      <c r="L1254" s="21">
        <v>44773</v>
      </c>
      <c r="M1254" s="22">
        <v>4530393.95</v>
      </c>
      <c r="N1254" t="s">
        <v>14</v>
      </c>
      <c r="O1254">
        <v>8.9999999999999993E-3</v>
      </c>
      <c r="P1254" t="s">
        <v>15</v>
      </c>
      <c r="R1254" s="21">
        <v>44773</v>
      </c>
      <c r="S1254" s="21">
        <v>44773</v>
      </c>
      <c r="T1254" s="21">
        <v>44804</v>
      </c>
      <c r="U1254" s="21">
        <v>44773</v>
      </c>
      <c r="V1254" s="23">
        <v>8.611111111111111E-2</v>
      </c>
      <c r="W1254">
        <v>31</v>
      </c>
      <c r="X1254" s="24">
        <v>0</v>
      </c>
      <c r="Y1254" s="24">
        <v>0</v>
      </c>
      <c r="Z1254" s="24">
        <v>-3511.0553112499997</v>
      </c>
      <c r="AA1254" s="24">
        <v>-3511.0553112499997</v>
      </c>
      <c r="AB1254">
        <v>0</v>
      </c>
      <c r="AC1254">
        <v>0</v>
      </c>
      <c r="AD1254" s="38">
        <v>4530393.95</v>
      </c>
      <c r="AE1254" s="52">
        <v>8.9999999999999993E-3</v>
      </c>
      <c r="AF1254" s="5">
        <v>0</v>
      </c>
      <c r="AG1254" s="24">
        <v>0</v>
      </c>
      <c r="AH1254" s="24">
        <v>0</v>
      </c>
      <c r="AI1254" s="27">
        <v>-3511.0553112499997</v>
      </c>
      <c r="AJ1254" t="s">
        <v>14</v>
      </c>
      <c r="AK1254" s="93">
        <f t="shared" si="124"/>
        <v>-3511.0553112499997</v>
      </c>
      <c r="AL1254" s="27">
        <f t="shared" si="123"/>
        <v>-3511.0553112499997</v>
      </c>
      <c r="AM1254" s="27">
        <f t="shared" si="125"/>
        <v>-3511.0553112499997</v>
      </c>
    </row>
    <row r="1255" spans="1:39" ht="15" customHeight="1" x14ac:dyDescent="0.25">
      <c r="A1255">
        <v>256437</v>
      </c>
      <c r="B1255" t="s">
        <v>1683</v>
      </c>
      <c r="C1255" t="s">
        <v>1684</v>
      </c>
      <c r="D1255">
        <v>31109</v>
      </c>
      <c r="E1255" t="s">
        <v>363</v>
      </c>
      <c r="F1255" t="s">
        <v>240</v>
      </c>
      <c r="G1255" t="s">
        <v>19</v>
      </c>
      <c r="H1255" t="s">
        <v>1998</v>
      </c>
      <c r="J1255" s="21">
        <v>44804</v>
      </c>
      <c r="K1255" s="21">
        <v>44834</v>
      </c>
      <c r="L1255" s="21">
        <v>44804</v>
      </c>
      <c r="M1255" s="22">
        <v>4463106.96</v>
      </c>
      <c r="N1255" t="s">
        <v>14</v>
      </c>
      <c r="O1255">
        <v>8.9999999999999993E-3</v>
      </c>
      <c r="P1255" t="s">
        <v>15</v>
      </c>
      <c r="R1255" s="21">
        <v>44804</v>
      </c>
      <c r="S1255" s="21">
        <v>44804</v>
      </c>
      <c r="T1255" s="21">
        <v>44834</v>
      </c>
      <c r="U1255" s="21">
        <v>44804</v>
      </c>
      <c r="V1255" s="23">
        <v>8.3333333333333329E-2</v>
      </c>
      <c r="W1255">
        <v>30</v>
      </c>
      <c r="X1255" s="24">
        <v>0</v>
      </c>
      <c r="Y1255" s="24">
        <v>0</v>
      </c>
      <c r="Z1255" s="24">
        <v>-3347.3302199999998</v>
      </c>
      <c r="AA1255" s="24">
        <v>-3347.3302199999998</v>
      </c>
      <c r="AB1255">
        <v>0</v>
      </c>
      <c r="AC1255">
        <v>0</v>
      </c>
      <c r="AD1255" s="38">
        <v>4463106.96</v>
      </c>
      <c r="AE1255" s="52">
        <v>8.9999999999999993E-3</v>
      </c>
      <c r="AF1255" s="5">
        <v>0</v>
      </c>
      <c r="AG1255" s="24">
        <v>0</v>
      </c>
      <c r="AH1255" s="24">
        <v>0</v>
      </c>
      <c r="AI1255" s="27">
        <v>-3347.3302199999998</v>
      </c>
      <c r="AJ1255" t="s">
        <v>14</v>
      </c>
      <c r="AK1255" s="93">
        <f t="shared" si="124"/>
        <v>-3347.3302199999998</v>
      </c>
      <c r="AL1255" s="27">
        <f t="shared" si="123"/>
        <v>-3347.3302199999998</v>
      </c>
      <c r="AM1255" s="27">
        <f t="shared" si="125"/>
        <v>-3347.3302199999998</v>
      </c>
    </row>
    <row r="1256" spans="1:39" ht="15" customHeight="1" x14ac:dyDescent="0.25">
      <c r="A1256">
        <v>256438</v>
      </c>
      <c r="B1256" t="s">
        <v>1683</v>
      </c>
      <c r="C1256" t="s">
        <v>1684</v>
      </c>
      <c r="D1256">
        <v>31109</v>
      </c>
      <c r="E1256" t="s">
        <v>363</v>
      </c>
      <c r="F1256" t="s">
        <v>240</v>
      </c>
      <c r="G1256" t="s">
        <v>19</v>
      </c>
      <c r="H1256" t="s">
        <v>1998</v>
      </c>
      <c r="J1256" s="21">
        <v>44834</v>
      </c>
      <c r="K1256" s="21">
        <v>44865</v>
      </c>
      <c r="L1256" s="21">
        <v>44834</v>
      </c>
      <c r="M1256" s="22">
        <v>4395769.45</v>
      </c>
      <c r="N1256" t="s">
        <v>14</v>
      </c>
      <c r="O1256">
        <v>8.9999999999999993E-3</v>
      </c>
      <c r="P1256" t="s">
        <v>15</v>
      </c>
      <c r="R1256" s="21">
        <v>44834</v>
      </c>
      <c r="S1256" s="21">
        <v>44834</v>
      </c>
      <c r="T1256" s="21">
        <v>44865</v>
      </c>
      <c r="U1256" s="21">
        <v>44834</v>
      </c>
      <c r="V1256" s="23">
        <v>8.611111111111111E-2</v>
      </c>
      <c r="W1256">
        <v>31</v>
      </c>
      <c r="X1256" s="24">
        <v>0</v>
      </c>
      <c r="Y1256" s="24">
        <v>0</v>
      </c>
      <c r="Z1256" s="24">
        <v>-3406.72132375</v>
      </c>
      <c r="AA1256" s="24">
        <v>-3406.72132375</v>
      </c>
      <c r="AB1256">
        <v>0</v>
      </c>
      <c r="AC1256">
        <v>0</v>
      </c>
      <c r="AD1256" s="38">
        <v>4395769.45</v>
      </c>
      <c r="AE1256" s="52">
        <v>8.9999999999999993E-3</v>
      </c>
      <c r="AF1256" s="5">
        <v>0</v>
      </c>
      <c r="AG1256" s="24">
        <v>0</v>
      </c>
      <c r="AH1256" s="24">
        <v>0</v>
      </c>
      <c r="AI1256" s="27">
        <v>-3406.72132375</v>
      </c>
      <c r="AJ1256" t="s">
        <v>14</v>
      </c>
      <c r="AK1256" s="93">
        <f t="shared" si="124"/>
        <v>-3406.72132375</v>
      </c>
      <c r="AL1256" s="27">
        <f t="shared" si="123"/>
        <v>-3406.72132375</v>
      </c>
      <c r="AM1256" s="27">
        <f t="shared" si="125"/>
        <v>-3406.72132375</v>
      </c>
    </row>
    <row r="1257" spans="1:39" ht="15" customHeight="1" x14ac:dyDescent="0.25">
      <c r="A1257">
        <v>256439</v>
      </c>
      <c r="B1257" t="s">
        <v>1683</v>
      </c>
      <c r="C1257" t="s">
        <v>1684</v>
      </c>
      <c r="D1257">
        <v>31109</v>
      </c>
      <c r="E1257" t="s">
        <v>363</v>
      </c>
      <c r="F1257" t="s">
        <v>240</v>
      </c>
      <c r="G1257" t="s">
        <v>19</v>
      </c>
      <c r="H1257" t="s">
        <v>1998</v>
      </c>
      <c r="J1257" s="21">
        <v>44865</v>
      </c>
      <c r="K1257" s="21">
        <v>44895</v>
      </c>
      <c r="L1257" s="21">
        <v>44865</v>
      </c>
      <c r="M1257" s="22">
        <v>4328381.3899999997</v>
      </c>
      <c r="N1257" t="s">
        <v>14</v>
      </c>
      <c r="O1257">
        <v>8.9999999999999993E-3</v>
      </c>
      <c r="P1257" t="s">
        <v>15</v>
      </c>
      <c r="R1257" s="21">
        <v>44865</v>
      </c>
      <c r="S1257" s="21">
        <v>44865</v>
      </c>
      <c r="T1257" s="21">
        <v>44895</v>
      </c>
      <c r="U1257" s="21">
        <v>44865</v>
      </c>
      <c r="V1257" s="23">
        <v>8.3333333333333329E-2</v>
      </c>
      <c r="W1257">
        <v>30</v>
      </c>
      <c r="X1257" s="24">
        <v>0</v>
      </c>
      <c r="Y1257" s="24">
        <v>0</v>
      </c>
      <c r="Z1257" s="24">
        <v>-3246.286042499999</v>
      </c>
      <c r="AA1257" s="24">
        <v>-3246.286042499999</v>
      </c>
      <c r="AB1257">
        <v>0</v>
      </c>
      <c r="AC1257">
        <v>0</v>
      </c>
      <c r="AD1257" s="38">
        <v>4328381.3899999997</v>
      </c>
      <c r="AE1257" s="52">
        <v>8.9999999999999993E-3</v>
      </c>
      <c r="AF1257" s="5">
        <v>0</v>
      </c>
      <c r="AG1257" s="24">
        <v>0</v>
      </c>
      <c r="AH1257" s="24">
        <v>0</v>
      </c>
      <c r="AI1257" s="27">
        <v>-3246.286042499999</v>
      </c>
      <c r="AJ1257" t="s">
        <v>14</v>
      </c>
      <c r="AK1257" s="93">
        <f t="shared" si="124"/>
        <v>-3246.286042499999</v>
      </c>
      <c r="AL1257" s="27">
        <f t="shared" si="123"/>
        <v>-3246.286042499999</v>
      </c>
      <c r="AM1257" s="27">
        <f t="shared" si="125"/>
        <v>-3246.286042499999</v>
      </c>
    </row>
    <row r="1258" spans="1:39" ht="15" customHeight="1" x14ac:dyDescent="0.25">
      <c r="A1258">
        <v>256440</v>
      </c>
      <c r="B1258" t="s">
        <v>1683</v>
      </c>
      <c r="C1258" t="s">
        <v>1684</v>
      </c>
      <c r="D1258">
        <v>31109</v>
      </c>
      <c r="E1258" t="s">
        <v>363</v>
      </c>
      <c r="F1258" t="s">
        <v>240</v>
      </c>
      <c r="G1258" t="s">
        <v>19</v>
      </c>
      <c r="H1258" t="s">
        <v>1998</v>
      </c>
      <c r="J1258" s="21">
        <v>44895</v>
      </c>
      <c r="K1258" s="21">
        <v>44926</v>
      </c>
      <c r="L1258" s="21">
        <v>44895</v>
      </c>
      <c r="M1258" s="22">
        <v>4260942.75</v>
      </c>
      <c r="N1258" t="s">
        <v>14</v>
      </c>
      <c r="O1258">
        <v>8.9999999999999993E-3</v>
      </c>
      <c r="P1258" t="s">
        <v>15</v>
      </c>
      <c r="R1258" s="21">
        <v>44895</v>
      </c>
      <c r="S1258" s="21">
        <v>44895</v>
      </c>
      <c r="T1258" s="21">
        <v>44926</v>
      </c>
      <c r="U1258" s="21">
        <v>44895</v>
      </c>
      <c r="V1258" s="23">
        <v>8.611111111111111E-2</v>
      </c>
      <c r="W1258">
        <v>31</v>
      </c>
      <c r="X1258" s="24">
        <v>0</v>
      </c>
      <c r="Y1258" s="24">
        <v>0</v>
      </c>
      <c r="Z1258" s="24">
        <v>-3302.2306312499995</v>
      </c>
      <c r="AA1258" s="24">
        <v>-3302.2306312499995</v>
      </c>
      <c r="AB1258">
        <v>0</v>
      </c>
      <c r="AC1258">
        <v>-106.52356874999998</v>
      </c>
      <c r="AD1258" s="38">
        <v>4260942.75</v>
      </c>
      <c r="AE1258" s="52">
        <v>8.9999999999999993E-3</v>
      </c>
      <c r="AF1258" s="5">
        <v>0</v>
      </c>
      <c r="AG1258" s="24">
        <v>0</v>
      </c>
      <c r="AH1258" s="24">
        <v>0</v>
      </c>
      <c r="AI1258" s="27">
        <v>-3302.2306312499995</v>
      </c>
      <c r="AJ1258" t="s">
        <v>14</v>
      </c>
      <c r="AK1258" s="93">
        <f t="shared" si="124"/>
        <v>-3302.2306312499995</v>
      </c>
      <c r="AL1258" s="27">
        <f t="shared" si="123"/>
        <v>-3302.2306312499995</v>
      </c>
      <c r="AM1258" s="27">
        <f t="shared" si="125"/>
        <v>-3302.2306312499995</v>
      </c>
    </row>
    <row r="1259" spans="1:39" ht="15" customHeight="1" x14ac:dyDescent="0.25">
      <c r="A1259">
        <v>256441</v>
      </c>
      <c r="B1259" t="s">
        <v>1683</v>
      </c>
      <c r="C1259" t="s">
        <v>1684</v>
      </c>
      <c r="D1259">
        <v>31109</v>
      </c>
      <c r="E1259" t="s">
        <v>363</v>
      </c>
      <c r="F1259" t="s">
        <v>240</v>
      </c>
      <c r="G1259" t="s">
        <v>19</v>
      </c>
      <c r="H1259" t="s">
        <v>1998</v>
      </c>
      <c r="J1259" s="21">
        <v>44926</v>
      </c>
      <c r="K1259" s="21">
        <v>44957</v>
      </c>
      <c r="L1259" s="21">
        <v>44926</v>
      </c>
      <c r="M1259" s="22">
        <v>4193453.48</v>
      </c>
      <c r="N1259" t="s">
        <v>14</v>
      </c>
      <c r="O1259">
        <v>8.9999999999999993E-3</v>
      </c>
      <c r="P1259" t="s">
        <v>15</v>
      </c>
      <c r="R1259" s="21">
        <v>44926</v>
      </c>
      <c r="S1259" s="21">
        <v>44926</v>
      </c>
      <c r="T1259" s="21">
        <v>44957</v>
      </c>
      <c r="U1259" s="21">
        <v>44926</v>
      </c>
      <c r="V1259" s="23">
        <v>8.611111111111111E-2</v>
      </c>
      <c r="W1259">
        <v>31</v>
      </c>
      <c r="X1259" s="24">
        <v>-3249.7548206909296</v>
      </c>
      <c r="Y1259" s="24">
        <v>-3249.7548206909296</v>
      </c>
      <c r="Z1259" s="24">
        <v>-3249.9264469999998</v>
      </c>
      <c r="AA1259" s="24">
        <v>-3249.9264469999998</v>
      </c>
      <c r="AB1259">
        <v>0.99994719070973792</v>
      </c>
      <c r="AC1259">
        <v>0</v>
      </c>
      <c r="AD1259" s="38">
        <v>4193453.48</v>
      </c>
      <c r="AE1259" s="52">
        <v>8.9999999999999993E-3</v>
      </c>
      <c r="AF1259" s="5">
        <v>0</v>
      </c>
      <c r="AG1259" s="24">
        <v>0</v>
      </c>
      <c r="AH1259" s="24">
        <v>0</v>
      </c>
      <c r="AI1259" s="27">
        <v>-3249.7548206909296</v>
      </c>
      <c r="AJ1259" t="s">
        <v>14</v>
      </c>
      <c r="AK1259" s="93">
        <f t="shared" si="124"/>
        <v>-3249.7548206909296</v>
      </c>
      <c r="AL1259" s="27">
        <f t="shared" si="123"/>
        <v>-3249.7548206909296</v>
      </c>
      <c r="AM1259" s="27">
        <f t="shared" si="125"/>
        <v>-3249.7548206909296</v>
      </c>
    </row>
    <row r="1260" spans="1:39" ht="15" customHeight="1" x14ac:dyDescent="0.25">
      <c r="A1260">
        <v>256586</v>
      </c>
      <c r="B1260" t="s">
        <v>1685</v>
      </c>
      <c r="C1260" t="s">
        <v>1686</v>
      </c>
      <c r="D1260">
        <v>31110</v>
      </c>
      <c r="E1260" t="s">
        <v>363</v>
      </c>
      <c r="F1260" t="s">
        <v>240</v>
      </c>
      <c r="G1260" t="s">
        <v>19</v>
      </c>
      <c r="H1260" t="s">
        <v>2012</v>
      </c>
      <c r="J1260" s="21">
        <v>44743</v>
      </c>
      <c r="K1260" s="21">
        <v>44774</v>
      </c>
      <c r="L1260" s="21">
        <v>44743</v>
      </c>
      <c r="M1260" s="22">
        <v>9030634.0199999996</v>
      </c>
      <c r="N1260" t="s">
        <v>14</v>
      </c>
      <c r="O1260">
        <v>4.65E-2</v>
      </c>
      <c r="P1260" t="s">
        <v>15</v>
      </c>
      <c r="R1260" s="21">
        <v>44743</v>
      </c>
      <c r="S1260" s="21">
        <v>44743</v>
      </c>
      <c r="T1260" s="21">
        <v>44774</v>
      </c>
      <c r="U1260" s="21">
        <v>44743</v>
      </c>
      <c r="V1260" s="23">
        <v>8.611111111111111E-2</v>
      </c>
      <c r="W1260">
        <v>31</v>
      </c>
      <c r="X1260" s="24">
        <v>0</v>
      </c>
      <c r="Y1260" s="24">
        <v>0</v>
      </c>
      <c r="Z1260" s="24">
        <v>-36160.163721749996</v>
      </c>
      <c r="AA1260" s="24">
        <v>-36160.163721749996</v>
      </c>
      <c r="AB1260">
        <v>0</v>
      </c>
      <c r="AC1260">
        <v>0</v>
      </c>
      <c r="AD1260" s="38">
        <v>9030634.0199999996</v>
      </c>
      <c r="AE1260" s="52">
        <v>4.65E-2</v>
      </c>
      <c r="AF1260" s="5">
        <v>0</v>
      </c>
      <c r="AG1260" s="24">
        <v>0</v>
      </c>
      <c r="AH1260" s="24">
        <v>0</v>
      </c>
      <c r="AI1260" s="27">
        <v>-36160.163721749996</v>
      </c>
      <c r="AJ1260" t="s">
        <v>14</v>
      </c>
      <c r="AK1260" s="93">
        <f t="shared" si="124"/>
        <v>-36160.163721749996</v>
      </c>
      <c r="AL1260" s="27">
        <f t="shared" si="123"/>
        <v>-36160.163721749996</v>
      </c>
      <c r="AM1260" s="27">
        <f t="shared" si="125"/>
        <v>-36160.163721749996</v>
      </c>
    </row>
    <row r="1261" spans="1:39" ht="15" customHeight="1" x14ac:dyDescent="0.25">
      <c r="A1261">
        <v>256587</v>
      </c>
      <c r="B1261" t="s">
        <v>1685</v>
      </c>
      <c r="C1261" t="s">
        <v>1686</v>
      </c>
      <c r="D1261">
        <v>31110</v>
      </c>
      <c r="E1261" t="s">
        <v>363</v>
      </c>
      <c r="F1261" t="s">
        <v>240</v>
      </c>
      <c r="G1261" t="s">
        <v>19</v>
      </c>
      <c r="H1261" t="s">
        <v>2012</v>
      </c>
      <c r="J1261" s="21">
        <v>44774</v>
      </c>
      <c r="K1261" s="21">
        <v>44805</v>
      </c>
      <c r="L1261" s="21">
        <v>44774</v>
      </c>
      <c r="M1261" s="22">
        <v>8896660.3699999992</v>
      </c>
      <c r="N1261" t="s">
        <v>14</v>
      </c>
      <c r="O1261">
        <v>4.65E-2</v>
      </c>
      <c r="P1261" t="s">
        <v>15</v>
      </c>
      <c r="R1261" s="21">
        <v>44774</v>
      </c>
      <c r="S1261" s="21">
        <v>44774</v>
      </c>
      <c r="T1261" s="21">
        <v>44805</v>
      </c>
      <c r="U1261" s="21">
        <v>44774</v>
      </c>
      <c r="V1261" s="23">
        <v>8.611111111111111E-2</v>
      </c>
      <c r="W1261">
        <v>31</v>
      </c>
      <c r="X1261" s="24">
        <v>0</v>
      </c>
      <c r="Y1261" s="24">
        <v>0</v>
      </c>
      <c r="Z1261" s="24">
        <v>-35623.71089820833</v>
      </c>
      <c r="AA1261" s="24">
        <v>-35623.71089820833</v>
      </c>
      <c r="AB1261">
        <v>0</v>
      </c>
      <c r="AC1261">
        <v>0</v>
      </c>
      <c r="AD1261" s="38">
        <v>8896660.3699999992</v>
      </c>
      <c r="AE1261" s="52">
        <v>4.65E-2</v>
      </c>
      <c r="AF1261" s="5">
        <v>0</v>
      </c>
      <c r="AG1261" s="24">
        <v>0</v>
      </c>
      <c r="AH1261" s="24">
        <v>0</v>
      </c>
      <c r="AI1261" s="27">
        <v>-35623.71089820833</v>
      </c>
      <c r="AJ1261" t="s">
        <v>14</v>
      </c>
      <c r="AK1261" s="93">
        <f t="shared" si="124"/>
        <v>-35623.71089820833</v>
      </c>
      <c r="AL1261" s="27">
        <f t="shared" si="123"/>
        <v>-35623.71089820833</v>
      </c>
      <c r="AM1261" s="27">
        <f t="shared" si="125"/>
        <v>-35623.71089820833</v>
      </c>
    </row>
    <row r="1262" spans="1:39" ht="15" customHeight="1" x14ac:dyDescent="0.25">
      <c r="A1262">
        <v>256588</v>
      </c>
      <c r="B1262" t="s">
        <v>1685</v>
      </c>
      <c r="C1262" t="s">
        <v>1686</v>
      </c>
      <c r="D1262">
        <v>31110</v>
      </c>
      <c r="E1262" t="s">
        <v>363</v>
      </c>
      <c r="F1262" t="s">
        <v>240</v>
      </c>
      <c r="G1262" t="s">
        <v>19</v>
      </c>
      <c r="H1262" t="s">
        <v>2012</v>
      </c>
      <c r="J1262" s="21">
        <v>44805</v>
      </c>
      <c r="K1262" s="21">
        <v>44835</v>
      </c>
      <c r="L1262" s="21">
        <v>44805</v>
      </c>
      <c r="M1262" s="22">
        <v>8762167.3399999999</v>
      </c>
      <c r="N1262" t="s">
        <v>14</v>
      </c>
      <c r="O1262">
        <v>4.65E-2</v>
      </c>
      <c r="P1262" t="s">
        <v>15</v>
      </c>
      <c r="R1262" s="21">
        <v>44805</v>
      </c>
      <c r="S1262" s="21">
        <v>44805</v>
      </c>
      <c r="T1262" s="21">
        <v>44835</v>
      </c>
      <c r="U1262" s="21">
        <v>44805</v>
      </c>
      <c r="V1262" s="23">
        <v>8.3333333333333329E-2</v>
      </c>
      <c r="W1262">
        <v>30</v>
      </c>
      <c r="X1262" s="24">
        <v>0</v>
      </c>
      <c r="Y1262" s="24">
        <v>0</v>
      </c>
      <c r="Z1262" s="24">
        <v>-33953.398442499994</v>
      </c>
      <c r="AA1262" s="24">
        <v>-33953.398442499994</v>
      </c>
      <c r="AB1262">
        <v>0</v>
      </c>
      <c r="AC1262">
        <v>0</v>
      </c>
      <c r="AD1262" s="38">
        <v>8762167.3399999999</v>
      </c>
      <c r="AE1262" s="52">
        <v>4.65E-2</v>
      </c>
      <c r="AF1262" s="5">
        <v>0</v>
      </c>
      <c r="AG1262" s="24">
        <v>0</v>
      </c>
      <c r="AH1262" s="24">
        <v>0</v>
      </c>
      <c r="AI1262" s="27">
        <v>-33953.398442499994</v>
      </c>
      <c r="AJ1262" t="s">
        <v>14</v>
      </c>
      <c r="AK1262" s="93">
        <f t="shared" si="124"/>
        <v>-33953.398442499994</v>
      </c>
      <c r="AL1262" s="27">
        <f t="shared" si="123"/>
        <v>-33953.398442499994</v>
      </c>
      <c r="AM1262" s="27">
        <f t="shared" si="125"/>
        <v>-33953.398442499994</v>
      </c>
    </row>
    <row r="1263" spans="1:39" ht="15" customHeight="1" x14ac:dyDescent="0.25">
      <c r="A1263">
        <v>256589</v>
      </c>
      <c r="B1263" t="s">
        <v>1685</v>
      </c>
      <c r="C1263" t="s">
        <v>1686</v>
      </c>
      <c r="D1263">
        <v>31110</v>
      </c>
      <c r="E1263" t="s">
        <v>363</v>
      </c>
      <c r="F1263" t="s">
        <v>240</v>
      </c>
      <c r="G1263" t="s">
        <v>19</v>
      </c>
      <c r="H1263" t="s">
        <v>2012</v>
      </c>
      <c r="J1263" s="21">
        <v>44835</v>
      </c>
      <c r="K1263" s="21">
        <v>44866</v>
      </c>
      <c r="L1263" s="21">
        <v>44835</v>
      </c>
      <c r="M1263" s="22">
        <v>8627152.9000000004</v>
      </c>
      <c r="N1263" t="s">
        <v>14</v>
      </c>
      <c r="O1263">
        <v>4.65E-2</v>
      </c>
      <c r="P1263" t="s">
        <v>15</v>
      </c>
      <c r="R1263" s="21">
        <v>44835</v>
      </c>
      <c r="S1263" s="21">
        <v>44835</v>
      </c>
      <c r="T1263" s="21">
        <v>44866</v>
      </c>
      <c r="U1263" s="21">
        <v>44835</v>
      </c>
      <c r="V1263" s="23">
        <v>8.611111111111111E-2</v>
      </c>
      <c r="W1263">
        <v>31</v>
      </c>
      <c r="X1263" s="24">
        <v>0</v>
      </c>
      <c r="Y1263" s="24">
        <v>0</v>
      </c>
      <c r="Z1263" s="24">
        <v>-34544.558070416664</v>
      </c>
      <c r="AA1263" s="24">
        <v>-34544.558070416664</v>
      </c>
      <c r="AB1263">
        <v>0</v>
      </c>
      <c r="AC1263">
        <v>0</v>
      </c>
      <c r="AD1263" s="38">
        <v>8627152.9000000004</v>
      </c>
      <c r="AE1263" s="52">
        <v>4.65E-2</v>
      </c>
      <c r="AF1263" s="5">
        <v>0</v>
      </c>
      <c r="AG1263" s="24">
        <v>0</v>
      </c>
      <c r="AH1263" s="24">
        <v>0</v>
      </c>
      <c r="AI1263" s="27">
        <v>-34544.558070416664</v>
      </c>
      <c r="AJ1263" t="s">
        <v>14</v>
      </c>
      <c r="AK1263" s="93">
        <f t="shared" si="124"/>
        <v>-34544.558070416664</v>
      </c>
      <c r="AL1263" s="27">
        <f t="shared" si="123"/>
        <v>-34544.558070416664</v>
      </c>
      <c r="AM1263" s="27">
        <f t="shared" si="125"/>
        <v>-34544.558070416664</v>
      </c>
    </row>
    <row r="1264" spans="1:39" ht="15" customHeight="1" x14ac:dyDescent="0.25">
      <c r="A1264">
        <v>256590</v>
      </c>
      <c r="B1264" t="s">
        <v>1685</v>
      </c>
      <c r="C1264" t="s">
        <v>1686</v>
      </c>
      <c r="D1264">
        <v>31110</v>
      </c>
      <c r="E1264" t="s">
        <v>363</v>
      </c>
      <c r="F1264" t="s">
        <v>240</v>
      </c>
      <c r="G1264" t="s">
        <v>19</v>
      </c>
      <c r="H1264" t="s">
        <v>2012</v>
      </c>
      <c r="J1264" s="21">
        <v>44866</v>
      </c>
      <c r="K1264" s="21">
        <v>44896</v>
      </c>
      <c r="L1264" s="21">
        <v>44866</v>
      </c>
      <c r="M1264" s="22">
        <v>8491615.0399999991</v>
      </c>
      <c r="N1264" t="s">
        <v>14</v>
      </c>
      <c r="O1264">
        <v>4.65E-2</v>
      </c>
      <c r="P1264" t="s">
        <v>15</v>
      </c>
      <c r="R1264" s="21">
        <v>44866</v>
      </c>
      <c r="S1264" s="21">
        <v>44866</v>
      </c>
      <c r="T1264" s="21">
        <v>44896</v>
      </c>
      <c r="U1264" s="21">
        <v>44866</v>
      </c>
      <c r="V1264" s="23">
        <v>8.3333333333333329E-2</v>
      </c>
      <c r="W1264">
        <v>30</v>
      </c>
      <c r="X1264" s="24">
        <v>0</v>
      </c>
      <c r="Y1264" s="24">
        <v>0</v>
      </c>
      <c r="Z1264" s="24">
        <v>-32905.008279999995</v>
      </c>
      <c r="AA1264" s="24">
        <v>-32905.008279999995</v>
      </c>
      <c r="AB1264">
        <v>0</v>
      </c>
      <c r="AC1264">
        <v>0</v>
      </c>
      <c r="AD1264" s="38">
        <v>8491615.0399999991</v>
      </c>
      <c r="AE1264" s="52">
        <v>4.65E-2</v>
      </c>
      <c r="AF1264" s="5">
        <v>0</v>
      </c>
      <c r="AG1264" s="24">
        <v>0</v>
      </c>
      <c r="AH1264" s="24">
        <v>0</v>
      </c>
      <c r="AI1264" s="27">
        <v>-32905.008279999995</v>
      </c>
      <c r="AJ1264" t="s">
        <v>14</v>
      </c>
      <c r="AK1264" s="93">
        <f t="shared" si="124"/>
        <v>-32905.008279999995</v>
      </c>
      <c r="AL1264" s="27">
        <f t="shared" si="123"/>
        <v>-32905.008279999995</v>
      </c>
      <c r="AM1264" s="27">
        <f t="shared" si="125"/>
        <v>-32905.008279999995</v>
      </c>
    </row>
    <row r="1265" spans="1:39" ht="15" customHeight="1" x14ac:dyDescent="0.25">
      <c r="A1265">
        <v>256591</v>
      </c>
      <c r="B1265" t="s">
        <v>1685</v>
      </c>
      <c r="C1265" t="s">
        <v>1686</v>
      </c>
      <c r="D1265">
        <v>31110</v>
      </c>
      <c r="E1265" t="s">
        <v>363</v>
      </c>
      <c r="F1265" t="s">
        <v>240</v>
      </c>
      <c r="G1265" t="s">
        <v>19</v>
      </c>
      <c r="H1265" t="s">
        <v>2012</v>
      </c>
      <c r="J1265" s="21">
        <v>44896</v>
      </c>
      <c r="K1265" s="21">
        <v>44927</v>
      </c>
      <c r="L1265" s="21">
        <v>44896</v>
      </c>
      <c r="M1265" s="22">
        <v>8355551.7300000004</v>
      </c>
      <c r="N1265" t="s">
        <v>14</v>
      </c>
      <c r="O1265">
        <v>4.65E-2</v>
      </c>
      <c r="P1265" t="s">
        <v>15</v>
      </c>
      <c r="R1265" s="21">
        <v>44896</v>
      </c>
      <c r="S1265" s="21">
        <v>44896</v>
      </c>
      <c r="T1265" s="21">
        <v>44927</v>
      </c>
      <c r="U1265" s="21">
        <v>44896</v>
      </c>
      <c r="V1265" s="23">
        <v>8.611111111111111E-2</v>
      </c>
      <c r="W1265">
        <v>31</v>
      </c>
      <c r="X1265" s="24">
        <v>0</v>
      </c>
      <c r="Y1265" s="24">
        <v>0</v>
      </c>
      <c r="Z1265" s="24">
        <v>-33457.021718875003</v>
      </c>
      <c r="AA1265" s="24">
        <v>-33457.021718875003</v>
      </c>
      <c r="AB1265">
        <v>0</v>
      </c>
      <c r="AC1265">
        <v>-1079.2587651250001</v>
      </c>
      <c r="AD1265" s="38">
        <v>8355551.7300000004</v>
      </c>
      <c r="AE1265" s="52">
        <v>4.65E-2</v>
      </c>
      <c r="AF1265" s="5">
        <v>0</v>
      </c>
      <c r="AG1265" s="24">
        <v>0</v>
      </c>
      <c r="AH1265" s="24">
        <v>0</v>
      </c>
      <c r="AI1265" s="27">
        <v>-33457.021718875003</v>
      </c>
      <c r="AJ1265" t="s">
        <v>14</v>
      </c>
      <c r="AK1265" s="93">
        <f t="shared" si="124"/>
        <v>-33457.021718875003</v>
      </c>
      <c r="AL1265" s="27">
        <f t="shared" si="123"/>
        <v>-33457.021718875003</v>
      </c>
      <c r="AM1265" s="27">
        <f t="shared" si="125"/>
        <v>-33457.021718875003</v>
      </c>
    </row>
    <row r="1266" spans="1:39" ht="15" customHeight="1" x14ac:dyDescent="0.25">
      <c r="A1266">
        <v>272024</v>
      </c>
      <c r="B1266" t="s">
        <v>1738</v>
      </c>
      <c r="C1266" t="s">
        <v>1739</v>
      </c>
      <c r="D1266">
        <v>31611</v>
      </c>
      <c r="E1266" t="s">
        <v>363</v>
      </c>
      <c r="F1266" t="s">
        <v>240</v>
      </c>
      <c r="G1266" t="s">
        <v>19</v>
      </c>
      <c r="H1266" t="s">
        <v>1934</v>
      </c>
      <c r="J1266" s="21">
        <v>44743</v>
      </c>
      <c r="K1266" s="21">
        <v>44774</v>
      </c>
      <c r="L1266" s="21">
        <v>44743</v>
      </c>
      <c r="M1266" s="22">
        <v>6111.39</v>
      </c>
      <c r="N1266" t="s">
        <v>14</v>
      </c>
      <c r="O1266">
        <v>2.75E-2</v>
      </c>
      <c r="P1266" t="s">
        <v>15</v>
      </c>
      <c r="R1266" s="21">
        <v>44743</v>
      </c>
      <c r="S1266" s="21">
        <v>44743</v>
      </c>
      <c r="T1266" s="21">
        <v>44774</v>
      </c>
      <c r="U1266" s="21">
        <v>44743</v>
      </c>
      <c r="V1266" s="23">
        <v>8.611111111111111E-2</v>
      </c>
      <c r="W1266">
        <v>31</v>
      </c>
      <c r="X1266" s="24">
        <v>0</v>
      </c>
      <c r="Y1266" s="24">
        <v>0</v>
      </c>
      <c r="Z1266" s="24">
        <v>-14.472111041666668</v>
      </c>
      <c r="AA1266" s="24">
        <v>-14.472111041666668</v>
      </c>
      <c r="AB1266">
        <v>0</v>
      </c>
      <c r="AC1266">
        <v>0</v>
      </c>
      <c r="AD1266" s="38">
        <v>6111.39</v>
      </c>
      <c r="AE1266" s="52">
        <v>2.75E-2</v>
      </c>
      <c r="AF1266" s="5">
        <v>0</v>
      </c>
      <c r="AG1266" s="24">
        <v>0</v>
      </c>
      <c r="AH1266" s="24">
        <v>0</v>
      </c>
      <c r="AI1266" s="27">
        <v>-14.472111041666668</v>
      </c>
      <c r="AJ1266" t="s">
        <v>14</v>
      </c>
      <c r="AK1266" s="93">
        <f t="shared" si="124"/>
        <v>-14.472111041666668</v>
      </c>
      <c r="AL1266" s="27">
        <f t="shared" si="123"/>
        <v>-14.472111041666668</v>
      </c>
      <c r="AM1266" s="27">
        <f t="shared" si="125"/>
        <v>-14.472111041666668</v>
      </c>
    </row>
    <row r="1267" spans="1:39" ht="15" customHeight="1" x14ac:dyDescent="0.25">
      <c r="A1267">
        <v>272025</v>
      </c>
      <c r="B1267" t="s">
        <v>1738</v>
      </c>
      <c r="C1267" t="s">
        <v>1739</v>
      </c>
      <c r="D1267">
        <v>31611</v>
      </c>
      <c r="E1267" t="s">
        <v>363</v>
      </c>
      <c r="F1267" t="s">
        <v>240</v>
      </c>
      <c r="G1267" t="s">
        <v>19</v>
      </c>
      <c r="H1267" t="s">
        <v>1934</v>
      </c>
      <c r="J1267" s="21">
        <v>44774</v>
      </c>
      <c r="K1267" s="21">
        <v>44805</v>
      </c>
      <c r="L1267" s="21">
        <v>44774</v>
      </c>
      <c r="M1267" s="22">
        <v>5873.59</v>
      </c>
      <c r="N1267" t="s">
        <v>14</v>
      </c>
      <c r="O1267">
        <v>2.75E-2</v>
      </c>
      <c r="P1267" t="s">
        <v>15</v>
      </c>
      <c r="R1267" s="21">
        <v>44774</v>
      </c>
      <c r="S1267" s="21">
        <v>44774</v>
      </c>
      <c r="T1267" s="21">
        <v>44805</v>
      </c>
      <c r="U1267" s="21">
        <v>44774</v>
      </c>
      <c r="V1267" s="23">
        <v>8.611111111111111E-2</v>
      </c>
      <c r="W1267">
        <v>31</v>
      </c>
      <c r="X1267" s="24">
        <v>0</v>
      </c>
      <c r="Y1267" s="24">
        <v>0</v>
      </c>
      <c r="Z1267" s="24">
        <v>-13.908987430555557</v>
      </c>
      <c r="AA1267" s="24">
        <v>-13.908987430555557</v>
      </c>
      <c r="AB1267">
        <v>0</v>
      </c>
      <c r="AC1267">
        <v>0</v>
      </c>
      <c r="AD1267" s="38">
        <v>5873.59</v>
      </c>
      <c r="AE1267" s="52">
        <v>2.75E-2</v>
      </c>
      <c r="AF1267" s="5">
        <v>0</v>
      </c>
      <c r="AG1267" s="24">
        <v>0</v>
      </c>
      <c r="AH1267" s="24">
        <v>0</v>
      </c>
      <c r="AI1267" s="27">
        <v>-13.908987430555557</v>
      </c>
      <c r="AJ1267" t="s">
        <v>14</v>
      </c>
      <c r="AK1267" s="93">
        <f t="shared" si="124"/>
        <v>-13.908987430555557</v>
      </c>
      <c r="AL1267" s="27">
        <f t="shared" si="123"/>
        <v>-13.908987430555557</v>
      </c>
      <c r="AM1267" s="27">
        <f t="shared" si="125"/>
        <v>-13.908987430555557</v>
      </c>
    </row>
    <row r="1268" spans="1:39" ht="15" customHeight="1" x14ac:dyDescent="0.25">
      <c r="A1268">
        <v>272026</v>
      </c>
      <c r="B1268" t="s">
        <v>1738</v>
      </c>
      <c r="C1268" t="s">
        <v>1739</v>
      </c>
      <c r="D1268">
        <v>31611</v>
      </c>
      <c r="E1268" t="s">
        <v>363</v>
      </c>
      <c r="F1268" t="s">
        <v>240</v>
      </c>
      <c r="G1268" t="s">
        <v>19</v>
      </c>
      <c r="H1268" t="s">
        <v>1934</v>
      </c>
      <c r="J1268" s="21">
        <v>44805</v>
      </c>
      <c r="K1268" s="21">
        <v>44835</v>
      </c>
      <c r="L1268" s="21">
        <v>44805</v>
      </c>
      <c r="M1268" s="22">
        <v>5635.25</v>
      </c>
      <c r="N1268" t="s">
        <v>14</v>
      </c>
      <c r="O1268">
        <v>2.75E-2</v>
      </c>
      <c r="P1268" t="s">
        <v>15</v>
      </c>
      <c r="R1268" s="21">
        <v>44805</v>
      </c>
      <c r="S1268" s="21">
        <v>44805</v>
      </c>
      <c r="T1268" s="21">
        <v>44835</v>
      </c>
      <c r="U1268" s="21">
        <v>44805</v>
      </c>
      <c r="V1268" s="23">
        <v>8.3333333333333329E-2</v>
      </c>
      <c r="W1268">
        <v>30</v>
      </c>
      <c r="X1268" s="24">
        <v>0</v>
      </c>
      <c r="Y1268" s="24">
        <v>0</v>
      </c>
      <c r="Z1268" s="24">
        <v>-12.914114583333333</v>
      </c>
      <c r="AA1268" s="24">
        <v>-12.914114583333333</v>
      </c>
      <c r="AB1268">
        <v>0</v>
      </c>
      <c r="AC1268">
        <v>0</v>
      </c>
      <c r="AD1268" s="38">
        <v>5635.25</v>
      </c>
      <c r="AE1268" s="52">
        <v>2.75E-2</v>
      </c>
      <c r="AF1268" s="5">
        <v>0</v>
      </c>
      <c r="AG1268" s="24">
        <v>0</v>
      </c>
      <c r="AH1268" s="24">
        <v>0</v>
      </c>
      <c r="AI1268" s="27">
        <v>-12.914114583333333</v>
      </c>
      <c r="AJ1268" t="s">
        <v>14</v>
      </c>
      <c r="AK1268" s="93">
        <f t="shared" si="124"/>
        <v>-12.914114583333333</v>
      </c>
      <c r="AL1268" s="27">
        <f t="shared" si="123"/>
        <v>-12.914114583333333</v>
      </c>
      <c r="AM1268" s="27">
        <f t="shared" si="125"/>
        <v>-12.914114583333333</v>
      </c>
    </row>
    <row r="1269" spans="1:39" ht="15" customHeight="1" x14ac:dyDescent="0.25">
      <c r="A1269">
        <v>272027</v>
      </c>
      <c r="B1269" t="s">
        <v>1738</v>
      </c>
      <c r="C1269" t="s">
        <v>1739</v>
      </c>
      <c r="D1269">
        <v>31611</v>
      </c>
      <c r="E1269" t="s">
        <v>363</v>
      </c>
      <c r="F1269" t="s">
        <v>240</v>
      </c>
      <c r="G1269" t="s">
        <v>19</v>
      </c>
      <c r="H1269" t="s">
        <v>1934</v>
      </c>
      <c r="J1269" s="21">
        <v>44835</v>
      </c>
      <c r="K1269" s="21">
        <v>44866</v>
      </c>
      <c r="L1269" s="21">
        <v>44835</v>
      </c>
      <c r="M1269" s="22">
        <v>5396.36</v>
      </c>
      <c r="N1269" t="s">
        <v>14</v>
      </c>
      <c r="O1269">
        <v>2.75E-2</v>
      </c>
      <c r="P1269" t="s">
        <v>15</v>
      </c>
      <c r="R1269" s="21">
        <v>44835</v>
      </c>
      <c r="S1269" s="21">
        <v>44835</v>
      </c>
      <c r="T1269" s="21">
        <v>44866</v>
      </c>
      <c r="U1269" s="21">
        <v>44835</v>
      </c>
      <c r="V1269" s="23">
        <v>8.611111111111111E-2</v>
      </c>
      <c r="W1269">
        <v>31</v>
      </c>
      <c r="X1269" s="24">
        <v>0</v>
      </c>
      <c r="Y1269" s="24">
        <v>0</v>
      </c>
      <c r="Z1269" s="24">
        <v>-12.778880277777779</v>
      </c>
      <c r="AA1269" s="24">
        <v>-12.778880277777779</v>
      </c>
      <c r="AB1269">
        <v>0</v>
      </c>
      <c r="AC1269">
        <v>0</v>
      </c>
      <c r="AD1269" s="38">
        <v>5396.36</v>
      </c>
      <c r="AE1269" s="52">
        <v>2.75E-2</v>
      </c>
      <c r="AF1269" s="5">
        <v>0</v>
      </c>
      <c r="AG1269" s="24">
        <v>0</v>
      </c>
      <c r="AH1269" s="24">
        <v>0</v>
      </c>
      <c r="AI1269" s="27">
        <v>-12.778880277777779</v>
      </c>
      <c r="AJ1269" t="s">
        <v>14</v>
      </c>
      <c r="AK1269" s="93">
        <f t="shared" si="124"/>
        <v>-12.778880277777779</v>
      </c>
      <c r="AL1269" s="27">
        <f t="shared" si="123"/>
        <v>-12.778880277777779</v>
      </c>
      <c r="AM1269" s="27">
        <f t="shared" si="125"/>
        <v>-12.778880277777779</v>
      </c>
    </row>
    <row r="1270" spans="1:39" ht="15" customHeight="1" x14ac:dyDescent="0.25">
      <c r="A1270">
        <v>272028</v>
      </c>
      <c r="B1270" t="s">
        <v>1738</v>
      </c>
      <c r="C1270" t="s">
        <v>1739</v>
      </c>
      <c r="D1270">
        <v>31611</v>
      </c>
      <c r="E1270" t="s">
        <v>363</v>
      </c>
      <c r="F1270" t="s">
        <v>240</v>
      </c>
      <c r="G1270" t="s">
        <v>19</v>
      </c>
      <c r="H1270" t="s">
        <v>1934</v>
      </c>
      <c r="J1270" s="21">
        <v>44866</v>
      </c>
      <c r="K1270" s="21">
        <v>44896</v>
      </c>
      <c r="L1270" s="21">
        <v>44866</v>
      </c>
      <c r="M1270" s="22">
        <v>5156.92</v>
      </c>
      <c r="N1270" t="s">
        <v>14</v>
      </c>
      <c r="O1270">
        <v>2.75E-2</v>
      </c>
      <c r="P1270" t="s">
        <v>15</v>
      </c>
      <c r="R1270" s="21">
        <v>44866</v>
      </c>
      <c r="S1270" s="21">
        <v>44866</v>
      </c>
      <c r="T1270" s="21">
        <v>44896</v>
      </c>
      <c r="U1270" s="21">
        <v>44866</v>
      </c>
      <c r="V1270" s="23">
        <v>8.3333333333333329E-2</v>
      </c>
      <c r="W1270">
        <v>30</v>
      </c>
      <c r="X1270" s="24">
        <v>0</v>
      </c>
      <c r="Y1270" s="24">
        <v>0</v>
      </c>
      <c r="Z1270" s="24">
        <v>-11.817941666666666</v>
      </c>
      <c r="AA1270" s="24">
        <v>-11.817941666666666</v>
      </c>
      <c r="AB1270">
        <v>0</v>
      </c>
      <c r="AC1270">
        <v>0</v>
      </c>
      <c r="AD1270" s="38">
        <v>5156.92</v>
      </c>
      <c r="AE1270" s="52">
        <v>2.75E-2</v>
      </c>
      <c r="AF1270" s="5">
        <v>0</v>
      </c>
      <c r="AG1270" s="24">
        <v>0</v>
      </c>
      <c r="AH1270" s="24">
        <v>0</v>
      </c>
      <c r="AI1270" s="27">
        <v>-11.817941666666666</v>
      </c>
      <c r="AJ1270" t="s">
        <v>14</v>
      </c>
      <c r="AK1270" s="93">
        <f t="shared" si="124"/>
        <v>-11.817941666666666</v>
      </c>
      <c r="AL1270" s="27">
        <f t="shared" si="123"/>
        <v>-11.817941666666666</v>
      </c>
      <c r="AM1270" s="27">
        <f t="shared" si="125"/>
        <v>-11.817941666666666</v>
      </c>
    </row>
    <row r="1271" spans="1:39" ht="15" customHeight="1" x14ac:dyDescent="0.25">
      <c r="A1271">
        <v>272029</v>
      </c>
      <c r="B1271" t="s">
        <v>1738</v>
      </c>
      <c r="C1271" t="s">
        <v>1739</v>
      </c>
      <c r="D1271">
        <v>31611</v>
      </c>
      <c r="E1271" t="s">
        <v>363</v>
      </c>
      <c r="F1271" t="s">
        <v>240</v>
      </c>
      <c r="G1271" t="s">
        <v>19</v>
      </c>
      <c r="H1271" t="s">
        <v>1934</v>
      </c>
      <c r="J1271" s="21">
        <v>44896</v>
      </c>
      <c r="K1271" s="21">
        <v>44927</v>
      </c>
      <c r="L1271" s="21">
        <v>44896</v>
      </c>
      <c r="M1271" s="22">
        <v>4916.93</v>
      </c>
      <c r="N1271" t="s">
        <v>14</v>
      </c>
      <c r="O1271">
        <v>2.75E-2</v>
      </c>
      <c r="P1271" t="s">
        <v>15</v>
      </c>
      <c r="R1271" s="21">
        <v>44896</v>
      </c>
      <c r="S1271" s="21">
        <v>44896</v>
      </c>
      <c r="T1271" s="21">
        <v>44927</v>
      </c>
      <c r="U1271" s="21">
        <v>44896</v>
      </c>
      <c r="V1271" s="23">
        <v>8.611111111111111E-2</v>
      </c>
      <c r="W1271">
        <v>31</v>
      </c>
      <c r="X1271" s="24">
        <v>0</v>
      </c>
      <c r="Y1271" s="24">
        <v>0</v>
      </c>
      <c r="Z1271" s="24">
        <v>-11.643563402777778</v>
      </c>
      <c r="AA1271" s="24">
        <v>-11.643563402777778</v>
      </c>
      <c r="AB1271">
        <v>0</v>
      </c>
      <c r="AC1271">
        <v>-0.37559881944444445</v>
      </c>
      <c r="AD1271" s="38">
        <v>4916.93</v>
      </c>
      <c r="AE1271" s="52">
        <v>2.75E-2</v>
      </c>
      <c r="AF1271" s="5">
        <v>0</v>
      </c>
      <c r="AG1271" s="24">
        <v>0</v>
      </c>
      <c r="AH1271" s="24">
        <v>0</v>
      </c>
      <c r="AI1271" s="27">
        <v>-11.643563402777778</v>
      </c>
      <c r="AJ1271" t="s">
        <v>14</v>
      </c>
      <c r="AK1271" s="93">
        <f t="shared" si="124"/>
        <v>-11.643563402777778</v>
      </c>
      <c r="AL1271" s="27">
        <f t="shared" si="123"/>
        <v>-11.643563402777778</v>
      </c>
      <c r="AM1271" s="27">
        <f t="shared" si="125"/>
        <v>-11.643563402777778</v>
      </c>
    </row>
    <row r="1272" spans="1:39" ht="15" customHeight="1" x14ac:dyDescent="0.25">
      <c r="A1272">
        <v>273115</v>
      </c>
      <c r="B1272" t="s">
        <v>1740</v>
      </c>
      <c r="C1272" t="s">
        <v>1741</v>
      </c>
      <c r="D1272">
        <v>31614</v>
      </c>
      <c r="E1272" t="s">
        <v>363</v>
      </c>
      <c r="F1272" t="s">
        <v>240</v>
      </c>
      <c r="G1272" t="s">
        <v>19</v>
      </c>
      <c r="H1272" t="s">
        <v>1934</v>
      </c>
      <c r="J1272" s="21">
        <v>44743</v>
      </c>
      <c r="K1272" s="21">
        <v>44774</v>
      </c>
      <c r="L1272" s="21">
        <v>44743</v>
      </c>
      <c r="M1272" s="22">
        <v>15424.98</v>
      </c>
      <c r="N1272" t="s">
        <v>14</v>
      </c>
      <c r="O1272">
        <v>1.95E-2</v>
      </c>
      <c r="P1272" t="s">
        <v>15</v>
      </c>
      <c r="R1272" s="21">
        <v>44743</v>
      </c>
      <c r="S1272" s="21">
        <v>44743</v>
      </c>
      <c r="T1272" s="21">
        <v>44774</v>
      </c>
      <c r="U1272" s="21">
        <v>44743</v>
      </c>
      <c r="V1272" s="23">
        <v>8.611111111111111E-2</v>
      </c>
      <c r="W1272">
        <v>31</v>
      </c>
      <c r="X1272" s="24">
        <v>0</v>
      </c>
      <c r="Y1272" s="24">
        <v>0</v>
      </c>
      <c r="Z1272" s="24">
        <v>-25.901112249999997</v>
      </c>
      <c r="AA1272" s="24">
        <v>-25.901112249999997</v>
      </c>
      <c r="AB1272">
        <v>0</v>
      </c>
      <c r="AC1272">
        <v>0</v>
      </c>
      <c r="AD1272" s="38">
        <v>15424.98</v>
      </c>
      <c r="AE1272" s="52">
        <v>1.95E-2</v>
      </c>
      <c r="AF1272" s="5">
        <v>0</v>
      </c>
      <c r="AG1272" s="24">
        <v>0</v>
      </c>
      <c r="AH1272" s="24">
        <v>0</v>
      </c>
      <c r="AI1272" s="27">
        <v>-25.901112249999997</v>
      </c>
      <c r="AJ1272" t="s">
        <v>14</v>
      </c>
      <c r="AK1272" s="93">
        <f t="shared" si="124"/>
        <v>-25.901112249999997</v>
      </c>
      <c r="AL1272" s="27">
        <f t="shared" si="123"/>
        <v>-25.901112249999997</v>
      </c>
      <c r="AM1272" s="27">
        <f t="shared" si="125"/>
        <v>-25.901112249999997</v>
      </c>
    </row>
    <row r="1273" spans="1:39" ht="15" customHeight="1" x14ac:dyDescent="0.25">
      <c r="A1273">
        <v>273116</v>
      </c>
      <c r="B1273" t="s">
        <v>1740</v>
      </c>
      <c r="C1273" t="s">
        <v>1741</v>
      </c>
      <c r="D1273">
        <v>31614</v>
      </c>
      <c r="E1273" t="s">
        <v>363</v>
      </c>
      <c r="F1273" t="s">
        <v>240</v>
      </c>
      <c r="G1273" t="s">
        <v>19</v>
      </c>
      <c r="H1273" t="s">
        <v>1934</v>
      </c>
      <c r="J1273" s="21">
        <v>44774</v>
      </c>
      <c r="K1273" s="21">
        <v>44805</v>
      </c>
      <c r="L1273" s="21">
        <v>44774</v>
      </c>
      <c r="M1273" s="22">
        <v>13507.79</v>
      </c>
      <c r="N1273" t="s">
        <v>14</v>
      </c>
      <c r="O1273">
        <v>1.95E-2</v>
      </c>
      <c r="P1273" t="s">
        <v>15</v>
      </c>
      <c r="R1273" s="21">
        <v>44774</v>
      </c>
      <c r="S1273" s="21">
        <v>44774</v>
      </c>
      <c r="T1273" s="21">
        <v>44805</v>
      </c>
      <c r="U1273" s="21">
        <v>44774</v>
      </c>
      <c r="V1273" s="23">
        <v>8.611111111111111E-2</v>
      </c>
      <c r="W1273">
        <v>31</v>
      </c>
      <c r="X1273" s="24">
        <v>0</v>
      </c>
      <c r="Y1273" s="24">
        <v>0</v>
      </c>
      <c r="Z1273" s="24">
        <v>-22.681830708333333</v>
      </c>
      <c r="AA1273" s="24">
        <v>-22.681830708333333</v>
      </c>
      <c r="AB1273">
        <v>0</v>
      </c>
      <c r="AC1273">
        <v>0</v>
      </c>
      <c r="AD1273" s="38">
        <v>13507.79</v>
      </c>
      <c r="AE1273" s="52">
        <v>1.95E-2</v>
      </c>
      <c r="AF1273" s="5">
        <v>0</v>
      </c>
      <c r="AG1273" s="24">
        <v>0</v>
      </c>
      <c r="AH1273" s="24">
        <v>0</v>
      </c>
      <c r="AI1273" s="27">
        <v>-22.681830708333333</v>
      </c>
      <c r="AJ1273" t="s">
        <v>14</v>
      </c>
      <c r="AK1273" s="93">
        <f t="shared" si="124"/>
        <v>-22.681830708333333</v>
      </c>
      <c r="AL1273" s="27">
        <f t="shared" si="123"/>
        <v>-22.681830708333333</v>
      </c>
      <c r="AM1273" s="27">
        <f t="shared" si="125"/>
        <v>-22.681830708333333</v>
      </c>
    </row>
    <row r="1274" spans="1:39" ht="15" customHeight="1" x14ac:dyDescent="0.25">
      <c r="A1274">
        <v>273117</v>
      </c>
      <c r="B1274" t="s">
        <v>1740</v>
      </c>
      <c r="C1274" t="s">
        <v>1741</v>
      </c>
      <c r="D1274">
        <v>31614</v>
      </c>
      <c r="E1274" t="s">
        <v>363</v>
      </c>
      <c r="F1274" t="s">
        <v>240</v>
      </c>
      <c r="G1274" t="s">
        <v>19</v>
      </c>
      <c r="H1274" t="s">
        <v>1934</v>
      </c>
      <c r="J1274" s="21">
        <v>44805</v>
      </c>
      <c r="K1274" s="21">
        <v>44835</v>
      </c>
      <c r="L1274" s="21">
        <v>44805</v>
      </c>
      <c r="M1274" s="22">
        <v>11587.49</v>
      </c>
      <c r="N1274" t="s">
        <v>14</v>
      </c>
      <c r="O1274">
        <v>1.95E-2</v>
      </c>
      <c r="P1274" t="s">
        <v>15</v>
      </c>
      <c r="R1274" s="21">
        <v>44805</v>
      </c>
      <c r="S1274" s="21">
        <v>44805</v>
      </c>
      <c r="T1274" s="21">
        <v>44835</v>
      </c>
      <c r="U1274" s="21">
        <v>44805</v>
      </c>
      <c r="V1274" s="23">
        <v>8.3333333333333329E-2</v>
      </c>
      <c r="W1274">
        <v>30</v>
      </c>
      <c r="X1274" s="24">
        <v>0</v>
      </c>
      <c r="Y1274" s="24">
        <v>0</v>
      </c>
      <c r="Z1274" s="24">
        <v>-18.829671249999997</v>
      </c>
      <c r="AA1274" s="24">
        <v>-18.829671249999997</v>
      </c>
      <c r="AB1274">
        <v>0</v>
      </c>
      <c r="AC1274">
        <v>0</v>
      </c>
      <c r="AD1274" s="38">
        <v>11587.49</v>
      </c>
      <c r="AE1274" s="52">
        <v>1.95E-2</v>
      </c>
      <c r="AF1274" s="5">
        <v>0</v>
      </c>
      <c r="AG1274" s="24">
        <v>0</v>
      </c>
      <c r="AH1274" s="24">
        <v>0</v>
      </c>
      <c r="AI1274" s="27">
        <v>-18.829671249999997</v>
      </c>
      <c r="AJ1274" t="s">
        <v>14</v>
      </c>
      <c r="AK1274" s="93">
        <f t="shared" si="124"/>
        <v>-18.829671249999997</v>
      </c>
      <c r="AL1274" s="27">
        <f t="shared" si="123"/>
        <v>-18.829671249999997</v>
      </c>
      <c r="AM1274" s="27">
        <f t="shared" si="125"/>
        <v>-18.829671249999997</v>
      </c>
    </row>
    <row r="1275" spans="1:39" ht="15" customHeight="1" x14ac:dyDescent="0.25">
      <c r="A1275">
        <v>273118</v>
      </c>
      <c r="B1275" t="s">
        <v>1740</v>
      </c>
      <c r="C1275" t="s">
        <v>1741</v>
      </c>
      <c r="D1275">
        <v>31614</v>
      </c>
      <c r="E1275" t="s">
        <v>363</v>
      </c>
      <c r="F1275" t="s">
        <v>240</v>
      </c>
      <c r="G1275" t="s">
        <v>19</v>
      </c>
      <c r="H1275" t="s">
        <v>1934</v>
      </c>
      <c r="J1275" s="21">
        <v>44835</v>
      </c>
      <c r="K1275" s="21">
        <v>44866</v>
      </c>
      <c r="L1275" s="21">
        <v>44835</v>
      </c>
      <c r="M1275" s="22">
        <v>9664.07</v>
      </c>
      <c r="N1275" t="s">
        <v>14</v>
      </c>
      <c r="O1275">
        <v>1.95E-2</v>
      </c>
      <c r="P1275" t="s">
        <v>15</v>
      </c>
      <c r="R1275" s="21">
        <v>44835</v>
      </c>
      <c r="S1275" s="21">
        <v>44835</v>
      </c>
      <c r="T1275" s="21">
        <v>44866</v>
      </c>
      <c r="U1275" s="21">
        <v>44835</v>
      </c>
      <c r="V1275" s="23">
        <v>8.611111111111111E-2</v>
      </c>
      <c r="W1275">
        <v>31</v>
      </c>
      <c r="X1275" s="24">
        <v>0</v>
      </c>
      <c r="Y1275" s="24">
        <v>0</v>
      </c>
      <c r="Z1275" s="24">
        <v>-16.227584208333333</v>
      </c>
      <c r="AA1275" s="24">
        <v>-16.227584208333333</v>
      </c>
      <c r="AB1275">
        <v>0</v>
      </c>
      <c r="AC1275">
        <v>0</v>
      </c>
      <c r="AD1275" s="38">
        <v>9664.07</v>
      </c>
      <c r="AE1275" s="52">
        <v>1.95E-2</v>
      </c>
      <c r="AF1275" s="5">
        <v>0</v>
      </c>
      <c r="AG1275" s="24">
        <v>0</v>
      </c>
      <c r="AH1275" s="24">
        <v>0</v>
      </c>
      <c r="AI1275" s="27">
        <v>-16.227584208333333</v>
      </c>
      <c r="AJ1275" t="s">
        <v>14</v>
      </c>
      <c r="AK1275" s="93">
        <f t="shared" si="124"/>
        <v>-16.227584208333333</v>
      </c>
      <c r="AL1275" s="27">
        <f t="shared" si="123"/>
        <v>-16.227584208333333</v>
      </c>
      <c r="AM1275" s="27">
        <f t="shared" si="125"/>
        <v>-16.227584208333333</v>
      </c>
    </row>
    <row r="1276" spans="1:39" ht="15" customHeight="1" x14ac:dyDescent="0.25">
      <c r="A1276">
        <v>273119</v>
      </c>
      <c r="B1276" t="s">
        <v>1740</v>
      </c>
      <c r="C1276" t="s">
        <v>1741</v>
      </c>
      <c r="D1276">
        <v>31614</v>
      </c>
      <c r="E1276" t="s">
        <v>363</v>
      </c>
      <c r="F1276" t="s">
        <v>240</v>
      </c>
      <c r="G1276" t="s">
        <v>19</v>
      </c>
      <c r="H1276" t="s">
        <v>1934</v>
      </c>
      <c r="J1276" s="21">
        <v>44866</v>
      </c>
      <c r="K1276" s="21">
        <v>44896</v>
      </c>
      <c r="L1276" s="21">
        <v>44866</v>
      </c>
      <c r="M1276" s="22">
        <v>7737.52</v>
      </c>
      <c r="N1276" t="s">
        <v>14</v>
      </c>
      <c r="O1276">
        <v>1.95E-2</v>
      </c>
      <c r="P1276" t="s">
        <v>15</v>
      </c>
      <c r="R1276" s="21">
        <v>44866</v>
      </c>
      <c r="S1276" s="21">
        <v>44866</v>
      </c>
      <c r="T1276" s="21">
        <v>44896</v>
      </c>
      <c r="U1276" s="21">
        <v>44866</v>
      </c>
      <c r="V1276" s="23">
        <v>8.3333333333333329E-2</v>
      </c>
      <c r="W1276">
        <v>30</v>
      </c>
      <c r="X1276" s="24">
        <v>0</v>
      </c>
      <c r="Y1276" s="24">
        <v>0</v>
      </c>
      <c r="Z1276" s="24">
        <v>-12.57347</v>
      </c>
      <c r="AA1276" s="24">
        <v>-12.57347</v>
      </c>
      <c r="AB1276">
        <v>0</v>
      </c>
      <c r="AC1276">
        <v>0</v>
      </c>
      <c r="AD1276" s="38">
        <v>7737.52</v>
      </c>
      <c r="AE1276" s="52">
        <v>1.95E-2</v>
      </c>
      <c r="AF1276" s="5">
        <v>0</v>
      </c>
      <c r="AG1276" s="24">
        <v>0</v>
      </c>
      <c r="AH1276" s="24">
        <v>0</v>
      </c>
      <c r="AI1276" s="27">
        <v>-12.57347</v>
      </c>
      <c r="AJ1276" t="s">
        <v>14</v>
      </c>
      <c r="AK1276" s="93">
        <f t="shared" si="124"/>
        <v>-12.57347</v>
      </c>
      <c r="AL1276" s="27">
        <f t="shared" si="123"/>
        <v>-12.57347</v>
      </c>
      <c r="AM1276" s="27">
        <f t="shared" si="125"/>
        <v>-12.57347</v>
      </c>
    </row>
    <row r="1277" spans="1:39" ht="15" customHeight="1" x14ac:dyDescent="0.25">
      <c r="A1277">
        <v>273120</v>
      </c>
      <c r="B1277" t="s">
        <v>1740</v>
      </c>
      <c r="C1277" t="s">
        <v>1741</v>
      </c>
      <c r="D1277">
        <v>31614</v>
      </c>
      <c r="E1277" t="s">
        <v>363</v>
      </c>
      <c r="F1277" t="s">
        <v>240</v>
      </c>
      <c r="G1277" t="s">
        <v>19</v>
      </c>
      <c r="H1277" t="s">
        <v>1934</v>
      </c>
      <c r="J1277" s="21">
        <v>44896</v>
      </c>
      <c r="K1277" s="21">
        <v>44927</v>
      </c>
      <c r="L1277" s="21">
        <v>44896</v>
      </c>
      <c r="M1277" s="22">
        <v>5807.84</v>
      </c>
      <c r="N1277" t="s">
        <v>14</v>
      </c>
      <c r="O1277">
        <v>1.95E-2</v>
      </c>
      <c r="P1277" t="s">
        <v>15</v>
      </c>
      <c r="R1277" s="21">
        <v>44896</v>
      </c>
      <c r="S1277" s="21">
        <v>44896</v>
      </c>
      <c r="T1277" s="21">
        <v>44927</v>
      </c>
      <c r="U1277" s="21">
        <v>44896</v>
      </c>
      <c r="V1277" s="23">
        <v>8.611111111111111E-2</v>
      </c>
      <c r="W1277">
        <v>31</v>
      </c>
      <c r="X1277" s="24">
        <v>0</v>
      </c>
      <c r="Y1277" s="24">
        <v>0</v>
      </c>
      <c r="Z1277" s="24">
        <v>-9.7523313333333341</v>
      </c>
      <c r="AA1277" s="24">
        <v>-9.7523313333333341</v>
      </c>
      <c r="AB1277">
        <v>0</v>
      </c>
      <c r="AC1277">
        <v>-0.31459133333333333</v>
      </c>
      <c r="AD1277" s="38">
        <v>5807.84</v>
      </c>
      <c r="AE1277" s="52">
        <v>1.95E-2</v>
      </c>
      <c r="AF1277" s="5">
        <v>0</v>
      </c>
      <c r="AG1277" s="24">
        <v>0</v>
      </c>
      <c r="AH1277" s="24">
        <v>0</v>
      </c>
      <c r="AI1277" s="27">
        <v>-9.7523313333333341</v>
      </c>
      <c r="AJ1277" t="s">
        <v>14</v>
      </c>
      <c r="AK1277" s="93">
        <f t="shared" si="124"/>
        <v>-9.7523313333333341</v>
      </c>
      <c r="AL1277" s="27">
        <f t="shared" si="123"/>
        <v>-9.7523313333333341</v>
      </c>
      <c r="AM1277" s="27">
        <f t="shared" si="125"/>
        <v>-9.7523313333333341</v>
      </c>
    </row>
    <row r="1278" spans="1:39" ht="15" customHeight="1" x14ac:dyDescent="0.25">
      <c r="A1278">
        <v>273205</v>
      </c>
      <c r="B1278" t="s">
        <v>1742</v>
      </c>
      <c r="C1278" t="s">
        <v>1743</v>
      </c>
      <c r="D1278">
        <v>31615</v>
      </c>
      <c r="E1278" t="s">
        <v>363</v>
      </c>
      <c r="F1278" t="s">
        <v>240</v>
      </c>
      <c r="G1278" t="s">
        <v>19</v>
      </c>
      <c r="H1278" t="s">
        <v>1963</v>
      </c>
      <c r="J1278" s="21">
        <v>44743</v>
      </c>
      <c r="K1278" s="21">
        <v>44774</v>
      </c>
      <c r="L1278" s="21">
        <v>44743</v>
      </c>
      <c r="M1278" s="22">
        <v>158592.88</v>
      </c>
      <c r="N1278" t="s">
        <v>14</v>
      </c>
      <c r="O1278">
        <v>0.03</v>
      </c>
      <c r="P1278" t="s">
        <v>15</v>
      </c>
      <c r="R1278" s="21">
        <v>44743</v>
      </c>
      <c r="S1278" s="21">
        <v>44743</v>
      </c>
      <c r="T1278" s="21">
        <v>44774</v>
      </c>
      <c r="U1278" s="21">
        <v>44743</v>
      </c>
      <c r="V1278" s="23">
        <v>8.611111111111111E-2</v>
      </c>
      <c r="W1278">
        <v>31</v>
      </c>
      <c r="X1278" s="24">
        <v>0</v>
      </c>
      <c r="Y1278" s="24">
        <v>0</v>
      </c>
      <c r="Z1278" s="24">
        <v>-409.6982733333333</v>
      </c>
      <c r="AA1278" s="24">
        <v>-409.6982733333333</v>
      </c>
      <c r="AB1278">
        <v>0</v>
      </c>
      <c r="AC1278">
        <v>0</v>
      </c>
      <c r="AD1278" s="38">
        <v>158592.88</v>
      </c>
      <c r="AE1278" s="52">
        <v>0.03</v>
      </c>
      <c r="AF1278" s="5">
        <v>0</v>
      </c>
      <c r="AG1278" s="24">
        <v>0</v>
      </c>
      <c r="AH1278" s="24">
        <v>0</v>
      </c>
      <c r="AI1278" s="27">
        <v>-409.6982733333333</v>
      </c>
      <c r="AJ1278" t="s">
        <v>14</v>
      </c>
      <c r="AK1278" s="93">
        <f t="shared" si="124"/>
        <v>-409.6982733333333</v>
      </c>
      <c r="AL1278" s="27">
        <f t="shared" si="123"/>
        <v>-409.6982733333333</v>
      </c>
      <c r="AM1278" s="27">
        <f t="shared" si="125"/>
        <v>-409.6982733333333</v>
      </c>
    </row>
    <row r="1279" spans="1:39" ht="15" customHeight="1" x14ac:dyDescent="0.25">
      <c r="A1279">
        <v>273206</v>
      </c>
      <c r="B1279" t="s">
        <v>1742</v>
      </c>
      <c r="C1279" t="s">
        <v>1743</v>
      </c>
      <c r="D1279">
        <v>31615</v>
      </c>
      <c r="E1279" t="s">
        <v>363</v>
      </c>
      <c r="F1279" t="s">
        <v>240</v>
      </c>
      <c r="G1279" t="s">
        <v>19</v>
      </c>
      <c r="H1279" t="s">
        <v>1963</v>
      </c>
      <c r="J1279" s="21">
        <v>44774</v>
      </c>
      <c r="K1279" s="21">
        <v>44805</v>
      </c>
      <c r="L1279" s="21">
        <v>44774</v>
      </c>
      <c r="M1279" s="22">
        <v>157589.67000000001</v>
      </c>
      <c r="N1279" t="s">
        <v>14</v>
      </c>
      <c r="O1279">
        <v>0.03</v>
      </c>
      <c r="P1279" t="s">
        <v>15</v>
      </c>
      <c r="R1279" s="21">
        <v>44774</v>
      </c>
      <c r="S1279" s="21">
        <v>44774</v>
      </c>
      <c r="T1279" s="21">
        <v>44805</v>
      </c>
      <c r="U1279" s="21">
        <v>44774</v>
      </c>
      <c r="V1279" s="23">
        <v>8.611111111111111E-2</v>
      </c>
      <c r="W1279">
        <v>31</v>
      </c>
      <c r="X1279" s="24">
        <v>0</v>
      </c>
      <c r="Y1279" s="24">
        <v>0</v>
      </c>
      <c r="Z1279" s="24">
        <v>-407.10664750000001</v>
      </c>
      <c r="AA1279" s="24">
        <v>-407.10664750000001</v>
      </c>
      <c r="AB1279">
        <v>0</v>
      </c>
      <c r="AC1279">
        <v>0</v>
      </c>
      <c r="AD1279" s="38">
        <v>157589.67000000001</v>
      </c>
      <c r="AE1279" s="52">
        <v>0.03</v>
      </c>
      <c r="AF1279" s="5">
        <v>0</v>
      </c>
      <c r="AG1279" s="24">
        <v>0</v>
      </c>
      <c r="AH1279" s="24">
        <v>0</v>
      </c>
      <c r="AI1279" s="27">
        <v>-407.10664750000001</v>
      </c>
      <c r="AJ1279" t="s">
        <v>14</v>
      </c>
      <c r="AK1279" s="93">
        <f t="shared" si="124"/>
        <v>-407.10664750000001</v>
      </c>
      <c r="AL1279" s="27">
        <f t="shared" si="123"/>
        <v>-407.10664750000001</v>
      </c>
      <c r="AM1279" s="27">
        <f t="shared" si="125"/>
        <v>-407.10664750000001</v>
      </c>
    </row>
    <row r="1280" spans="1:39" ht="15" customHeight="1" x14ac:dyDescent="0.25">
      <c r="A1280">
        <v>273207</v>
      </c>
      <c r="B1280" t="s">
        <v>1742</v>
      </c>
      <c r="C1280" t="s">
        <v>1743</v>
      </c>
      <c r="D1280">
        <v>31615</v>
      </c>
      <c r="E1280" t="s">
        <v>363</v>
      </c>
      <c r="F1280" t="s">
        <v>240</v>
      </c>
      <c r="G1280" t="s">
        <v>19</v>
      </c>
      <c r="H1280" t="s">
        <v>1963</v>
      </c>
      <c r="J1280" s="21">
        <v>44805</v>
      </c>
      <c r="K1280" s="21">
        <v>44835</v>
      </c>
      <c r="L1280" s="21">
        <v>44805</v>
      </c>
      <c r="M1280" s="22">
        <v>156583.96</v>
      </c>
      <c r="N1280" t="s">
        <v>14</v>
      </c>
      <c r="O1280">
        <v>0.03</v>
      </c>
      <c r="P1280" t="s">
        <v>15</v>
      </c>
      <c r="R1280" s="21">
        <v>44805</v>
      </c>
      <c r="S1280" s="21">
        <v>44805</v>
      </c>
      <c r="T1280" s="21">
        <v>44835</v>
      </c>
      <c r="U1280" s="21">
        <v>44805</v>
      </c>
      <c r="V1280" s="23">
        <v>8.3333333333333329E-2</v>
      </c>
      <c r="W1280">
        <v>30</v>
      </c>
      <c r="X1280" s="24">
        <v>0</v>
      </c>
      <c r="Y1280" s="24">
        <v>0</v>
      </c>
      <c r="Z1280" s="24">
        <v>-391.45989999999995</v>
      </c>
      <c r="AA1280" s="24">
        <v>-391.45989999999995</v>
      </c>
      <c r="AB1280">
        <v>0</v>
      </c>
      <c r="AC1280">
        <v>0</v>
      </c>
      <c r="AD1280" s="38">
        <v>156583.96</v>
      </c>
      <c r="AE1280" s="52">
        <v>0.03</v>
      </c>
      <c r="AF1280" s="5">
        <v>0</v>
      </c>
      <c r="AG1280" s="24">
        <v>0</v>
      </c>
      <c r="AH1280" s="24">
        <v>0</v>
      </c>
      <c r="AI1280" s="27">
        <v>-391.45989999999995</v>
      </c>
      <c r="AJ1280" t="s">
        <v>14</v>
      </c>
      <c r="AK1280" s="93">
        <f t="shared" si="124"/>
        <v>-391.45989999999995</v>
      </c>
      <c r="AL1280" s="27">
        <f t="shared" si="123"/>
        <v>-391.45989999999995</v>
      </c>
      <c r="AM1280" s="27">
        <f t="shared" si="125"/>
        <v>-391.45989999999995</v>
      </c>
    </row>
    <row r="1281" spans="1:39" ht="15" customHeight="1" x14ac:dyDescent="0.25">
      <c r="A1281">
        <v>273208</v>
      </c>
      <c r="B1281" t="s">
        <v>1742</v>
      </c>
      <c r="C1281" t="s">
        <v>1743</v>
      </c>
      <c r="D1281">
        <v>31615</v>
      </c>
      <c r="E1281" t="s">
        <v>363</v>
      </c>
      <c r="F1281" t="s">
        <v>240</v>
      </c>
      <c r="G1281" t="s">
        <v>19</v>
      </c>
      <c r="H1281" t="s">
        <v>1963</v>
      </c>
      <c r="J1281" s="21">
        <v>44835</v>
      </c>
      <c r="K1281" s="21">
        <v>44866</v>
      </c>
      <c r="L1281" s="21">
        <v>44835</v>
      </c>
      <c r="M1281" s="22">
        <v>155575.73000000001</v>
      </c>
      <c r="N1281" t="s">
        <v>14</v>
      </c>
      <c r="O1281">
        <v>0.03</v>
      </c>
      <c r="P1281" t="s">
        <v>15</v>
      </c>
      <c r="R1281" s="21">
        <v>44835</v>
      </c>
      <c r="S1281" s="21">
        <v>44835</v>
      </c>
      <c r="T1281" s="21">
        <v>44866</v>
      </c>
      <c r="U1281" s="21">
        <v>44835</v>
      </c>
      <c r="V1281" s="23">
        <v>8.611111111111111E-2</v>
      </c>
      <c r="W1281">
        <v>31</v>
      </c>
      <c r="X1281" s="24">
        <v>0</v>
      </c>
      <c r="Y1281" s="24">
        <v>0</v>
      </c>
      <c r="Z1281" s="24">
        <v>-401.90396916666663</v>
      </c>
      <c r="AA1281" s="24">
        <v>-401.90396916666663</v>
      </c>
      <c r="AB1281">
        <v>0</v>
      </c>
      <c r="AC1281">
        <v>0</v>
      </c>
      <c r="AD1281" s="38">
        <v>155575.73000000001</v>
      </c>
      <c r="AE1281" s="52">
        <v>0.03</v>
      </c>
      <c r="AF1281" s="5">
        <v>0</v>
      </c>
      <c r="AG1281" s="24">
        <v>0</v>
      </c>
      <c r="AH1281" s="24">
        <v>0</v>
      </c>
      <c r="AI1281" s="27">
        <v>-401.90396916666663</v>
      </c>
      <c r="AJ1281" t="s">
        <v>14</v>
      </c>
      <c r="AK1281" s="93">
        <f t="shared" si="124"/>
        <v>-401.90396916666663</v>
      </c>
      <c r="AL1281" s="27">
        <f t="shared" si="123"/>
        <v>-401.90396916666663</v>
      </c>
      <c r="AM1281" s="27">
        <f t="shared" si="125"/>
        <v>-401.90396916666663</v>
      </c>
    </row>
    <row r="1282" spans="1:39" ht="15" customHeight="1" x14ac:dyDescent="0.25">
      <c r="A1282">
        <v>273209</v>
      </c>
      <c r="B1282" t="s">
        <v>1742</v>
      </c>
      <c r="C1282" t="s">
        <v>1743</v>
      </c>
      <c r="D1282">
        <v>31615</v>
      </c>
      <c r="E1282" t="s">
        <v>363</v>
      </c>
      <c r="F1282" t="s">
        <v>240</v>
      </c>
      <c r="G1282" t="s">
        <v>19</v>
      </c>
      <c r="H1282" t="s">
        <v>1963</v>
      </c>
      <c r="J1282" s="21">
        <v>44866</v>
      </c>
      <c r="K1282" s="21">
        <v>44896</v>
      </c>
      <c r="L1282" s="21">
        <v>44866</v>
      </c>
      <c r="M1282" s="22">
        <v>154564.98000000001</v>
      </c>
      <c r="N1282" t="s">
        <v>14</v>
      </c>
      <c r="O1282">
        <v>0.03</v>
      </c>
      <c r="P1282" t="s">
        <v>15</v>
      </c>
      <c r="R1282" s="21">
        <v>44866</v>
      </c>
      <c r="S1282" s="21">
        <v>44866</v>
      </c>
      <c r="T1282" s="21">
        <v>44896</v>
      </c>
      <c r="U1282" s="21">
        <v>44866</v>
      </c>
      <c r="V1282" s="23">
        <v>8.3333333333333329E-2</v>
      </c>
      <c r="W1282">
        <v>30</v>
      </c>
      <c r="X1282" s="24">
        <v>0</v>
      </c>
      <c r="Y1282" s="24">
        <v>0</v>
      </c>
      <c r="Z1282" s="24">
        <v>-386.41245000000004</v>
      </c>
      <c r="AA1282" s="24">
        <v>-386.41245000000004</v>
      </c>
      <c r="AB1282">
        <v>0</v>
      </c>
      <c r="AC1282">
        <v>0</v>
      </c>
      <c r="AD1282" s="38">
        <v>154564.98000000001</v>
      </c>
      <c r="AE1282" s="52">
        <v>0.03</v>
      </c>
      <c r="AF1282" s="5">
        <v>0</v>
      </c>
      <c r="AG1282" s="24">
        <v>0</v>
      </c>
      <c r="AH1282" s="24">
        <v>0</v>
      </c>
      <c r="AI1282" s="27">
        <v>-386.41245000000004</v>
      </c>
      <c r="AJ1282" t="s">
        <v>14</v>
      </c>
      <c r="AK1282" s="93">
        <f t="shared" si="124"/>
        <v>-386.41245000000004</v>
      </c>
      <c r="AL1282" s="27">
        <f t="shared" si="123"/>
        <v>-386.41245000000004</v>
      </c>
      <c r="AM1282" s="27">
        <f t="shared" si="125"/>
        <v>-386.41245000000004</v>
      </c>
    </row>
    <row r="1283" spans="1:39" ht="15" customHeight="1" x14ac:dyDescent="0.25">
      <c r="A1283">
        <v>273210</v>
      </c>
      <c r="B1283" t="s">
        <v>1742</v>
      </c>
      <c r="C1283" t="s">
        <v>1743</v>
      </c>
      <c r="D1283">
        <v>31615</v>
      </c>
      <c r="E1283" t="s">
        <v>363</v>
      </c>
      <c r="F1283" t="s">
        <v>240</v>
      </c>
      <c r="G1283" t="s">
        <v>19</v>
      </c>
      <c r="H1283" t="s">
        <v>1963</v>
      </c>
      <c r="J1283" s="21">
        <v>44896</v>
      </c>
      <c r="K1283" s="21">
        <v>44927</v>
      </c>
      <c r="L1283" s="21">
        <v>44896</v>
      </c>
      <c r="M1283" s="22">
        <v>153551.70000000001</v>
      </c>
      <c r="N1283" t="s">
        <v>14</v>
      </c>
      <c r="O1283">
        <v>0.03</v>
      </c>
      <c r="P1283" t="s">
        <v>15</v>
      </c>
      <c r="R1283" s="21">
        <v>44896</v>
      </c>
      <c r="S1283" s="21">
        <v>44896</v>
      </c>
      <c r="T1283" s="21">
        <v>44927</v>
      </c>
      <c r="U1283" s="21">
        <v>44896</v>
      </c>
      <c r="V1283" s="23">
        <v>8.611111111111111E-2</v>
      </c>
      <c r="W1283">
        <v>31</v>
      </c>
      <c r="X1283" s="24">
        <v>0</v>
      </c>
      <c r="Y1283" s="24">
        <v>0</v>
      </c>
      <c r="Z1283" s="24">
        <v>-396.67522500000001</v>
      </c>
      <c r="AA1283" s="24">
        <v>-396.67522500000001</v>
      </c>
      <c r="AB1283">
        <v>0</v>
      </c>
      <c r="AC1283">
        <v>-12.795975</v>
      </c>
      <c r="AD1283" s="38">
        <v>153551.70000000001</v>
      </c>
      <c r="AE1283" s="52">
        <v>0.03</v>
      </c>
      <c r="AF1283" s="5">
        <v>0</v>
      </c>
      <c r="AG1283" s="24">
        <v>0</v>
      </c>
      <c r="AH1283" s="24">
        <v>0</v>
      </c>
      <c r="AI1283" s="27">
        <v>-396.67522500000001</v>
      </c>
      <c r="AJ1283" t="s">
        <v>14</v>
      </c>
      <c r="AK1283" s="93">
        <f t="shared" si="124"/>
        <v>-396.67522500000001</v>
      </c>
      <c r="AL1283" s="27">
        <f t="shared" ref="AL1283:AL1346" si="126">AI1283</f>
        <v>-396.67522500000001</v>
      </c>
      <c r="AM1283" s="27">
        <f t="shared" si="125"/>
        <v>-396.67522500000001</v>
      </c>
    </row>
    <row r="1284" spans="1:39" ht="15" customHeight="1" x14ac:dyDescent="0.25">
      <c r="A1284">
        <v>273372</v>
      </c>
      <c r="B1284" t="s">
        <v>1744</v>
      </c>
      <c r="C1284" t="s">
        <v>1745</v>
      </c>
      <c r="D1284">
        <v>31616</v>
      </c>
      <c r="E1284" t="s">
        <v>363</v>
      </c>
      <c r="F1284" t="s">
        <v>240</v>
      </c>
      <c r="G1284" t="s">
        <v>19</v>
      </c>
      <c r="H1284" t="s">
        <v>1934</v>
      </c>
      <c r="J1284" s="21">
        <v>44743</v>
      </c>
      <c r="K1284" s="21">
        <v>44774</v>
      </c>
      <c r="L1284" s="21">
        <v>44743</v>
      </c>
      <c r="M1284" s="22">
        <v>68658.820000000007</v>
      </c>
      <c r="N1284" t="s">
        <v>14</v>
      </c>
      <c r="O1284">
        <v>2.0799999999999999E-2</v>
      </c>
      <c r="P1284" t="s">
        <v>15</v>
      </c>
      <c r="R1284" s="21">
        <v>44743</v>
      </c>
      <c r="S1284" s="21">
        <v>44743</v>
      </c>
      <c r="T1284" s="21">
        <v>44774</v>
      </c>
      <c r="U1284" s="21">
        <v>44743</v>
      </c>
      <c r="V1284" s="23">
        <v>8.611111111111111E-2</v>
      </c>
      <c r="W1284">
        <v>31</v>
      </c>
      <c r="X1284" s="24">
        <v>0</v>
      </c>
      <c r="Y1284" s="24">
        <v>0</v>
      </c>
      <c r="Z1284" s="24">
        <v>-122.97557537777779</v>
      </c>
      <c r="AA1284" s="24">
        <v>-122.97557537777779</v>
      </c>
      <c r="AB1284">
        <v>0</v>
      </c>
      <c r="AC1284">
        <v>0</v>
      </c>
      <c r="AD1284" s="38">
        <v>68658.820000000007</v>
      </c>
      <c r="AE1284" s="52">
        <v>2.0799999999999999E-2</v>
      </c>
      <c r="AF1284" s="5">
        <v>0</v>
      </c>
      <c r="AG1284" s="24">
        <v>0</v>
      </c>
      <c r="AH1284" s="24">
        <v>0</v>
      </c>
      <c r="AI1284" s="27">
        <v>-122.97557537777779</v>
      </c>
      <c r="AJ1284" t="s">
        <v>14</v>
      </c>
      <c r="AK1284" s="93">
        <f t="shared" si="124"/>
        <v>-122.97557537777779</v>
      </c>
      <c r="AL1284" s="27">
        <f t="shared" si="126"/>
        <v>-122.97557537777779</v>
      </c>
      <c r="AM1284" s="27">
        <f t="shared" si="125"/>
        <v>-122.97557537777779</v>
      </c>
    </row>
    <row r="1285" spans="1:39" ht="15" customHeight="1" x14ac:dyDescent="0.25">
      <c r="A1285">
        <v>273373</v>
      </c>
      <c r="B1285" t="s">
        <v>1744</v>
      </c>
      <c r="C1285" t="s">
        <v>1745</v>
      </c>
      <c r="D1285">
        <v>31616</v>
      </c>
      <c r="E1285" t="s">
        <v>363</v>
      </c>
      <c r="F1285" t="s">
        <v>240</v>
      </c>
      <c r="G1285" t="s">
        <v>19</v>
      </c>
      <c r="H1285" t="s">
        <v>1934</v>
      </c>
      <c r="J1285" s="21">
        <v>44774</v>
      </c>
      <c r="K1285" s="21">
        <v>44805</v>
      </c>
      <c r="L1285" s="21">
        <v>44774</v>
      </c>
      <c r="M1285" s="22">
        <v>60128.39</v>
      </c>
      <c r="N1285" t="s">
        <v>14</v>
      </c>
      <c r="O1285">
        <v>2.0799999999999999E-2</v>
      </c>
      <c r="P1285" t="s">
        <v>15</v>
      </c>
      <c r="R1285" s="21">
        <v>44774</v>
      </c>
      <c r="S1285" s="21">
        <v>44774</v>
      </c>
      <c r="T1285" s="21">
        <v>44805</v>
      </c>
      <c r="U1285" s="21">
        <v>44774</v>
      </c>
      <c r="V1285" s="23">
        <v>8.611111111111111E-2</v>
      </c>
      <c r="W1285">
        <v>31</v>
      </c>
      <c r="X1285" s="24">
        <v>0</v>
      </c>
      <c r="Y1285" s="24">
        <v>0</v>
      </c>
      <c r="Z1285" s="24">
        <v>-107.69662742222222</v>
      </c>
      <c r="AA1285" s="24">
        <v>-107.69662742222222</v>
      </c>
      <c r="AB1285">
        <v>0</v>
      </c>
      <c r="AC1285">
        <v>0</v>
      </c>
      <c r="AD1285" s="38">
        <v>60128.39</v>
      </c>
      <c r="AE1285" s="52">
        <v>2.0799999999999999E-2</v>
      </c>
      <c r="AF1285" s="5">
        <v>0</v>
      </c>
      <c r="AG1285" s="24">
        <v>0</v>
      </c>
      <c r="AH1285" s="24">
        <v>0</v>
      </c>
      <c r="AI1285" s="27">
        <v>-107.69662742222222</v>
      </c>
      <c r="AJ1285" t="s">
        <v>14</v>
      </c>
      <c r="AK1285" s="93">
        <f t="shared" si="124"/>
        <v>-107.69662742222222</v>
      </c>
      <c r="AL1285" s="27">
        <f t="shared" si="126"/>
        <v>-107.69662742222222</v>
      </c>
      <c r="AM1285" s="27">
        <f t="shared" si="125"/>
        <v>-107.69662742222222</v>
      </c>
    </row>
    <row r="1286" spans="1:39" ht="15" customHeight="1" x14ac:dyDescent="0.25">
      <c r="A1286">
        <v>273374</v>
      </c>
      <c r="B1286" t="s">
        <v>1744</v>
      </c>
      <c r="C1286" t="s">
        <v>1745</v>
      </c>
      <c r="D1286">
        <v>31616</v>
      </c>
      <c r="E1286" t="s">
        <v>363</v>
      </c>
      <c r="F1286" t="s">
        <v>240</v>
      </c>
      <c r="G1286" t="s">
        <v>19</v>
      </c>
      <c r="H1286" t="s">
        <v>1934</v>
      </c>
      <c r="J1286" s="21">
        <v>44805</v>
      </c>
      <c r="K1286" s="21">
        <v>44835</v>
      </c>
      <c r="L1286" s="21">
        <v>44805</v>
      </c>
      <c r="M1286" s="22">
        <v>51583.18</v>
      </c>
      <c r="N1286" t="s">
        <v>14</v>
      </c>
      <c r="O1286">
        <v>2.0799999999999999E-2</v>
      </c>
      <c r="P1286" t="s">
        <v>15</v>
      </c>
      <c r="R1286" s="21">
        <v>44805</v>
      </c>
      <c r="S1286" s="21">
        <v>44805</v>
      </c>
      <c r="T1286" s="21">
        <v>44835</v>
      </c>
      <c r="U1286" s="21">
        <v>44805</v>
      </c>
      <c r="V1286" s="23">
        <v>8.3333333333333329E-2</v>
      </c>
      <c r="W1286">
        <v>30</v>
      </c>
      <c r="X1286" s="24">
        <v>0</v>
      </c>
      <c r="Y1286" s="24">
        <v>0</v>
      </c>
      <c r="Z1286" s="24">
        <v>-89.410845333333327</v>
      </c>
      <c r="AA1286" s="24">
        <v>-89.410845333333327</v>
      </c>
      <c r="AB1286">
        <v>0</v>
      </c>
      <c r="AC1286">
        <v>0</v>
      </c>
      <c r="AD1286" s="38">
        <v>51583.18</v>
      </c>
      <c r="AE1286" s="52">
        <v>2.0799999999999999E-2</v>
      </c>
      <c r="AF1286" s="5">
        <v>0</v>
      </c>
      <c r="AG1286" s="24">
        <v>0</v>
      </c>
      <c r="AH1286" s="24">
        <v>0</v>
      </c>
      <c r="AI1286" s="27">
        <v>-89.410845333333327</v>
      </c>
      <c r="AJ1286" t="s">
        <v>14</v>
      </c>
      <c r="AK1286" s="93">
        <f t="shared" si="124"/>
        <v>-89.410845333333327</v>
      </c>
      <c r="AL1286" s="27">
        <f t="shared" si="126"/>
        <v>-89.410845333333327</v>
      </c>
      <c r="AM1286" s="27">
        <f t="shared" si="125"/>
        <v>-89.410845333333327</v>
      </c>
    </row>
    <row r="1287" spans="1:39" ht="15" customHeight="1" x14ac:dyDescent="0.25">
      <c r="A1287">
        <v>273375</v>
      </c>
      <c r="B1287" t="s">
        <v>1744</v>
      </c>
      <c r="C1287" t="s">
        <v>1745</v>
      </c>
      <c r="D1287">
        <v>31616</v>
      </c>
      <c r="E1287" t="s">
        <v>363</v>
      </c>
      <c r="F1287" t="s">
        <v>240</v>
      </c>
      <c r="G1287" t="s">
        <v>19</v>
      </c>
      <c r="H1287" t="s">
        <v>1934</v>
      </c>
      <c r="J1287" s="21">
        <v>44835</v>
      </c>
      <c r="K1287" s="21">
        <v>44866</v>
      </c>
      <c r="L1287" s="21">
        <v>44835</v>
      </c>
      <c r="M1287" s="22">
        <v>43023.16</v>
      </c>
      <c r="N1287" t="s">
        <v>14</v>
      </c>
      <c r="O1287">
        <v>2.0799999999999999E-2</v>
      </c>
      <c r="P1287" t="s">
        <v>15</v>
      </c>
      <c r="R1287" s="21">
        <v>44835</v>
      </c>
      <c r="S1287" s="21">
        <v>44835</v>
      </c>
      <c r="T1287" s="21">
        <v>44866</v>
      </c>
      <c r="U1287" s="21">
        <v>44835</v>
      </c>
      <c r="V1287" s="23">
        <v>8.611111111111111E-2</v>
      </c>
      <c r="W1287">
        <v>31</v>
      </c>
      <c r="X1287" s="24">
        <v>0</v>
      </c>
      <c r="Y1287" s="24">
        <v>0</v>
      </c>
      <c r="Z1287" s="24">
        <v>-77.059259911111113</v>
      </c>
      <c r="AA1287" s="24">
        <v>-77.059259911111113</v>
      </c>
      <c r="AB1287">
        <v>0</v>
      </c>
      <c r="AC1287">
        <v>0</v>
      </c>
      <c r="AD1287" s="38">
        <v>43023.16</v>
      </c>
      <c r="AE1287" s="52">
        <v>2.0799999999999999E-2</v>
      </c>
      <c r="AF1287" s="5">
        <v>0</v>
      </c>
      <c r="AG1287" s="24">
        <v>0</v>
      </c>
      <c r="AH1287" s="24">
        <v>0</v>
      </c>
      <c r="AI1287" s="27">
        <v>-77.059259911111113</v>
      </c>
      <c r="AJ1287" t="s">
        <v>14</v>
      </c>
      <c r="AK1287" s="93">
        <f t="shared" si="124"/>
        <v>-77.059259911111113</v>
      </c>
      <c r="AL1287" s="27">
        <f t="shared" si="126"/>
        <v>-77.059259911111113</v>
      </c>
      <c r="AM1287" s="27">
        <f t="shared" si="125"/>
        <v>-77.059259911111113</v>
      </c>
    </row>
    <row r="1288" spans="1:39" ht="15" customHeight="1" x14ac:dyDescent="0.25">
      <c r="A1288">
        <v>273376</v>
      </c>
      <c r="B1288" t="s">
        <v>1744</v>
      </c>
      <c r="C1288" t="s">
        <v>1745</v>
      </c>
      <c r="D1288">
        <v>31616</v>
      </c>
      <c r="E1288" t="s">
        <v>363</v>
      </c>
      <c r="F1288" t="s">
        <v>240</v>
      </c>
      <c r="G1288" t="s">
        <v>19</v>
      </c>
      <c r="H1288" t="s">
        <v>1934</v>
      </c>
      <c r="J1288" s="21">
        <v>44866</v>
      </c>
      <c r="K1288" s="21">
        <v>44896</v>
      </c>
      <c r="L1288" s="21">
        <v>44866</v>
      </c>
      <c r="M1288" s="22">
        <v>34448.300000000003</v>
      </c>
      <c r="N1288" t="s">
        <v>14</v>
      </c>
      <c r="O1288">
        <v>2.0799999999999999E-2</v>
      </c>
      <c r="P1288" t="s">
        <v>15</v>
      </c>
      <c r="R1288" s="21">
        <v>44866</v>
      </c>
      <c r="S1288" s="21">
        <v>44866</v>
      </c>
      <c r="T1288" s="21">
        <v>44896</v>
      </c>
      <c r="U1288" s="21">
        <v>44866</v>
      </c>
      <c r="V1288" s="23">
        <v>8.3333333333333329E-2</v>
      </c>
      <c r="W1288">
        <v>30</v>
      </c>
      <c r="X1288" s="24">
        <v>0</v>
      </c>
      <c r="Y1288" s="24">
        <v>0</v>
      </c>
      <c r="Z1288" s="24">
        <v>-59.710386666666665</v>
      </c>
      <c r="AA1288" s="24">
        <v>-59.710386666666665</v>
      </c>
      <c r="AB1288">
        <v>0</v>
      </c>
      <c r="AC1288">
        <v>0</v>
      </c>
      <c r="AD1288" s="38">
        <v>34448.300000000003</v>
      </c>
      <c r="AE1288" s="52">
        <v>2.0799999999999999E-2</v>
      </c>
      <c r="AF1288" s="5">
        <v>0</v>
      </c>
      <c r="AG1288" s="24">
        <v>0</v>
      </c>
      <c r="AH1288" s="24">
        <v>0</v>
      </c>
      <c r="AI1288" s="27">
        <v>-59.710386666666665</v>
      </c>
      <c r="AJ1288" t="s">
        <v>14</v>
      </c>
      <c r="AK1288" s="93">
        <f t="shared" si="124"/>
        <v>-59.710386666666665</v>
      </c>
      <c r="AL1288" s="27">
        <f t="shared" si="126"/>
        <v>-59.710386666666665</v>
      </c>
      <c r="AM1288" s="27">
        <f t="shared" si="125"/>
        <v>-59.710386666666665</v>
      </c>
    </row>
    <row r="1289" spans="1:39" ht="15" customHeight="1" x14ac:dyDescent="0.25">
      <c r="A1289">
        <v>273377</v>
      </c>
      <c r="B1289" t="s">
        <v>1744</v>
      </c>
      <c r="C1289" t="s">
        <v>1745</v>
      </c>
      <c r="D1289">
        <v>31616</v>
      </c>
      <c r="E1289" t="s">
        <v>363</v>
      </c>
      <c r="F1289" t="s">
        <v>240</v>
      </c>
      <c r="G1289" t="s">
        <v>19</v>
      </c>
      <c r="H1289" t="s">
        <v>1934</v>
      </c>
      <c r="J1289" s="21">
        <v>44896</v>
      </c>
      <c r="K1289" s="21">
        <v>44927</v>
      </c>
      <c r="L1289" s="21">
        <v>44896</v>
      </c>
      <c r="M1289" s="22">
        <v>25858.57</v>
      </c>
      <c r="N1289" t="s">
        <v>14</v>
      </c>
      <c r="O1289">
        <v>2.0799999999999999E-2</v>
      </c>
      <c r="P1289" t="s">
        <v>15</v>
      </c>
      <c r="R1289" s="21">
        <v>44896</v>
      </c>
      <c r="S1289" s="21">
        <v>44896</v>
      </c>
      <c r="T1289" s="21">
        <v>44927</v>
      </c>
      <c r="U1289" s="21">
        <v>44896</v>
      </c>
      <c r="V1289" s="23">
        <v>8.611111111111111E-2</v>
      </c>
      <c r="W1289">
        <v>31</v>
      </c>
      <c r="X1289" s="24">
        <v>0</v>
      </c>
      <c r="Y1289" s="24">
        <v>0</v>
      </c>
      <c r="Z1289" s="24">
        <v>-46.315572044444444</v>
      </c>
      <c r="AA1289" s="24">
        <v>-46.315572044444444</v>
      </c>
      <c r="AB1289">
        <v>0</v>
      </c>
      <c r="AC1289">
        <v>-1.4940507111111112</v>
      </c>
      <c r="AD1289" s="38">
        <v>25858.57</v>
      </c>
      <c r="AE1289" s="52">
        <v>2.0799999999999999E-2</v>
      </c>
      <c r="AF1289" s="5">
        <v>0</v>
      </c>
      <c r="AG1289" s="24">
        <v>0</v>
      </c>
      <c r="AH1289" s="24">
        <v>0</v>
      </c>
      <c r="AI1289" s="27">
        <v>-46.315572044444444</v>
      </c>
      <c r="AJ1289" t="s">
        <v>14</v>
      </c>
      <c r="AK1289" s="93">
        <f t="shared" si="124"/>
        <v>-46.315572044444444</v>
      </c>
      <c r="AL1289" s="27">
        <f t="shared" si="126"/>
        <v>-46.315572044444444</v>
      </c>
      <c r="AM1289" s="27">
        <f t="shared" si="125"/>
        <v>-46.315572044444444</v>
      </c>
    </row>
    <row r="1290" spans="1:39" ht="15" customHeight="1" x14ac:dyDescent="0.25">
      <c r="A1290">
        <v>273432</v>
      </c>
      <c r="B1290" t="s">
        <v>1746</v>
      </c>
      <c r="C1290" t="s">
        <v>1747</v>
      </c>
      <c r="D1290">
        <v>31617</v>
      </c>
      <c r="E1290" t="s">
        <v>363</v>
      </c>
      <c r="F1290" t="s">
        <v>240</v>
      </c>
      <c r="G1290" t="s">
        <v>19</v>
      </c>
      <c r="H1290" t="s">
        <v>1934</v>
      </c>
      <c r="J1290" s="21">
        <v>44743</v>
      </c>
      <c r="K1290" s="21">
        <v>44774</v>
      </c>
      <c r="L1290" s="21">
        <v>44743</v>
      </c>
      <c r="M1290" s="22">
        <v>11833.74</v>
      </c>
      <c r="N1290" t="s">
        <v>14</v>
      </c>
      <c r="O1290">
        <v>2.6499999999999999E-2</v>
      </c>
      <c r="P1290" t="s">
        <v>15</v>
      </c>
      <c r="R1290" s="21">
        <v>44743</v>
      </c>
      <c r="S1290" s="21">
        <v>44743</v>
      </c>
      <c r="T1290" s="21">
        <v>44774</v>
      </c>
      <c r="U1290" s="21">
        <v>44743</v>
      </c>
      <c r="V1290" s="23">
        <v>8.611111111111111E-2</v>
      </c>
      <c r="W1290">
        <v>31</v>
      </c>
      <c r="X1290" s="24">
        <v>0</v>
      </c>
      <c r="Y1290" s="24">
        <v>0</v>
      </c>
      <c r="Z1290" s="24">
        <v>-27.00393725</v>
      </c>
      <c r="AA1290" s="24">
        <v>-27.00393725</v>
      </c>
      <c r="AB1290">
        <v>0</v>
      </c>
      <c r="AC1290">
        <v>0</v>
      </c>
      <c r="AD1290" s="38">
        <v>11833.74</v>
      </c>
      <c r="AE1290" s="52">
        <v>2.6499999999999999E-2</v>
      </c>
      <c r="AF1290" s="5">
        <v>0</v>
      </c>
      <c r="AG1290" s="24">
        <v>0</v>
      </c>
      <c r="AH1290" s="24">
        <v>0</v>
      </c>
      <c r="AI1290" s="27">
        <v>-27.00393725</v>
      </c>
      <c r="AJ1290" t="s">
        <v>14</v>
      </c>
      <c r="AK1290" s="93">
        <f t="shared" si="124"/>
        <v>-27.00393725</v>
      </c>
      <c r="AL1290" s="27">
        <f t="shared" si="126"/>
        <v>-27.00393725</v>
      </c>
      <c r="AM1290" s="27">
        <f t="shared" si="125"/>
        <v>-27.00393725</v>
      </c>
    </row>
    <row r="1291" spans="1:39" ht="15" customHeight="1" x14ac:dyDescent="0.25">
      <c r="A1291">
        <v>273433</v>
      </c>
      <c r="B1291" t="s">
        <v>1746</v>
      </c>
      <c r="C1291" t="s">
        <v>1747</v>
      </c>
      <c r="D1291">
        <v>31617</v>
      </c>
      <c r="E1291" t="s">
        <v>363</v>
      </c>
      <c r="F1291" t="s">
        <v>240</v>
      </c>
      <c r="G1291" t="s">
        <v>19</v>
      </c>
      <c r="H1291" t="s">
        <v>1934</v>
      </c>
      <c r="J1291" s="21">
        <v>44774</v>
      </c>
      <c r="K1291" s="21">
        <v>44805</v>
      </c>
      <c r="L1291" s="21">
        <v>44774</v>
      </c>
      <c r="M1291" s="22">
        <v>11577.35</v>
      </c>
      <c r="N1291" t="s">
        <v>14</v>
      </c>
      <c r="O1291">
        <v>2.6499999999999999E-2</v>
      </c>
      <c r="P1291" t="s">
        <v>15</v>
      </c>
      <c r="R1291" s="21">
        <v>44774</v>
      </c>
      <c r="S1291" s="21">
        <v>44774</v>
      </c>
      <c r="T1291" s="21">
        <v>44805</v>
      </c>
      <c r="U1291" s="21">
        <v>44774</v>
      </c>
      <c r="V1291" s="23">
        <v>8.611111111111111E-2</v>
      </c>
      <c r="W1291">
        <v>31</v>
      </c>
      <c r="X1291" s="24">
        <v>0</v>
      </c>
      <c r="Y1291" s="24">
        <v>0</v>
      </c>
      <c r="Z1291" s="24">
        <v>-26.41886951388889</v>
      </c>
      <c r="AA1291" s="24">
        <v>-26.41886951388889</v>
      </c>
      <c r="AB1291">
        <v>0</v>
      </c>
      <c r="AC1291">
        <v>0</v>
      </c>
      <c r="AD1291" s="38">
        <v>11577.35</v>
      </c>
      <c r="AE1291" s="52">
        <v>2.6499999999999999E-2</v>
      </c>
      <c r="AF1291" s="5">
        <v>0</v>
      </c>
      <c r="AG1291" s="24">
        <v>0</v>
      </c>
      <c r="AH1291" s="24">
        <v>0</v>
      </c>
      <c r="AI1291" s="27">
        <v>-26.41886951388889</v>
      </c>
      <c r="AJ1291" t="s">
        <v>14</v>
      </c>
      <c r="AK1291" s="93">
        <f t="shared" si="124"/>
        <v>-26.41886951388889</v>
      </c>
      <c r="AL1291" s="27">
        <f t="shared" si="126"/>
        <v>-26.41886951388889</v>
      </c>
      <c r="AM1291" s="27">
        <f t="shared" si="125"/>
        <v>-26.41886951388889</v>
      </c>
    </row>
    <row r="1292" spans="1:39" ht="15" customHeight="1" x14ac:dyDescent="0.25">
      <c r="A1292">
        <v>273434</v>
      </c>
      <c r="B1292" t="s">
        <v>1746</v>
      </c>
      <c r="C1292" t="s">
        <v>1747</v>
      </c>
      <c r="D1292">
        <v>31617</v>
      </c>
      <c r="E1292" t="s">
        <v>363</v>
      </c>
      <c r="F1292" t="s">
        <v>240</v>
      </c>
      <c r="G1292" t="s">
        <v>19</v>
      </c>
      <c r="H1292" t="s">
        <v>1934</v>
      </c>
      <c r="J1292" s="21">
        <v>44805</v>
      </c>
      <c r="K1292" s="21">
        <v>44835</v>
      </c>
      <c r="L1292" s="21">
        <v>44805</v>
      </c>
      <c r="M1292" s="22">
        <v>11320.39</v>
      </c>
      <c r="N1292" t="s">
        <v>14</v>
      </c>
      <c r="O1292">
        <v>2.6499999999999999E-2</v>
      </c>
      <c r="P1292" t="s">
        <v>15</v>
      </c>
      <c r="R1292" s="21">
        <v>44805</v>
      </c>
      <c r="S1292" s="21">
        <v>44805</v>
      </c>
      <c r="T1292" s="21">
        <v>44835</v>
      </c>
      <c r="U1292" s="21">
        <v>44805</v>
      </c>
      <c r="V1292" s="23">
        <v>8.3333333333333329E-2</v>
      </c>
      <c r="W1292">
        <v>30</v>
      </c>
      <c r="X1292" s="24">
        <v>0</v>
      </c>
      <c r="Y1292" s="24">
        <v>0</v>
      </c>
      <c r="Z1292" s="24">
        <v>-24.999194583333328</v>
      </c>
      <c r="AA1292" s="24">
        <v>-24.999194583333328</v>
      </c>
      <c r="AB1292">
        <v>0</v>
      </c>
      <c r="AC1292">
        <v>0</v>
      </c>
      <c r="AD1292" s="38">
        <v>11320.39</v>
      </c>
      <c r="AE1292" s="52">
        <v>2.6499999999999999E-2</v>
      </c>
      <c r="AF1292" s="5">
        <v>0</v>
      </c>
      <c r="AG1292" s="24">
        <v>0</v>
      </c>
      <c r="AH1292" s="24">
        <v>0</v>
      </c>
      <c r="AI1292" s="27">
        <v>-24.999194583333328</v>
      </c>
      <c r="AJ1292" t="s">
        <v>14</v>
      </c>
      <c r="AK1292" s="93">
        <f t="shared" si="124"/>
        <v>-24.999194583333328</v>
      </c>
      <c r="AL1292" s="27">
        <f t="shared" si="126"/>
        <v>-24.999194583333328</v>
      </c>
      <c r="AM1292" s="27">
        <f t="shared" si="125"/>
        <v>-24.999194583333328</v>
      </c>
    </row>
    <row r="1293" spans="1:39" ht="15" customHeight="1" x14ac:dyDescent="0.25">
      <c r="A1293">
        <v>273435</v>
      </c>
      <c r="B1293" t="s">
        <v>1746</v>
      </c>
      <c r="C1293" t="s">
        <v>1747</v>
      </c>
      <c r="D1293">
        <v>31617</v>
      </c>
      <c r="E1293" t="s">
        <v>363</v>
      </c>
      <c r="F1293" t="s">
        <v>240</v>
      </c>
      <c r="G1293" t="s">
        <v>19</v>
      </c>
      <c r="H1293" t="s">
        <v>1934</v>
      </c>
      <c r="J1293" s="21">
        <v>44835</v>
      </c>
      <c r="K1293" s="21">
        <v>44866</v>
      </c>
      <c r="L1293" s="21">
        <v>44835</v>
      </c>
      <c r="M1293" s="22">
        <v>11062.86</v>
      </c>
      <c r="N1293" t="s">
        <v>14</v>
      </c>
      <c r="O1293">
        <v>2.6499999999999999E-2</v>
      </c>
      <c r="P1293" t="s">
        <v>15</v>
      </c>
      <c r="R1293" s="21">
        <v>44835</v>
      </c>
      <c r="S1293" s="21">
        <v>44835</v>
      </c>
      <c r="T1293" s="21">
        <v>44866</v>
      </c>
      <c r="U1293" s="21">
        <v>44835</v>
      </c>
      <c r="V1293" s="23">
        <v>8.611111111111111E-2</v>
      </c>
      <c r="W1293">
        <v>31</v>
      </c>
      <c r="X1293" s="24">
        <v>0</v>
      </c>
      <c r="Y1293" s="24">
        <v>0</v>
      </c>
      <c r="Z1293" s="24">
        <v>-25.244831916666669</v>
      </c>
      <c r="AA1293" s="24">
        <v>-25.244831916666669</v>
      </c>
      <c r="AB1293">
        <v>0</v>
      </c>
      <c r="AC1293">
        <v>0</v>
      </c>
      <c r="AD1293" s="38">
        <v>11062.86</v>
      </c>
      <c r="AE1293" s="52">
        <v>2.6499999999999999E-2</v>
      </c>
      <c r="AF1293" s="5">
        <v>0</v>
      </c>
      <c r="AG1293" s="24">
        <v>0</v>
      </c>
      <c r="AH1293" s="24">
        <v>0</v>
      </c>
      <c r="AI1293" s="27">
        <v>-25.244831916666669</v>
      </c>
      <c r="AJ1293" t="s">
        <v>14</v>
      </c>
      <c r="AK1293" s="93">
        <f t="shared" si="124"/>
        <v>-25.244831916666669</v>
      </c>
      <c r="AL1293" s="27">
        <f t="shared" si="126"/>
        <v>-25.244831916666669</v>
      </c>
      <c r="AM1293" s="27">
        <f t="shared" si="125"/>
        <v>-25.244831916666669</v>
      </c>
    </row>
    <row r="1294" spans="1:39" ht="15" customHeight="1" x14ac:dyDescent="0.25">
      <c r="A1294">
        <v>273436</v>
      </c>
      <c r="B1294" t="s">
        <v>1746</v>
      </c>
      <c r="C1294" t="s">
        <v>1747</v>
      </c>
      <c r="D1294">
        <v>31617</v>
      </c>
      <c r="E1294" t="s">
        <v>363</v>
      </c>
      <c r="F1294" t="s">
        <v>240</v>
      </c>
      <c r="G1294" t="s">
        <v>19</v>
      </c>
      <c r="H1294" t="s">
        <v>1934</v>
      </c>
      <c r="J1294" s="21">
        <v>44866</v>
      </c>
      <c r="K1294" s="21">
        <v>44896</v>
      </c>
      <c r="L1294" s="21">
        <v>44866</v>
      </c>
      <c r="M1294" s="22">
        <v>10804.77</v>
      </c>
      <c r="N1294" t="s">
        <v>14</v>
      </c>
      <c r="O1294">
        <v>2.6499999999999999E-2</v>
      </c>
      <c r="P1294" t="s">
        <v>15</v>
      </c>
      <c r="R1294" s="21">
        <v>44866</v>
      </c>
      <c r="S1294" s="21">
        <v>44866</v>
      </c>
      <c r="T1294" s="21">
        <v>44896</v>
      </c>
      <c r="U1294" s="21">
        <v>44866</v>
      </c>
      <c r="V1294" s="23">
        <v>8.3333333333333329E-2</v>
      </c>
      <c r="W1294">
        <v>30</v>
      </c>
      <c r="X1294" s="24">
        <v>0</v>
      </c>
      <c r="Y1294" s="24">
        <v>0</v>
      </c>
      <c r="Z1294" s="24">
        <v>-23.860533750000002</v>
      </c>
      <c r="AA1294" s="24">
        <v>-23.860533750000002</v>
      </c>
      <c r="AB1294">
        <v>0</v>
      </c>
      <c r="AC1294">
        <v>0</v>
      </c>
      <c r="AD1294" s="38">
        <v>10804.77</v>
      </c>
      <c r="AE1294" s="52">
        <v>2.6499999999999999E-2</v>
      </c>
      <c r="AF1294" s="5">
        <v>0</v>
      </c>
      <c r="AG1294" s="24">
        <v>0</v>
      </c>
      <c r="AH1294" s="24">
        <v>0</v>
      </c>
      <c r="AI1294" s="27">
        <v>-23.860533750000002</v>
      </c>
      <c r="AJ1294" t="s">
        <v>14</v>
      </c>
      <c r="AK1294" s="93">
        <f t="shared" si="124"/>
        <v>-23.860533750000002</v>
      </c>
      <c r="AL1294" s="27">
        <f t="shared" si="126"/>
        <v>-23.860533750000002</v>
      </c>
      <c r="AM1294" s="27">
        <f t="shared" si="125"/>
        <v>-23.860533750000002</v>
      </c>
    </row>
    <row r="1295" spans="1:39" ht="15" customHeight="1" x14ac:dyDescent="0.25">
      <c r="A1295">
        <v>273437</v>
      </c>
      <c r="B1295" t="s">
        <v>1746</v>
      </c>
      <c r="C1295" t="s">
        <v>1747</v>
      </c>
      <c r="D1295">
        <v>31617</v>
      </c>
      <c r="E1295" t="s">
        <v>363</v>
      </c>
      <c r="F1295" t="s">
        <v>240</v>
      </c>
      <c r="G1295" t="s">
        <v>19</v>
      </c>
      <c r="H1295" t="s">
        <v>1934</v>
      </c>
      <c r="J1295" s="21">
        <v>44896</v>
      </c>
      <c r="K1295" s="21">
        <v>44927</v>
      </c>
      <c r="L1295" s="21">
        <v>44896</v>
      </c>
      <c r="M1295" s="22">
        <v>10546.11</v>
      </c>
      <c r="N1295" t="s">
        <v>14</v>
      </c>
      <c r="O1295">
        <v>2.6499999999999999E-2</v>
      </c>
      <c r="P1295" t="s">
        <v>15</v>
      </c>
      <c r="R1295" s="21">
        <v>44896</v>
      </c>
      <c r="S1295" s="21">
        <v>44896</v>
      </c>
      <c r="T1295" s="21">
        <v>44927</v>
      </c>
      <c r="U1295" s="21">
        <v>44896</v>
      </c>
      <c r="V1295" s="23">
        <v>8.611111111111111E-2</v>
      </c>
      <c r="W1295">
        <v>31</v>
      </c>
      <c r="X1295" s="24">
        <v>0</v>
      </c>
      <c r="Y1295" s="24">
        <v>0</v>
      </c>
      <c r="Z1295" s="24">
        <v>-24.065637125000002</v>
      </c>
      <c r="AA1295" s="24">
        <v>-24.065637125000002</v>
      </c>
      <c r="AB1295">
        <v>0</v>
      </c>
      <c r="AC1295">
        <v>-0.77631087500000007</v>
      </c>
      <c r="AD1295" s="38">
        <v>10546.11</v>
      </c>
      <c r="AE1295" s="52">
        <v>2.6499999999999999E-2</v>
      </c>
      <c r="AF1295" s="5">
        <v>0</v>
      </c>
      <c r="AG1295" s="24">
        <v>0</v>
      </c>
      <c r="AH1295" s="24">
        <v>0</v>
      </c>
      <c r="AI1295" s="27">
        <v>-24.065637125000002</v>
      </c>
      <c r="AJ1295" t="s">
        <v>14</v>
      </c>
      <c r="AK1295" s="93">
        <f t="shared" si="124"/>
        <v>-24.065637125000002</v>
      </c>
      <c r="AL1295" s="27">
        <f t="shared" si="126"/>
        <v>-24.065637125000002</v>
      </c>
      <c r="AM1295" s="27">
        <f t="shared" si="125"/>
        <v>-24.065637125000002</v>
      </c>
    </row>
    <row r="1296" spans="1:39" ht="15" customHeight="1" x14ac:dyDescent="0.25">
      <c r="A1296">
        <v>273564</v>
      </c>
      <c r="B1296" t="s">
        <v>1748</v>
      </c>
      <c r="C1296" t="s">
        <v>1749</v>
      </c>
      <c r="D1296">
        <v>31618</v>
      </c>
      <c r="E1296" t="s">
        <v>363</v>
      </c>
      <c r="F1296" t="s">
        <v>240</v>
      </c>
      <c r="G1296" t="s">
        <v>19</v>
      </c>
      <c r="H1296" t="s">
        <v>1934</v>
      </c>
      <c r="J1296" s="21">
        <v>44743</v>
      </c>
      <c r="K1296" s="21">
        <v>44774</v>
      </c>
      <c r="L1296" s="21">
        <v>44743</v>
      </c>
      <c r="M1296" s="22">
        <v>67572.100000000006</v>
      </c>
      <c r="N1296" t="s">
        <v>14</v>
      </c>
      <c r="O1296">
        <v>2.0799999999999999E-2</v>
      </c>
      <c r="P1296" t="s">
        <v>15</v>
      </c>
      <c r="R1296" s="21">
        <v>44743</v>
      </c>
      <c r="S1296" s="21">
        <v>44743</v>
      </c>
      <c r="T1296" s="21">
        <v>44774</v>
      </c>
      <c r="U1296" s="21">
        <v>44743</v>
      </c>
      <c r="V1296" s="23">
        <v>8.611111111111111E-2</v>
      </c>
      <c r="W1296">
        <v>31</v>
      </c>
      <c r="X1296" s="24">
        <v>0</v>
      </c>
      <c r="Y1296" s="24">
        <v>0</v>
      </c>
      <c r="Z1296" s="24">
        <v>-121.02913911111112</v>
      </c>
      <c r="AA1296" s="24">
        <v>-121.02913911111112</v>
      </c>
      <c r="AB1296">
        <v>0</v>
      </c>
      <c r="AC1296">
        <v>0</v>
      </c>
      <c r="AD1296" s="38">
        <v>67572.100000000006</v>
      </c>
      <c r="AE1296" s="52">
        <v>2.0799999999999999E-2</v>
      </c>
      <c r="AF1296" s="5">
        <v>0</v>
      </c>
      <c r="AG1296" s="24">
        <v>0</v>
      </c>
      <c r="AH1296" s="24">
        <v>0</v>
      </c>
      <c r="AI1296" s="27">
        <v>-121.02913911111112</v>
      </c>
      <c r="AJ1296" t="s">
        <v>14</v>
      </c>
      <c r="AK1296" s="93">
        <f t="shared" si="124"/>
        <v>-121.02913911111112</v>
      </c>
      <c r="AL1296" s="27">
        <f t="shared" si="126"/>
        <v>-121.02913911111112</v>
      </c>
      <c r="AM1296" s="27">
        <f t="shared" si="125"/>
        <v>-121.02913911111112</v>
      </c>
    </row>
    <row r="1297" spans="1:39" ht="15" customHeight="1" x14ac:dyDescent="0.25">
      <c r="A1297">
        <v>273565</v>
      </c>
      <c r="B1297" t="s">
        <v>1748</v>
      </c>
      <c r="C1297" t="s">
        <v>1749</v>
      </c>
      <c r="D1297">
        <v>31618</v>
      </c>
      <c r="E1297" t="s">
        <v>363</v>
      </c>
      <c r="F1297" t="s">
        <v>240</v>
      </c>
      <c r="G1297" t="s">
        <v>19</v>
      </c>
      <c r="H1297" t="s">
        <v>1934</v>
      </c>
      <c r="J1297" s="21">
        <v>44774</v>
      </c>
      <c r="K1297" s="21">
        <v>44805</v>
      </c>
      <c r="L1297" s="21">
        <v>44774</v>
      </c>
      <c r="M1297" s="22">
        <v>60116</v>
      </c>
      <c r="N1297" t="s">
        <v>14</v>
      </c>
      <c r="O1297">
        <v>2.0799999999999999E-2</v>
      </c>
      <c r="P1297" t="s">
        <v>15</v>
      </c>
      <c r="R1297" s="21">
        <v>44774</v>
      </c>
      <c r="S1297" s="21">
        <v>44774</v>
      </c>
      <c r="T1297" s="21">
        <v>44805</v>
      </c>
      <c r="U1297" s="21">
        <v>44774</v>
      </c>
      <c r="V1297" s="23">
        <v>8.611111111111111E-2</v>
      </c>
      <c r="W1297">
        <v>31</v>
      </c>
      <c r="X1297" s="24">
        <v>0</v>
      </c>
      <c r="Y1297" s="24">
        <v>0</v>
      </c>
      <c r="Z1297" s="24">
        <v>-107.67443555555555</v>
      </c>
      <c r="AA1297" s="24">
        <v>-107.67443555555555</v>
      </c>
      <c r="AB1297">
        <v>0</v>
      </c>
      <c r="AC1297">
        <v>0</v>
      </c>
      <c r="AD1297" s="38">
        <v>60116</v>
      </c>
      <c r="AE1297" s="52">
        <v>2.0799999999999999E-2</v>
      </c>
      <c r="AF1297" s="5">
        <v>0</v>
      </c>
      <c r="AG1297" s="24">
        <v>0</v>
      </c>
      <c r="AH1297" s="24">
        <v>0</v>
      </c>
      <c r="AI1297" s="27">
        <v>-107.67443555555555</v>
      </c>
      <c r="AJ1297" t="s">
        <v>14</v>
      </c>
      <c r="AK1297" s="93">
        <f t="shared" si="124"/>
        <v>-107.67443555555555</v>
      </c>
      <c r="AL1297" s="27">
        <f t="shared" si="126"/>
        <v>-107.67443555555555</v>
      </c>
      <c r="AM1297" s="27">
        <f t="shared" si="125"/>
        <v>-107.67443555555555</v>
      </c>
    </row>
    <row r="1298" spans="1:39" ht="15" customHeight="1" x14ac:dyDescent="0.25">
      <c r="A1298">
        <v>273566</v>
      </c>
      <c r="B1298" t="s">
        <v>1748</v>
      </c>
      <c r="C1298" t="s">
        <v>1749</v>
      </c>
      <c r="D1298">
        <v>31618</v>
      </c>
      <c r="E1298" t="s">
        <v>363</v>
      </c>
      <c r="F1298" t="s">
        <v>240</v>
      </c>
      <c r="G1298" t="s">
        <v>19</v>
      </c>
      <c r="H1298" t="s">
        <v>1934</v>
      </c>
      <c r="J1298" s="21">
        <v>44805</v>
      </c>
      <c r="K1298" s="21">
        <v>44835</v>
      </c>
      <c r="L1298" s="21">
        <v>44805</v>
      </c>
      <c r="M1298" s="22">
        <v>52646.98</v>
      </c>
      <c r="N1298" t="s">
        <v>14</v>
      </c>
      <c r="O1298">
        <v>2.0799999999999999E-2</v>
      </c>
      <c r="P1298" t="s">
        <v>15</v>
      </c>
      <c r="R1298" s="21">
        <v>44805</v>
      </c>
      <c r="S1298" s="21">
        <v>44805</v>
      </c>
      <c r="T1298" s="21">
        <v>44835</v>
      </c>
      <c r="U1298" s="21">
        <v>44805</v>
      </c>
      <c r="V1298" s="23">
        <v>8.3333333333333329E-2</v>
      </c>
      <c r="W1298">
        <v>30</v>
      </c>
      <c r="X1298" s="24">
        <v>0</v>
      </c>
      <c r="Y1298" s="24">
        <v>0</v>
      </c>
      <c r="Z1298" s="24">
        <v>-91.254765333333324</v>
      </c>
      <c r="AA1298" s="24">
        <v>-91.254765333333324</v>
      </c>
      <c r="AB1298">
        <v>0</v>
      </c>
      <c r="AC1298">
        <v>0</v>
      </c>
      <c r="AD1298" s="38">
        <v>52646.98</v>
      </c>
      <c r="AE1298" s="52">
        <v>2.0799999999999999E-2</v>
      </c>
      <c r="AF1298" s="5">
        <v>0</v>
      </c>
      <c r="AG1298" s="24">
        <v>0</v>
      </c>
      <c r="AH1298" s="24">
        <v>0</v>
      </c>
      <c r="AI1298" s="27">
        <v>-91.254765333333324</v>
      </c>
      <c r="AJ1298" t="s">
        <v>14</v>
      </c>
      <c r="AK1298" s="93">
        <f t="shared" si="124"/>
        <v>-91.254765333333324</v>
      </c>
      <c r="AL1298" s="27">
        <f t="shared" si="126"/>
        <v>-91.254765333333324</v>
      </c>
      <c r="AM1298" s="27">
        <f t="shared" si="125"/>
        <v>-91.254765333333324</v>
      </c>
    </row>
    <row r="1299" spans="1:39" ht="15" customHeight="1" x14ac:dyDescent="0.25">
      <c r="A1299">
        <v>273567</v>
      </c>
      <c r="B1299" t="s">
        <v>1748</v>
      </c>
      <c r="C1299" t="s">
        <v>1749</v>
      </c>
      <c r="D1299">
        <v>31618</v>
      </c>
      <c r="E1299" t="s">
        <v>363</v>
      </c>
      <c r="F1299" t="s">
        <v>240</v>
      </c>
      <c r="G1299" t="s">
        <v>19</v>
      </c>
      <c r="H1299" t="s">
        <v>1934</v>
      </c>
      <c r="J1299" s="21">
        <v>44835</v>
      </c>
      <c r="K1299" s="21">
        <v>44866</v>
      </c>
      <c r="L1299" s="21">
        <v>44835</v>
      </c>
      <c r="M1299" s="22">
        <v>45165.01</v>
      </c>
      <c r="N1299" t="s">
        <v>14</v>
      </c>
      <c r="O1299">
        <v>2.0799999999999999E-2</v>
      </c>
      <c r="P1299" t="s">
        <v>15</v>
      </c>
      <c r="R1299" s="21">
        <v>44835</v>
      </c>
      <c r="S1299" s="21">
        <v>44835</v>
      </c>
      <c r="T1299" s="21">
        <v>44866</v>
      </c>
      <c r="U1299" s="21">
        <v>44835</v>
      </c>
      <c r="V1299" s="23">
        <v>8.611111111111111E-2</v>
      </c>
      <c r="W1299">
        <v>31</v>
      </c>
      <c r="X1299" s="24">
        <v>0</v>
      </c>
      <c r="Y1299" s="24">
        <v>0</v>
      </c>
      <c r="Z1299" s="24">
        <v>-80.895551244444434</v>
      </c>
      <c r="AA1299" s="24">
        <v>-80.895551244444434</v>
      </c>
      <c r="AB1299">
        <v>0</v>
      </c>
      <c r="AC1299">
        <v>0</v>
      </c>
      <c r="AD1299" s="38">
        <v>45165.01</v>
      </c>
      <c r="AE1299" s="52">
        <v>2.0799999999999999E-2</v>
      </c>
      <c r="AF1299" s="5">
        <v>0</v>
      </c>
      <c r="AG1299" s="24">
        <v>0</v>
      </c>
      <c r="AH1299" s="24">
        <v>0</v>
      </c>
      <c r="AI1299" s="27">
        <v>-80.895551244444434</v>
      </c>
      <c r="AJ1299" t="s">
        <v>14</v>
      </c>
      <c r="AK1299" s="93">
        <f t="shared" si="124"/>
        <v>-80.895551244444434</v>
      </c>
      <c r="AL1299" s="27">
        <f t="shared" si="126"/>
        <v>-80.895551244444434</v>
      </c>
      <c r="AM1299" s="27">
        <f t="shared" si="125"/>
        <v>-80.895551244444434</v>
      </c>
    </row>
    <row r="1300" spans="1:39" ht="15" customHeight="1" x14ac:dyDescent="0.25">
      <c r="A1300">
        <v>273568</v>
      </c>
      <c r="B1300" t="s">
        <v>1748</v>
      </c>
      <c r="C1300" t="s">
        <v>1749</v>
      </c>
      <c r="D1300">
        <v>31618</v>
      </c>
      <c r="E1300" t="s">
        <v>363</v>
      </c>
      <c r="F1300" t="s">
        <v>240</v>
      </c>
      <c r="G1300" t="s">
        <v>19</v>
      </c>
      <c r="H1300" t="s">
        <v>1934</v>
      </c>
      <c r="J1300" s="21">
        <v>44866</v>
      </c>
      <c r="K1300" s="21">
        <v>44896</v>
      </c>
      <c r="L1300" s="21">
        <v>44866</v>
      </c>
      <c r="M1300" s="22">
        <v>37670.07</v>
      </c>
      <c r="N1300" t="s">
        <v>14</v>
      </c>
      <c r="O1300">
        <v>2.0799999999999999E-2</v>
      </c>
      <c r="P1300" t="s">
        <v>15</v>
      </c>
      <c r="R1300" s="21">
        <v>44866</v>
      </c>
      <c r="S1300" s="21">
        <v>44866</v>
      </c>
      <c r="T1300" s="21">
        <v>44896</v>
      </c>
      <c r="U1300" s="21">
        <v>44866</v>
      </c>
      <c r="V1300" s="23">
        <v>8.3333333333333329E-2</v>
      </c>
      <c r="W1300">
        <v>30</v>
      </c>
      <c r="X1300" s="24">
        <v>0</v>
      </c>
      <c r="Y1300" s="24">
        <v>0</v>
      </c>
      <c r="Z1300" s="24">
        <v>-65.294787999999983</v>
      </c>
      <c r="AA1300" s="24">
        <v>-65.294787999999983</v>
      </c>
      <c r="AB1300">
        <v>0</v>
      </c>
      <c r="AC1300">
        <v>0</v>
      </c>
      <c r="AD1300" s="38">
        <v>37670.07</v>
      </c>
      <c r="AE1300" s="52">
        <v>2.0799999999999999E-2</v>
      </c>
      <c r="AF1300" s="5">
        <v>0</v>
      </c>
      <c r="AG1300" s="24">
        <v>0</v>
      </c>
      <c r="AH1300" s="24">
        <v>0</v>
      </c>
      <c r="AI1300" s="27">
        <v>-65.294787999999983</v>
      </c>
      <c r="AJ1300" t="s">
        <v>14</v>
      </c>
      <c r="AK1300" s="93">
        <f t="shared" si="124"/>
        <v>-65.294787999999983</v>
      </c>
      <c r="AL1300" s="27">
        <f t="shared" si="126"/>
        <v>-65.294787999999983</v>
      </c>
      <c r="AM1300" s="27">
        <f t="shared" si="125"/>
        <v>-65.294787999999983</v>
      </c>
    </row>
    <row r="1301" spans="1:39" ht="15" customHeight="1" x14ac:dyDescent="0.25">
      <c r="A1301">
        <v>273569</v>
      </c>
      <c r="B1301" t="s">
        <v>1748</v>
      </c>
      <c r="C1301" t="s">
        <v>1749</v>
      </c>
      <c r="D1301">
        <v>31618</v>
      </c>
      <c r="E1301" t="s">
        <v>363</v>
      </c>
      <c r="F1301" t="s">
        <v>240</v>
      </c>
      <c r="G1301" t="s">
        <v>19</v>
      </c>
      <c r="H1301" t="s">
        <v>1934</v>
      </c>
      <c r="J1301" s="21">
        <v>44896</v>
      </c>
      <c r="K1301" s="21">
        <v>44927</v>
      </c>
      <c r="L1301" s="21">
        <v>44896</v>
      </c>
      <c r="M1301" s="22">
        <v>30162.14</v>
      </c>
      <c r="N1301" t="s">
        <v>14</v>
      </c>
      <c r="O1301">
        <v>2.0799999999999999E-2</v>
      </c>
      <c r="P1301" t="s">
        <v>15</v>
      </c>
      <c r="R1301" s="21">
        <v>44896</v>
      </c>
      <c r="S1301" s="21">
        <v>44896</v>
      </c>
      <c r="T1301" s="21">
        <v>44927</v>
      </c>
      <c r="U1301" s="21">
        <v>44896</v>
      </c>
      <c r="V1301" s="23">
        <v>8.611111111111111E-2</v>
      </c>
      <c r="W1301">
        <v>31</v>
      </c>
      <c r="X1301" s="24">
        <v>0</v>
      </c>
      <c r="Y1301" s="24">
        <v>0</v>
      </c>
      <c r="Z1301" s="24">
        <v>-54.023744088888883</v>
      </c>
      <c r="AA1301" s="24">
        <v>-54.023744088888883</v>
      </c>
      <c r="AB1301">
        <v>0</v>
      </c>
      <c r="AC1301">
        <v>-1.7427014222222221</v>
      </c>
      <c r="AD1301" s="38">
        <v>30162.14</v>
      </c>
      <c r="AE1301" s="52">
        <v>2.0799999999999999E-2</v>
      </c>
      <c r="AF1301" s="5">
        <v>0</v>
      </c>
      <c r="AG1301" s="24">
        <v>0</v>
      </c>
      <c r="AH1301" s="24">
        <v>0</v>
      </c>
      <c r="AI1301" s="27">
        <v>-54.023744088888883</v>
      </c>
      <c r="AJ1301" t="s">
        <v>14</v>
      </c>
      <c r="AK1301" s="93">
        <f t="shared" si="124"/>
        <v>-54.023744088888883</v>
      </c>
      <c r="AL1301" s="27">
        <f t="shared" si="126"/>
        <v>-54.023744088888883</v>
      </c>
      <c r="AM1301" s="27">
        <f t="shared" si="125"/>
        <v>-54.023744088888883</v>
      </c>
    </row>
    <row r="1302" spans="1:39" ht="15" customHeight="1" x14ac:dyDescent="0.25">
      <c r="A1302">
        <v>267513</v>
      </c>
      <c r="B1302" t="s">
        <v>1750</v>
      </c>
      <c r="C1302" t="s">
        <v>1751</v>
      </c>
      <c r="D1302">
        <v>31627</v>
      </c>
      <c r="E1302" t="s">
        <v>363</v>
      </c>
      <c r="F1302" t="s">
        <v>240</v>
      </c>
      <c r="G1302" t="s">
        <v>19</v>
      </c>
      <c r="H1302" t="s">
        <v>1950</v>
      </c>
      <c r="J1302" s="21">
        <v>44743</v>
      </c>
      <c r="K1302" s="21">
        <v>44774</v>
      </c>
      <c r="L1302" s="21">
        <v>44743</v>
      </c>
      <c r="M1302" s="22">
        <v>153809</v>
      </c>
      <c r="N1302" t="s">
        <v>14</v>
      </c>
      <c r="O1302">
        <v>1.7899999999999999E-2</v>
      </c>
      <c r="P1302" t="s">
        <v>15</v>
      </c>
      <c r="R1302" s="21">
        <v>44743</v>
      </c>
      <c r="S1302" s="21">
        <v>44743</v>
      </c>
      <c r="T1302" s="21">
        <v>44774</v>
      </c>
      <c r="U1302" s="21">
        <v>44743</v>
      </c>
      <c r="V1302" s="23">
        <v>8.611111111111111E-2</v>
      </c>
      <c r="W1302">
        <v>31</v>
      </c>
      <c r="X1302" s="24">
        <v>0</v>
      </c>
      <c r="Y1302" s="24">
        <v>0</v>
      </c>
      <c r="Z1302" s="24">
        <v>-237.0794836111111</v>
      </c>
      <c r="AA1302" s="24">
        <v>-237.0794836111111</v>
      </c>
      <c r="AB1302">
        <v>0</v>
      </c>
      <c r="AC1302">
        <v>0</v>
      </c>
      <c r="AD1302" s="38">
        <v>153809</v>
      </c>
      <c r="AE1302" s="52">
        <v>1.7899999999999999E-2</v>
      </c>
      <c r="AF1302" s="5">
        <v>0</v>
      </c>
      <c r="AG1302" s="24">
        <v>0</v>
      </c>
      <c r="AH1302" s="24">
        <v>0</v>
      </c>
      <c r="AI1302" s="27">
        <v>-237.0794836111111</v>
      </c>
      <c r="AJ1302" t="s">
        <v>14</v>
      </c>
      <c r="AK1302" s="93">
        <f t="shared" si="124"/>
        <v>-237.0794836111111</v>
      </c>
      <c r="AL1302" s="27">
        <f t="shared" si="126"/>
        <v>-237.0794836111111</v>
      </c>
      <c r="AM1302" s="27">
        <f t="shared" si="125"/>
        <v>-237.0794836111111</v>
      </c>
    </row>
    <row r="1303" spans="1:39" ht="15" customHeight="1" x14ac:dyDescent="0.25">
      <c r="A1303">
        <v>267514</v>
      </c>
      <c r="B1303" t="s">
        <v>1750</v>
      </c>
      <c r="C1303" t="s">
        <v>1751</v>
      </c>
      <c r="D1303">
        <v>31627</v>
      </c>
      <c r="E1303" t="s">
        <v>363</v>
      </c>
      <c r="F1303" t="s">
        <v>240</v>
      </c>
      <c r="G1303" t="s">
        <v>19</v>
      </c>
      <c r="H1303" t="s">
        <v>1950</v>
      </c>
      <c r="J1303" s="21">
        <v>44774</v>
      </c>
      <c r="K1303" s="21">
        <v>44805</v>
      </c>
      <c r="L1303" s="21">
        <v>44774</v>
      </c>
      <c r="M1303" s="22">
        <v>151657.98000000001</v>
      </c>
      <c r="N1303" t="s">
        <v>14</v>
      </c>
      <c r="O1303">
        <v>1.7899999999999999E-2</v>
      </c>
      <c r="P1303" t="s">
        <v>15</v>
      </c>
      <c r="R1303" s="21">
        <v>44774</v>
      </c>
      <c r="S1303" s="21">
        <v>44774</v>
      </c>
      <c r="T1303" s="21">
        <v>44805</v>
      </c>
      <c r="U1303" s="21">
        <v>44774</v>
      </c>
      <c r="V1303" s="23">
        <v>8.611111111111111E-2</v>
      </c>
      <c r="W1303">
        <v>31</v>
      </c>
      <c r="X1303" s="24">
        <v>0</v>
      </c>
      <c r="Y1303" s="24">
        <v>0</v>
      </c>
      <c r="Z1303" s="24">
        <v>-233.76392528333335</v>
      </c>
      <c r="AA1303" s="24">
        <v>-233.76392528333335</v>
      </c>
      <c r="AB1303">
        <v>0</v>
      </c>
      <c r="AC1303">
        <v>0</v>
      </c>
      <c r="AD1303" s="38">
        <v>151657.98000000001</v>
      </c>
      <c r="AE1303" s="52">
        <v>1.7899999999999999E-2</v>
      </c>
      <c r="AF1303" s="5">
        <v>0</v>
      </c>
      <c r="AG1303" s="24">
        <v>0</v>
      </c>
      <c r="AH1303" s="24">
        <v>0</v>
      </c>
      <c r="AI1303" s="27">
        <v>-233.76392528333335</v>
      </c>
      <c r="AJ1303" t="s">
        <v>14</v>
      </c>
      <c r="AK1303" s="93">
        <f t="shared" si="124"/>
        <v>-233.76392528333335</v>
      </c>
      <c r="AL1303" s="27">
        <f t="shared" si="126"/>
        <v>-233.76392528333335</v>
      </c>
      <c r="AM1303" s="27">
        <f t="shared" si="125"/>
        <v>-233.76392528333335</v>
      </c>
    </row>
    <row r="1304" spans="1:39" ht="15" customHeight="1" x14ac:dyDescent="0.25">
      <c r="A1304">
        <v>267515</v>
      </c>
      <c r="B1304" t="s">
        <v>1750</v>
      </c>
      <c r="C1304" t="s">
        <v>1751</v>
      </c>
      <c r="D1304">
        <v>31627</v>
      </c>
      <c r="E1304" t="s">
        <v>363</v>
      </c>
      <c r="F1304" t="s">
        <v>240</v>
      </c>
      <c r="G1304" t="s">
        <v>19</v>
      </c>
      <c r="H1304" t="s">
        <v>1950</v>
      </c>
      <c r="J1304" s="21">
        <v>44805</v>
      </c>
      <c r="K1304" s="21">
        <v>44835</v>
      </c>
      <c r="L1304" s="21">
        <v>44805</v>
      </c>
      <c r="M1304" s="22">
        <v>149503.76</v>
      </c>
      <c r="N1304" t="s">
        <v>14</v>
      </c>
      <c r="O1304">
        <v>1.7899999999999999E-2</v>
      </c>
      <c r="P1304" t="s">
        <v>15</v>
      </c>
      <c r="R1304" s="21">
        <v>44805</v>
      </c>
      <c r="S1304" s="21">
        <v>44805</v>
      </c>
      <c r="T1304" s="21">
        <v>44835</v>
      </c>
      <c r="U1304" s="21">
        <v>44805</v>
      </c>
      <c r="V1304" s="23">
        <v>8.3333333333333329E-2</v>
      </c>
      <c r="W1304">
        <v>30</v>
      </c>
      <c r="X1304" s="24">
        <v>0</v>
      </c>
      <c r="Y1304" s="24">
        <v>0</v>
      </c>
      <c r="Z1304" s="24">
        <v>-223.00977533333332</v>
      </c>
      <c r="AA1304" s="24">
        <v>-223.00977533333332</v>
      </c>
      <c r="AB1304">
        <v>0</v>
      </c>
      <c r="AC1304">
        <v>0</v>
      </c>
      <c r="AD1304" s="38">
        <v>149503.76</v>
      </c>
      <c r="AE1304" s="52">
        <v>1.7899999999999999E-2</v>
      </c>
      <c r="AF1304" s="5">
        <v>0</v>
      </c>
      <c r="AG1304" s="24">
        <v>0</v>
      </c>
      <c r="AH1304" s="24">
        <v>0</v>
      </c>
      <c r="AI1304" s="27">
        <v>-223.00977533333332</v>
      </c>
      <c r="AJ1304" t="s">
        <v>14</v>
      </c>
      <c r="AK1304" s="93">
        <f t="shared" ref="AK1304:AK1367" si="127">AL1304</f>
        <v>-223.00977533333332</v>
      </c>
      <c r="AL1304" s="27">
        <f t="shared" si="126"/>
        <v>-223.00977533333332</v>
      </c>
      <c r="AM1304" s="27">
        <f t="shared" ref="AM1304:AM1367" si="128">AL1304</f>
        <v>-223.00977533333332</v>
      </c>
    </row>
    <row r="1305" spans="1:39" ht="15" customHeight="1" x14ac:dyDescent="0.25">
      <c r="A1305">
        <v>267516</v>
      </c>
      <c r="B1305" t="s">
        <v>1750</v>
      </c>
      <c r="C1305" t="s">
        <v>1751</v>
      </c>
      <c r="D1305">
        <v>31627</v>
      </c>
      <c r="E1305" t="s">
        <v>363</v>
      </c>
      <c r="F1305" t="s">
        <v>240</v>
      </c>
      <c r="G1305" t="s">
        <v>19</v>
      </c>
      <c r="H1305" t="s">
        <v>1950</v>
      </c>
      <c r="J1305" s="21">
        <v>44835</v>
      </c>
      <c r="K1305" s="21">
        <v>44866</v>
      </c>
      <c r="L1305" s="21">
        <v>44835</v>
      </c>
      <c r="M1305" s="22">
        <v>147346.32999999999</v>
      </c>
      <c r="N1305" t="s">
        <v>14</v>
      </c>
      <c r="O1305">
        <v>1.7899999999999999E-2</v>
      </c>
      <c r="P1305" t="s">
        <v>15</v>
      </c>
      <c r="R1305" s="21">
        <v>44835</v>
      </c>
      <c r="S1305" s="21">
        <v>44835</v>
      </c>
      <c r="T1305" s="21">
        <v>44866</v>
      </c>
      <c r="U1305" s="21">
        <v>44835</v>
      </c>
      <c r="V1305" s="23">
        <v>8.611111111111111E-2</v>
      </c>
      <c r="W1305">
        <v>31</v>
      </c>
      <c r="X1305" s="24">
        <v>0</v>
      </c>
      <c r="Y1305" s="24">
        <v>0</v>
      </c>
      <c r="Z1305" s="24">
        <v>-227.11799588055553</v>
      </c>
      <c r="AA1305" s="24">
        <v>-227.11799588055553</v>
      </c>
      <c r="AB1305">
        <v>0</v>
      </c>
      <c r="AC1305">
        <v>0</v>
      </c>
      <c r="AD1305" s="38">
        <v>147346.32999999999</v>
      </c>
      <c r="AE1305" s="52">
        <v>1.7899999999999999E-2</v>
      </c>
      <c r="AF1305" s="5">
        <v>0</v>
      </c>
      <c r="AG1305" s="24">
        <v>0</v>
      </c>
      <c r="AH1305" s="24">
        <v>0</v>
      </c>
      <c r="AI1305" s="27">
        <v>-227.11799588055553</v>
      </c>
      <c r="AJ1305" t="s">
        <v>14</v>
      </c>
      <c r="AK1305" s="93">
        <f t="shared" si="127"/>
        <v>-227.11799588055553</v>
      </c>
      <c r="AL1305" s="27">
        <f t="shared" si="126"/>
        <v>-227.11799588055553</v>
      </c>
      <c r="AM1305" s="27">
        <f t="shared" si="128"/>
        <v>-227.11799588055553</v>
      </c>
    </row>
    <row r="1306" spans="1:39" ht="15" customHeight="1" x14ac:dyDescent="0.25">
      <c r="A1306">
        <v>267517</v>
      </c>
      <c r="B1306" t="s">
        <v>1750</v>
      </c>
      <c r="C1306" t="s">
        <v>1751</v>
      </c>
      <c r="D1306">
        <v>31627</v>
      </c>
      <c r="E1306" t="s">
        <v>363</v>
      </c>
      <c r="F1306" t="s">
        <v>240</v>
      </c>
      <c r="G1306" t="s">
        <v>19</v>
      </c>
      <c r="H1306" t="s">
        <v>1950</v>
      </c>
      <c r="J1306" s="21">
        <v>44866</v>
      </c>
      <c r="K1306" s="21">
        <v>44896</v>
      </c>
      <c r="L1306" s="21">
        <v>44866</v>
      </c>
      <c r="M1306" s="22">
        <v>145185.69</v>
      </c>
      <c r="N1306" t="s">
        <v>14</v>
      </c>
      <c r="O1306">
        <v>1.7899999999999999E-2</v>
      </c>
      <c r="P1306" t="s">
        <v>15</v>
      </c>
      <c r="R1306" s="21">
        <v>44866</v>
      </c>
      <c r="S1306" s="21">
        <v>44866</v>
      </c>
      <c r="T1306" s="21">
        <v>44896</v>
      </c>
      <c r="U1306" s="21">
        <v>44866</v>
      </c>
      <c r="V1306" s="23">
        <v>8.3333333333333329E-2</v>
      </c>
      <c r="W1306">
        <v>30</v>
      </c>
      <c r="X1306" s="24">
        <v>0</v>
      </c>
      <c r="Y1306" s="24">
        <v>0</v>
      </c>
      <c r="Z1306" s="24">
        <v>-216.56865425000001</v>
      </c>
      <c r="AA1306" s="24">
        <v>-216.56865425000001</v>
      </c>
      <c r="AB1306">
        <v>0</v>
      </c>
      <c r="AC1306">
        <v>0</v>
      </c>
      <c r="AD1306" s="38">
        <v>145185.69</v>
      </c>
      <c r="AE1306" s="52">
        <v>1.7899999999999999E-2</v>
      </c>
      <c r="AF1306" s="5">
        <v>0</v>
      </c>
      <c r="AG1306" s="24">
        <v>0</v>
      </c>
      <c r="AH1306" s="24">
        <v>0</v>
      </c>
      <c r="AI1306" s="27">
        <v>-216.56865425000001</v>
      </c>
      <c r="AJ1306" t="s">
        <v>14</v>
      </c>
      <c r="AK1306" s="93">
        <f t="shared" si="127"/>
        <v>-216.56865425000001</v>
      </c>
      <c r="AL1306" s="27">
        <f t="shared" si="126"/>
        <v>-216.56865425000001</v>
      </c>
      <c r="AM1306" s="27">
        <f t="shared" si="128"/>
        <v>-216.56865425000001</v>
      </c>
    </row>
    <row r="1307" spans="1:39" ht="15" customHeight="1" x14ac:dyDescent="0.25">
      <c r="A1307">
        <v>267518</v>
      </c>
      <c r="B1307" t="s">
        <v>1750</v>
      </c>
      <c r="C1307" t="s">
        <v>1751</v>
      </c>
      <c r="D1307">
        <v>31627</v>
      </c>
      <c r="E1307" t="s">
        <v>363</v>
      </c>
      <c r="F1307" t="s">
        <v>240</v>
      </c>
      <c r="G1307" t="s">
        <v>19</v>
      </c>
      <c r="H1307" t="s">
        <v>1950</v>
      </c>
      <c r="J1307" s="21">
        <v>44896</v>
      </c>
      <c r="K1307" s="21">
        <v>44927</v>
      </c>
      <c r="L1307" s="21">
        <v>44896</v>
      </c>
      <c r="M1307" s="22">
        <v>143021.82999999999</v>
      </c>
      <c r="N1307" t="s">
        <v>14</v>
      </c>
      <c r="O1307">
        <v>1.7899999999999999E-2</v>
      </c>
      <c r="P1307" t="s">
        <v>15</v>
      </c>
      <c r="R1307" s="21">
        <v>44896</v>
      </c>
      <c r="S1307" s="21">
        <v>44896</v>
      </c>
      <c r="T1307" s="21">
        <v>44927</v>
      </c>
      <c r="U1307" s="21">
        <v>44896</v>
      </c>
      <c r="V1307" s="23">
        <v>8.611111111111111E-2</v>
      </c>
      <c r="W1307">
        <v>31</v>
      </c>
      <c r="X1307" s="24">
        <v>0</v>
      </c>
      <c r="Y1307" s="24">
        <v>0</v>
      </c>
      <c r="Z1307" s="24">
        <v>-220.45225963055552</v>
      </c>
      <c r="AA1307" s="24">
        <v>-220.45225963055552</v>
      </c>
      <c r="AB1307">
        <v>0</v>
      </c>
      <c r="AC1307">
        <v>-7.1113632138888878</v>
      </c>
      <c r="AD1307" s="38">
        <v>143021.82999999999</v>
      </c>
      <c r="AE1307" s="52">
        <v>1.7899999999999999E-2</v>
      </c>
      <c r="AF1307" s="5">
        <v>0</v>
      </c>
      <c r="AG1307" s="24">
        <v>0</v>
      </c>
      <c r="AH1307" s="24">
        <v>0</v>
      </c>
      <c r="AI1307" s="27">
        <v>-220.45225963055552</v>
      </c>
      <c r="AJ1307" t="s">
        <v>14</v>
      </c>
      <c r="AK1307" s="93">
        <f t="shared" si="127"/>
        <v>-220.45225963055552</v>
      </c>
      <c r="AL1307" s="27">
        <f t="shared" si="126"/>
        <v>-220.45225963055552</v>
      </c>
      <c r="AM1307" s="27">
        <f t="shared" si="128"/>
        <v>-220.45225963055552</v>
      </c>
    </row>
    <row r="1308" spans="1:39" ht="15" customHeight="1" x14ac:dyDescent="0.25">
      <c r="A1308">
        <v>268515</v>
      </c>
      <c r="B1308" t="s">
        <v>1752</v>
      </c>
      <c r="C1308" t="s">
        <v>1753</v>
      </c>
      <c r="D1308">
        <v>31634</v>
      </c>
      <c r="E1308" t="s">
        <v>363</v>
      </c>
      <c r="F1308" t="s">
        <v>240</v>
      </c>
      <c r="G1308" t="s">
        <v>19</v>
      </c>
      <c r="H1308" t="s">
        <v>1950</v>
      </c>
      <c r="J1308" s="21">
        <v>44773</v>
      </c>
      <c r="K1308" s="21">
        <v>44804</v>
      </c>
      <c r="L1308" s="21">
        <v>44773</v>
      </c>
      <c r="M1308" s="22">
        <v>219467.62</v>
      </c>
      <c r="N1308" t="s">
        <v>14</v>
      </c>
      <c r="O1308">
        <v>3.4099999999999998E-2</v>
      </c>
      <c r="P1308" t="s">
        <v>15</v>
      </c>
      <c r="R1308" s="21">
        <v>44773</v>
      </c>
      <c r="S1308" s="21">
        <v>44773</v>
      </c>
      <c r="T1308" s="21">
        <v>44804</v>
      </c>
      <c r="U1308" s="21">
        <v>44773</v>
      </c>
      <c r="V1308" s="23">
        <v>8.611111111111111E-2</v>
      </c>
      <c r="W1308">
        <v>31</v>
      </c>
      <c r="X1308" s="24">
        <v>0</v>
      </c>
      <c r="Y1308" s="24">
        <v>0</v>
      </c>
      <c r="Z1308" s="24">
        <v>-644.44228083888891</v>
      </c>
      <c r="AA1308" s="24">
        <v>-644.44228083888891</v>
      </c>
      <c r="AB1308">
        <v>0</v>
      </c>
      <c r="AC1308">
        <v>0</v>
      </c>
      <c r="AD1308" s="38">
        <v>219467.62</v>
      </c>
      <c r="AE1308" s="52">
        <v>3.4099999999999998E-2</v>
      </c>
      <c r="AF1308" s="5">
        <v>0</v>
      </c>
      <c r="AG1308" s="24">
        <v>0</v>
      </c>
      <c r="AH1308" s="24">
        <v>0</v>
      </c>
      <c r="AI1308" s="27">
        <v>-644.44228083888891</v>
      </c>
      <c r="AJ1308" t="s">
        <v>14</v>
      </c>
      <c r="AK1308" s="93">
        <f t="shared" si="127"/>
        <v>-644.44228083888891</v>
      </c>
      <c r="AL1308" s="27">
        <f t="shared" si="126"/>
        <v>-644.44228083888891</v>
      </c>
      <c r="AM1308" s="27">
        <f t="shared" si="128"/>
        <v>-644.44228083888891</v>
      </c>
    </row>
    <row r="1309" spans="1:39" ht="15" customHeight="1" x14ac:dyDescent="0.25">
      <c r="A1309">
        <v>268516</v>
      </c>
      <c r="B1309" t="s">
        <v>1752</v>
      </c>
      <c r="C1309" t="s">
        <v>1753</v>
      </c>
      <c r="D1309">
        <v>31634</v>
      </c>
      <c r="E1309" t="s">
        <v>363</v>
      </c>
      <c r="F1309" t="s">
        <v>240</v>
      </c>
      <c r="G1309" t="s">
        <v>19</v>
      </c>
      <c r="H1309" t="s">
        <v>1950</v>
      </c>
      <c r="J1309" s="21">
        <v>44804</v>
      </c>
      <c r="K1309" s="21">
        <v>44834</v>
      </c>
      <c r="L1309" s="21">
        <v>44804</v>
      </c>
      <c r="M1309" s="22">
        <v>212356.14</v>
      </c>
      <c r="N1309" t="s">
        <v>14</v>
      </c>
      <c r="O1309">
        <v>3.4099999999999998E-2</v>
      </c>
      <c r="P1309" t="s">
        <v>15</v>
      </c>
      <c r="R1309" s="21">
        <v>44804</v>
      </c>
      <c r="S1309" s="21">
        <v>44804</v>
      </c>
      <c r="T1309" s="21">
        <v>44834</v>
      </c>
      <c r="U1309" s="21">
        <v>44804</v>
      </c>
      <c r="V1309" s="23">
        <v>8.3333333333333329E-2</v>
      </c>
      <c r="W1309">
        <v>30</v>
      </c>
      <c r="X1309" s="24">
        <v>0</v>
      </c>
      <c r="Y1309" s="24">
        <v>0</v>
      </c>
      <c r="Z1309" s="24">
        <v>-603.44536449999998</v>
      </c>
      <c r="AA1309" s="24">
        <v>-603.44536449999998</v>
      </c>
      <c r="AB1309">
        <v>0</v>
      </c>
      <c r="AC1309">
        <v>0</v>
      </c>
      <c r="AD1309" s="38">
        <v>212356.14</v>
      </c>
      <c r="AE1309" s="52">
        <v>3.4099999999999998E-2</v>
      </c>
      <c r="AF1309" s="5">
        <v>0</v>
      </c>
      <c r="AG1309" s="24">
        <v>0</v>
      </c>
      <c r="AH1309" s="24">
        <v>0</v>
      </c>
      <c r="AI1309" s="27">
        <v>-603.44536449999998</v>
      </c>
      <c r="AJ1309" t="s">
        <v>14</v>
      </c>
      <c r="AK1309" s="93">
        <f t="shared" si="127"/>
        <v>-603.44536449999998</v>
      </c>
      <c r="AL1309" s="27">
        <f t="shared" si="126"/>
        <v>-603.44536449999998</v>
      </c>
      <c r="AM1309" s="27">
        <f t="shared" si="128"/>
        <v>-603.44536449999998</v>
      </c>
    </row>
    <row r="1310" spans="1:39" ht="15" customHeight="1" x14ac:dyDescent="0.25">
      <c r="A1310">
        <v>268517</v>
      </c>
      <c r="B1310" t="s">
        <v>1752</v>
      </c>
      <c r="C1310" t="s">
        <v>1753</v>
      </c>
      <c r="D1310">
        <v>31634</v>
      </c>
      <c r="E1310" t="s">
        <v>363</v>
      </c>
      <c r="F1310" t="s">
        <v>240</v>
      </c>
      <c r="G1310" t="s">
        <v>19</v>
      </c>
      <c r="H1310" t="s">
        <v>1950</v>
      </c>
      <c r="J1310" s="21">
        <v>44834</v>
      </c>
      <c r="K1310" s="21">
        <v>44865</v>
      </c>
      <c r="L1310" s="21">
        <v>44834</v>
      </c>
      <c r="M1310" s="22">
        <v>205224.46</v>
      </c>
      <c r="N1310" t="s">
        <v>14</v>
      </c>
      <c r="O1310">
        <v>3.4099999999999998E-2</v>
      </c>
      <c r="P1310" t="s">
        <v>15</v>
      </c>
      <c r="R1310" s="21">
        <v>44834</v>
      </c>
      <c r="S1310" s="21">
        <v>44834</v>
      </c>
      <c r="T1310" s="21">
        <v>44865</v>
      </c>
      <c r="U1310" s="21">
        <v>44834</v>
      </c>
      <c r="V1310" s="23">
        <v>8.611111111111111E-2</v>
      </c>
      <c r="W1310">
        <v>31</v>
      </c>
      <c r="X1310" s="24">
        <v>0</v>
      </c>
      <c r="Y1310" s="24">
        <v>0</v>
      </c>
      <c r="Z1310" s="24">
        <v>-602.6188240722222</v>
      </c>
      <c r="AA1310" s="24">
        <v>-602.6188240722222</v>
      </c>
      <c r="AB1310">
        <v>0</v>
      </c>
      <c r="AC1310">
        <v>0</v>
      </c>
      <c r="AD1310" s="38">
        <v>205224.46</v>
      </c>
      <c r="AE1310" s="52">
        <v>3.4099999999999998E-2</v>
      </c>
      <c r="AF1310" s="5">
        <v>0</v>
      </c>
      <c r="AG1310" s="24">
        <v>0</v>
      </c>
      <c r="AH1310" s="24">
        <v>0</v>
      </c>
      <c r="AI1310" s="27">
        <v>-602.6188240722222</v>
      </c>
      <c r="AJ1310" t="s">
        <v>14</v>
      </c>
      <c r="AK1310" s="93">
        <f t="shared" si="127"/>
        <v>-602.6188240722222</v>
      </c>
      <c r="AL1310" s="27">
        <f t="shared" si="126"/>
        <v>-602.6188240722222</v>
      </c>
      <c r="AM1310" s="27">
        <f t="shared" si="128"/>
        <v>-602.6188240722222</v>
      </c>
    </row>
    <row r="1311" spans="1:39" ht="15" customHeight="1" x14ac:dyDescent="0.25">
      <c r="A1311">
        <v>268518</v>
      </c>
      <c r="B1311" t="s">
        <v>1752</v>
      </c>
      <c r="C1311" t="s">
        <v>1753</v>
      </c>
      <c r="D1311">
        <v>31634</v>
      </c>
      <c r="E1311" t="s">
        <v>363</v>
      </c>
      <c r="F1311" t="s">
        <v>240</v>
      </c>
      <c r="G1311" t="s">
        <v>19</v>
      </c>
      <c r="H1311" t="s">
        <v>1950</v>
      </c>
      <c r="J1311" s="21">
        <v>44865</v>
      </c>
      <c r="K1311" s="21">
        <v>44895</v>
      </c>
      <c r="L1311" s="21">
        <v>44865</v>
      </c>
      <c r="M1311" s="22">
        <v>198072.52</v>
      </c>
      <c r="N1311" t="s">
        <v>14</v>
      </c>
      <c r="O1311">
        <v>3.4099999999999998E-2</v>
      </c>
      <c r="P1311" t="s">
        <v>15</v>
      </c>
      <c r="R1311" s="21">
        <v>44865</v>
      </c>
      <c r="S1311" s="21">
        <v>44865</v>
      </c>
      <c r="T1311" s="21">
        <v>44895</v>
      </c>
      <c r="U1311" s="21">
        <v>44865</v>
      </c>
      <c r="V1311" s="23">
        <v>8.3333333333333329E-2</v>
      </c>
      <c r="W1311">
        <v>30</v>
      </c>
      <c r="X1311" s="24">
        <v>0</v>
      </c>
      <c r="Y1311" s="24">
        <v>0</v>
      </c>
      <c r="Z1311" s="24">
        <v>-562.85607766666658</v>
      </c>
      <c r="AA1311" s="24">
        <v>-562.85607766666658</v>
      </c>
      <c r="AB1311">
        <v>0</v>
      </c>
      <c r="AC1311">
        <v>0</v>
      </c>
      <c r="AD1311" s="38">
        <v>198072.52</v>
      </c>
      <c r="AE1311" s="52">
        <v>3.4099999999999998E-2</v>
      </c>
      <c r="AF1311" s="5">
        <v>0</v>
      </c>
      <c r="AG1311" s="24">
        <v>0</v>
      </c>
      <c r="AH1311" s="24">
        <v>0</v>
      </c>
      <c r="AI1311" s="27">
        <v>-562.85607766666658</v>
      </c>
      <c r="AJ1311" t="s">
        <v>14</v>
      </c>
      <c r="AK1311" s="93">
        <f t="shared" si="127"/>
        <v>-562.85607766666658</v>
      </c>
      <c r="AL1311" s="27">
        <f t="shared" si="126"/>
        <v>-562.85607766666658</v>
      </c>
      <c r="AM1311" s="27">
        <f t="shared" si="128"/>
        <v>-562.85607766666658</v>
      </c>
    </row>
    <row r="1312" spans="1:39" ht="15" customHeight="1" x14ac:dyDescent="0.25">
      <c r="A1312">
        <v>268519</v>
      </c>
      <c r="B1312" t="s">
        <v>1752</v>
      </c>
      <c r="C1312" t="s">
        <v>1753</v>
      </c>
      <c r="D1312">
        <v>31634</v>
      </c>
      <c r="E1312" t="s">
        <v>363</v>
      </c>
      <c r="F1312" t="s">
        <v>240</v>
      </c>
      <c r="G1312" t="s">
        <v>19</v>
      </c>
      <c r="H1312" t="s">
        <v>1950</v>
      </c>
      <c r="J1312" s="21">
        <v>44895</v>
      </c>
      <c r="K1312" s="21">
        <v>44926</v>
      </c>
      <c r="L1312" s="21">
        <v>44895</v>
      </c>
      <c r="M1312" s="22">
        <v>190900.26</v>
      </c>
      <c r="N1312" t="s">
        <v>14</v>
      </c>
      <c r="O1312">
        <v>3.4099999999999998E-2</v>
      </c>
      <c r="P1312" t="s">
        <v>15</v>
      </c>
      <c r="R1312" s="21">
        <v>44895</v>
      </c>
      <c r="S1312" s="21">
        <v>44895</v>
      </c>
      <c r="T1312" s="21">
        <v>44926</v>
      </c>
      <c r="U1312" s="21">
        <v>44895</v>
      </c>
      <c r="V1312" s="23">
        <v>8.611111111111111E-2</v>
      </c>
      <c r="W1312">
        <v>31</v>
      </c>
      <c r="X1312" s="24">
        <v>0</v>
      </c>
      <c r="Y1312" s="24">
        <v>0</v>
      </c>
      <c r="Z1312" s="24">
        <v>-560.55740234999996</v>
      </c>
      <c r="AA1312" s="24">
        <v>-560.55740234999996</v>
      </c>
      <c r="AB1312">
        <v>0</v>
      </c>
      <c r="AC1312">
        <v>-18.082496849999998</v>
      </c>
      <c r="AD1312" s="38">
        <v>190900.26</v>
      </c>
      <c r="AE1312" s="52">
        <v>3.4099999999999998E-2</v>
      </c>
      <c r="AF1312" s="5">
        <v>0</v>
      </c>
      <c r="AG1312" s="24">
        <v>0</v>
      </c>
      <c r="AH1312" s="24">
        <v>0</v>
      </c>
      <c r="AI1312" s="27">
        <v>-560.55740234999996</v>
      </c>
      <c r="AJ1312" t="s">
        <v>14</v>
      </c>
      <c r="AK1312" s="93">
        <f t="shared" si="127"/>
        <v>-560.55740234999996</v>
      </c>
      <c r="AL1312" s="27">
        <f t="shared" si="126"/>
        <v>-560.55740234999996</v>
      </c>
      <c r="AM1312" s="27">
        <f t="shared" si="128"/>
        <v>-560.55740234999996</v>
      </c>
    </row>
    <row r="1313" spans="1:39" ht="15" customHeight="1" x14ac:dyDescent="0.25">
      <c r="A1313">
        <v>268520</v>
      </c>
      <c r="B1313" t="s">
        <v>1752</v>
      </c>
      <c r="C1313" t="s">
        <v>1753</v>
      </c>
      <c r="D1313">
        <v>31634</v>
      </c>
      <c r="E1313" t="s">
        <v>363</v>
      </c>
      <c r="F1313" t="s">
        <v>240</v>
      </c>
      <c r="G1313" t="s">
        <v>19</v>
      </c>
      <c r="H1313" t="s">
        <v>1950</v>
      </c>
      <c r="J1313" s="21">
        <v>44926</v>
      </c>
      <c r="K1313" s="21">
        <v>44957</v>
      </c>
      <c r="L1313" s="21">
        <v>44926</v>
      </c>
      <c r="M1313" s="22">
        <v>183707.62</v>
      </c>
      <c r="N1313" t="s">
        <v>14</v>
      </c>
      <c r="O1313">
        <v>3.4099999999999998E-2</v>
      </c>
      <c r="P1313" t="s">
        <v>15</v>
      </c>
      <c r="R1313" s="21">
        <v>44926</v>
      </c>
      <c r="S1313" s="21">
        <v>44926</v>
      </c>
      <c r="T1313" s="21">
        <v>44957</v>
      </c>
      <c r="U1313" s="21">
        <v>44926</v>
      </c>
      <c r="V1313" s="23">
        <v>8.611111111111111E-2</v>
      </c>
      <c r="W1313">
        <v>31</v>
      </c>
      <c r="X1313" s="24">
        <v>-539.40852688636267</v>
      </c>
      <c r="Y1313" s="24">
        <v>-539.40852688636267</v>
      </c>
      <c r="Z1313" s="24">
        <v>-539.43701417222223</v>
      </c>
      <c r="AA1313" s="24">
        <v>-539.43701417222223</v>
      </c>
      <c r="AB1313">
        <v>0.99994719070973792</v>
      </c>
      <c r="AC1313">
        <v>0</v>
      </c>
      <c r="AD1313" s="38">
        <v>183707.62</v>
      </c>
      <c r="AE1313" s="52">
        <v>3.4099999999999998E-2</v>
      </c>
      <c r="AF1313" s="5">
        <v>0</v>
      </c>
      <c r="AG1313" s="24">
        <v>0</v>
      </c>
      <c r="AH1313" s="24">
        <v>0</v>
      </c>
      <c r="AI1313" s="27">
        <v>-539.40852688636267</v>
      </c>
      <c r="AJ1313" t="s">
        <v>14</v>
      </c>
      <c r="AK1313" s="93">
        <f t="shared" si="127"/>
        <v>-539.40852688636267</v>
      </c>
      <c r="AL1313" s="27">
        <f t="shared" si="126"/>
        <v>-539.40852688636267</v>
      </c>
      <c r="AM1313" s="27">
        <f t="shared" si="128"/>
        <v>-539.40852688636267</v>
      </c>
    </row>
    <row r="1314" spans="1:39" ht="15" customHeight="1" x14ac:dyDescent="0.25">
      <c r="A1314">
        <v>274170</v>
      </c>
      <c r="B1314" t="s">
        <v>1754</v>
      </c>
      <c r="C1314" t="s">
        <v>1755</v>
      </c>
      <c r="D1314">
        <v>31638</v>
      </c>
      <c r="E1314" t="s">
        <v>363</v>
      </c>
      <c r="F1314" t="s">
        <v>240</v>
      </c>
      <c r="G1314" t="s">
        <v>19</v>
      </c>
      <c r="H1314" t="s">
        <v>1950</v>
      </c>
      <c r="J1314" s="21">
        <v>44742</v>
      </c>
      <c r="K1314" s="21">
        <v>44834</v>
      </c>
      <c r="L1314" s="21">
        <v>44834</v>
      </c>
      <c r="M1314" s="22">
        <v>35209.97</v>
      </c>
      <c r="N1314" t="s">
        <v>14</v>
      </c>
      <c r="O1314">
        <v>5.7000000000000002E-2</v>
      </c>
      <c r="P1314" t="s">
        <v>15</v>
      </c>
      <c r="R1314" s="21">
        <v>44834</v>
      </c>
      <c r="S1314" s="21">
        <v>44742</v>
      </c>
      <c r="T1314" s="21">
        <v>44834</v>
      </c>
      <c r="U1314" s="21">
        <v>44834</v>
      </c>
      <c r="V1314" s="23">
        <v>0.25555555555555554</v>
      </c>
      <c r="W1314">
        <v>92</v>
      </c>
      <c r="X1314" s="24">
        <v>0</v>
      </c>
      <c r="Y1314" s="24">
        <v>0</v>
      </c>
      <c r="Z1314" s="24">
        <v>-512.89189633333331</v>
      </c>
      <c r="AA1314" s="24">
        <v>-512.89189633333331</v>
      </c>
      <c r="AB1314">
        <v>0</v>
      </c>
      <c r="AC1314">
        <v>0</v>
      </c>
      <c r="AD1314" s="38">
        <v>35209.97</v>
      </c>
      <c r="AE1314" s="52">
        <v>5.7000000000000002E-2</v>
      </c>
      <c r="AF1314" s="5">
        <v>0</v>
      </c>
      <c r="AG1314" s="24">
        <v>0</v>
      </c>
      <c r="AH1314" s="24">
        <v>0</v>
      </c>
      <c r="AI1314" s="27">
        <v>-512.89189633333331</v>
      </c>
      <c r="AJ1314" t="s">
        <v>14</v>
      </c>
      <c r="AK1314" s="93">
        <f t="shared" si="127"/>
        <v>-512.89189633333331</v>
      </c>
      <c r="AL1314" s="27">
        <f t="shared" si="126"/>
        <v>-512.89189633333331</v>
      </c>
      <c r="AM1314" s="27">
        <f t="shared" si="128"/>
        <v>-512.89189633333331</v>
      </c>
    </row>
    <row r="1315" spans="1:39" ht="15" customHeight="1" x14ac:dyDescent="0.25">
      <c r="A1315">
        <v>274171</v>
      </c>
      <c r="B1315" t="s">
        <v>1754</v>
      </c>
      <c r="C1315" t="s">
        <v>1755</v>
      </c>
      <c r="D1315">
        <v>31638</v>
      </c>
      <c r="E1315" t="s">
        <v>363</v>
      </c>
      <c r="F1315" t="s">
        <v>240</v>
      </c>
      <c r="G1315" t="s">
        <v>19</v>
      </c>
      <c r="H1315" t="s">
        <v>1950</v>
      </c>
      <c r="J1315" s="21">
        <v>44834</v>
      </c>
      <c r="K1315" s="21">
        <v>44926</v>
      </c>
      <c r="L1315" s="21">
        <v>44926</v>
      </c>
      <c r="M1315" s="22">
        <v>35156.47</v>
      </c>
      <c r="N1315" t="s">
        <v>14</v>
      </c>
      <c r="O1315">
        <v>5.7000000000000002E-2</v>
      </c>
      <c r="P1315" t="s">
        <v>15</v>
      </c>
      <c r="R1315" s="21">
        <v>44926</v>
      </c>
      <c r="S1315" s="21">
        <v>44834</v>
      </c>
      <c r="T1315" s="21">
        <v>44926</v>
      </c>
      <c r="U1315" s="21">
        <v>44926</v>
      </c>
      <c r="V1315" s="23">
        <v>0.25555555555555554</v>
      </c>
      <c r="W1315">
        <v>92</v>
      </c>
      <c r="X1315" s="24">
        <v>-512.08553536480019</v>
      </c>
      <c r="Y1315" s="24">
        <v>-512.08553536480019</v>
      </c>
      <c r="Z1315" s="24">
        <v>-512.11257966666665</v>
      </c>
      <c r="AA1315" s="24">
        <v>-512.11257966666665</v>
      </c>
      <c r="AB1315">
        <v>0.99994719070973792</v>
      </c>
      <c r="AC1315">
        <v>-5.5664410833333333</v>
      </c>
      <c r="AD1315" s="38">
        <v>35156.47</v>
      </c>
      <c r="AE1315" s="52">
        <v>5.7000000000000002E-2</v>
      </c>
      <c r="AF1315" s="5">
        <v>0</v>
      </c>
      <c r="AG1315" s="24">
        <v>0</v>
      </c>
      <c r="AH1315" s="24">
        <v>0</v>
      </c>
      <c r="AI1315" s="27">
        <v>-512.08553536480019</v>
      </c>
      <c r="AJ1315" t="s">
        <v>14</v>
      </c>
      <c r="AK1315" s="93">
        <f t="shared" si="127"/>
        <v>-512.08553536480019</v>
      </c>
      <c r="AL1315" s="27">
        <f t="shared" si="126"/>
        <v>-512.08553536480019</v>
      </c>
      <c r="AM1315" s="27">
        <f t="shared" si="128"/>
        <v>-512.08553536480019</v>
      </c>
    </row>
    <row r="1316" spans="1:39" ht="15" customHeight="1" x14ac:dyDescent="0.25">
      <c r="A1316">
        <v>276399</v>
      </c>
      <c r="B1316" t="s">
        <v>1758</v>
      </c>
      <c r="C1316" t="s">
        <v>1759</v>
      </c>
      <c r="D1316">
        <v>31641</v>
      </c>
      <c r="E1316" t="s">
        <v>363</v>
      </c>
      <c r="F1316" t="s">
        <v>240</v>
      </c>
      <c r="G1316" t="s">
        <v>19</v>
      </c>
      <c r="H1316" t="s">
        <v>2038</v>
      </c>
      <c r="J1316" s="21">
        <v>44743</v>
      </c>
      <c r="K1316" s="21">
        <v>44774</v>
      </c>
      <c r="L1316" s="21">
        <v>44743</v>
      </c>
      <c r="M1316" s="22">
        <v>2555.0500000000002</v>
      </c>
      <c r="N1316" t="s">
        <v>14</v>
      </c>
      <c r="O1316">
        <v>4.2000000000000003E-2</v>
      </c>
      <c r="P1316" t="s">
        <v>15</v>
      </c>
      <c r="R1316" s="21">
        <v>44743</v>
      </c>
      <c r="S1316" s="21">
        <v>44743</v>
      </c>
      <c r="T1316" s="21">
        <v>44774</v>
      </c>
      <c r="U1316" s="21">
        <v>44743</v>
      </c>
      <c r="V1316" s="23">
        <v>8.611111111111111E-2</v>
      </c>
      <c r="W1316">
        <v>31</v>
      </c>
      <c r="X1316" s="24">
        <v>0</v>
      </c>
      <c r="Y1316" s="24">
        <v>0</v>
      </c>
      <c r="Z1316" s="24">
        <v>-9.2407641666666684</v>
      </c>
      <c r="AA1316" s="24">
        <v>-9.2407641666666684</v>
      </c>
      <c r="AB1316">
        <v>0</v>
      </c>
      <c r="AC1316">
        <v>0</v>
      </c>
      <c r="AD1316" s="38">
        <v>2555.0500000000002</v>
      </c>
      <c r="AE1316" s="52">
        <v>4.2000000000000003E-2</v>
      </c>
      <c r="AF1316" s="5">
        <v>0</v>
      </c>
      <c r="AG1316" s="24">
        <v>0</v>
      </c>
      <c r="AH1316" s="24">
        <v>0</v>
      </c>
      <c r="AI1316" s="27">
        <v>-9.2407641666666684</v>
      </c>
      <c r="AJ1316" t="s">
        <v>14</v>
      </c>
      <c r="AK1316" s="93">
        <f t="shared" si="127"/>
        <v>-9.2407641666666684</v>
      </c>
      <c r="AL1316" s="27">
        <f t="shared" si="126"/>
        <v>-9.2407641666666684</v>
      </c>
      <c r="AM1316" s="27">
        <f t="shared" si="128"/>
        <v>-9.2407641666666684</v>
      </c>
    </row>
    <row r="1317" spans="1:39" ht="15" customHeight="1" x14ac:dyDescent="0.25">
      <c r="A1317">
        <v>276400</v>
      </c>
      <c r="B1317" t="s">
        <v>1758</v>
      </c>
      <c r="C1317" t="s">
        <v>1759</v>
      </c>
      <c r="D1317">
        <v>31641</v>
      </c>
      <c r="E1317" t="s">
        <v>363</v>
      </c>
      <c r="F1317" t="s">
        <v>240</v>
      </c>
      <c r="G1317" t="s">
        <v>19</v>
      </c>
      <c r="H1317" t="s">
        <v>2038</v>
      </c>
      <c r="J1317" s="21">
        <v>44774</v>
      </c>
      <c r="K1317" s="21">
        <v>44805</v>
      </c>
      <c r="L1317" s="21">
        <v>44774</v>
      </c>
      <c r="M1317" s="22">
        <v>2132.92</v>
      </c>
      <c r="N1317" t="s">
        <v>14</v>
      </c>
      <c r="O1317">
        <v>4.2000000000000003E-2</v>
      </c>
      <c r="P1317" t="s">
        <v>15</v>
      </c>
      <c r="R1317" s="21">
        <v>44774</v>
      </c>
      <c r="S1317" s="21">
        <v>44774</v>
      </c>
      <c r="T1317" s="21">
        <v>44805</v>
      </c>
      <c r="U1317" s="21">
        <v>44774</v>
      </c>
      <c r="V1317" s="23">
        <v>8.611111111111111E-2</v>
      </c>
      <c r="W1317">
        <v>31</v>
      </c>
      <c r="X1317" s="24">
        <v>0</v>
      </c>
      <c r="Y1317" s="24">
        <v>0</v>
      </c>
      <c r="Z1317" s="24">
        <v>-7.7140606666666676</v>
      </c>
      <c r="AA1317" s="24">
        <v>-7.7140606666666676</v>
      </c>
      <c r="AB1317">
        <v>0</v>
      </c>
      <c r="AC1317">
        <v>0</v>
      </c>
      <c r="AD1317" s="38">
        <v>2132.92</v>
      </c>
      <c r="AE1317" s="52">
        <v>4.2000000000000003E-2</v>
      </c>
      <c r="AF1317" s="5">
        <v>0</v>
      </c>
      <c r="AG1317" s="24">
        <v>0</v>
      </c>
      <c r="AH1317" s="24">
        <v>0</v>
      </c>
      <c r="AI1317" s="27">
        <v>-7.7140606666666676</v>
      </c>
      <c r="AJ1317" t="s">
        <v>14</v>
      </c>
      <c r="AK1317" s="93">
        <f t="shared" si="127"/>
        <v>-7.7140606666666676</v>
      </c>
      <c r="AL1317" s="27">
        <f t="shared" si="126"/>
        <v>-7.7140606666666676</v>
      </c>
      <c r="AM1317" s="27">
        <f t="shared" si="128"/>
        <v>-7.7140606666666676</v>
      </c>
    </row>
    <row r="1318" spans="1:39" ht="15" customHeight="1" x14ac:dyDescent="0.25">
      <c r="A1318">
        <v>276401</v>
      </c>
      <c r="B1318" t="s">
        <v>1758</v>
      </c>
      <c r="C1318" t="s">
        <v>1759</v>
      </c>
      <c r="D1318">
        <v>31641</v>
      </c>
      <c r="E1318" t="s">
        <v>363</v>
      </c>
      <c r="F1318" t="s">
        <v>240</v>
      </c>
      <c r="G1318" t="s">
        <v>19</v>
      </c>
      <c r="H1318" t="s">
        <v>2038</v>
      </c>
      <c r="J1318" s="21">
        <v>44805</v>
      </c>
      <c r="K1318" s="21">
        <v>44835</v>
      </c>
      <c r="L1318" s="21">
        <v>44805</v>
      </c>
      <c r="M1318" s="22">
        <v>1709.31</v>
      </c>
      <c r="N1318" t="s">
        <v>14</v>
      </c>
      <c r="O1318">
        <v>4.2000000000000003E-2</v>
      </c>
      <c r="P1318" t="s">
        <v>15</v>
      </c>
      <c r="R1318" s="21">
        <v>44805</v>
      </c>
      <c r="S1318" s="21">
        <v>44805</v>
      </c>
      <c r="T1318" s="21">
        <v>44835</v>
      </c>
      <c r="U1318" s="21">
        <v>44805</v>
      </c>
      <c r="V1318" s="23">
        <v>8.3333333333333329E-2</v>
      </c>
      <c r="W1318">
        <v>30</v>
      </c>
      <c r="X1318" s="24">
        <v>0</v>
      </c>
      <c r="Y1318" s="24">
        <v>0</v>
      </c>
      <c r="Z1318" s="24">
        <v>-5.9825850000000003</v>
      </c>
      <c r="AA1318" s="24">
        <v>-5.9825850000000003</v>
      </c>
      <c r="AB1318">
        <v>0</v>
      </c>
      <c r="AC1318">
        <v>0</v>
      </c>
      <c r="AD1318" s="38">
        <v>1709.31</v>
      </c>
      <c r="AE1318" s="52">
        <v>4.2000000000000003E-2</v>
      </c>
      <c r="AF1318" s="5">
        <v>0</v>
      </c>
      <c r="AG1318" s="24">
        <v>0</v>
      </c>
      <c r="AH1318" s="24">
        <v>0</v>
      </c>
      <c r="AI1318" s="27">
        <v>-5.9825850000000003</v>
      </c>
      <c r="AJ1318" t="s">
        <v>14</v>
      </c>
      <c r="AK1318" s="93">
        <f t="shared" si="127"/>
        <v>-5.9825850000000003</v>
      </c>
      <c r="AL1318" s="27">
        <f t="shared" si="126"/>
        <v>-5.9825850000000003</v>
      </c>
      <c r="AM1318" s="27">
        <f t="shared" si="128"/>
        <v>-5.9825850000000003</v>
      </c>
    </row>
    <row r="1319" spans="1:39" ht="15" customHeight="1" x14ac:dyDescent="0.25">
      <c r="A1319">
        <v>276402</v>
      </c>
      <c r="B1319" t="s">
        <v>1758</v>
      </c>
      <c r="C1319" t="s">
        <v>1759</v>
      </c>
      <c r="D1319">
        <v>31641</v>
      </c>
      <c r="E1319" t="s">
        <v>363</v>
      </c>
      <c r="F1319" t="s">
        <v>240</v>
      </c>
      <c r="G1319" t="s">
        <v>19</v>
      </c>
      <c r="H1319" t="s">
        <v>2038</v>
      </c>
      <c r="J1319" s="21">
        <v>44835</v>
      </c>
      <c r="K1319" s="21">
        <v>44866</v>
      </c>
      <c r="L1319" s="21">
        <v>44835</v>
      </c>
      <c r="M1319" s="22">
        <v>1284.22</v>
      </c>
      <c r="N1319" t="s">
        <v>14</v>
      </c>
      <c r="O1319">
        <v>4.2000000000000003E-2</v>
      </c>
      <c r="P1319" t="s">
        <v>15</v>
      </c>
      <c r="R1319" s="21">
        <v>44835</v>
      </c>
      <c r="S1319" s="21">
        <v>44835</v>
      </c>
      <c r="T1319" s="21">
        <v>44866</v>
      </c>
      <c r="U1319" s="21">
        <v>44835</v>
      </c>
      <c r="V1319" s="23">
        <v>8.611111111111111E-2</v>
      </c>
      <c r="W1319">
        <v>31</v>
      </c>
      <c r="X1319" s="24">
        <v>0</v>
      </c>
      <c r="Y1319" s="24">
        <v>0</v>
      </c>
      <c r="Z1319" s="24">
        <v>-4.6445956666666666</v>
      </c>
      <c r="AA1319" s="24">
        <v>-4.6445956666666666</v>
      </c>
      <c r="AB1319">
        <v>0</v>
      </c>
      <c r="AC1319">
        <v>0</v>
      </c>
      <c r="AD1319" s="38">
        <v>1284.22</v>
      </c>
      <c r="AE1319" s="52">
        <v>4.2000000000000003E-2</v>
      </c>
      <c r="AF1319" s="5">
        <v>0</v>
      </c>
      <c r="AG1319" s="24">
        <v>0</v>
      </c>
      <c r="AH1319" s="24">
        <v>0</v>
      </c>
      <c r="AI1319" s="27">
        <v>-4.6445956666666666</v>
      </c>
      <c r="AJ1319" t="s">
        <v>14</v>
      </c>
      <c r="AK1319" s="93">
        <f t="shared" si="127"/>
        <v>-4.6445956666666666</v>
      </c>
      <c r="AL1319" s="27">
        <f t="shared" si="126"/>
        <v>-4.6445956666666666</v>
      </c>
      <c r="AM1319" s="27">
        <f t="shared" si="128"/>
        <v>-4.6445956666666666</v>
      </c>
    </row>
    <row r="1320" spans="1:39" ht="15" customHeight="1" x14ac:dyDescent="0.25">
      <c r="A1320">
        <v>276403</v>
      </c>
      <c r="B1320" t="s">
        <v>1758</v>
      </c>
      <c r="C1320" t="s">
        <v>1759</v>
      </c>
      <c r="D1320">
        <v>31641</v>
      </c>
      <c r="E1320" t="s">
        <v>363</v>
      </c>
      <c r="F1320" t="s">
        <v>240</v>
      </c>
      <c r="G1320" t="s">
        <v>19</v>
      </c>
      <c r="H1320" t="s">
        <v>2038</v>
      </c>
      <c r="J1320" s="21">
        <v>44866</v>
      </c>
      <c r="K1320" s="21">
        <v>44896</v>
      </c>
      <c r="L1320" s="21">
        <v>44866</v>
      </c>
      <c r="M1320" s="22">
        <v>857.64</v>
      </c>
      <c r="N1320" t="s">
        <v>14</v>
      </c>
      <c r="O1320">
        <v>4.2000000000000003E-2</v>
      </c>
      <c r="P1320" t="s">
        <v>15</v>
      </c>
      <c r="R1320" s="21">
        <v>44866</v>
      </c>
      <c r="S1320" s="21">
        <v>44866</v>
      </c>
      <c r="T1320" s="21">
        <v>44896</v>
      </c>
      <c r="U1320" s="21">
        <v>44866</v>
      </c>
      <c r="V1320" s="23">
        <v>8.3333333333333329E-2</v>
      </c>
      <c r="W1320">
        <v>30</v>
      </c>
      <c r="X1320" s="24">
        <v>0</v>
      </c>
      <c r="Y1320" s="24">
        <v>0</v>
      </c>
      <c r="Z1320" s="24">
        <v>-3.0017399999999999</v>
      </c>
      <c r="AA1320" s="24">
        <v>-3.0017399999999999</v>
      </c>
      <c r="AB1320">
        <v>0</v>
      </c>
      <c r="AC1320">
        <v>0</v>
      </c>
      <c r="AD1320" s="38">
        <v>857.64</v>
      </c>
      <c r="AE1320" s="52">
        <v>4.2000000000000003E-2</v>
      </c>
      <c r="AF1320" s="5">
        <v>0</v>
      </c>
      <c r="AG1320" s="24">
        <v>0</v>
      </c>
      <c r="AH1320" s="24">
        <v>0</v>
      </c>
      <c r="AI1320" s="27">
        <v>-3.0017399999999999</v>
      </c>
      <c r="AJ1320" t="s">
        <v>14</v>
      </c>
      <c r="AK1320" s="93">
        <f t="shared" si="127"/>
        <v>-3.0017399999999999</v>
      </c>
      <c r="AL1320" s="27">
        <f t="shared" si="126"/>
        <v>-3.0017399999999999</v>
      </c>
      <c r="AM1320" s="27">
        <f t="shared" si="128"/>
        <v>-3.0017399999999999</v>
      </c>
    </row>
    <row r="1321" spans="1:39" ht="15" customHeight="1" x14ac:dyDescent="0.25">
      <c r="A1321">
        <v>276404</v>
      </c>
      <c r="B1321" t="s">
        <v>1758</v>
      </c>
      <c r="C1321" t="s">
        <v>1759</v>
      </c>
      <c r="D1321">
        <v>31641</v>
      </c>
      <c r="E1321" t="s">
        <v>363</v>
      </c>
      <c r="F1321" t="s">
        <v>240</v>
      </c>
      <c r="G1321" t="s">
        <v>19</v>
      </c>
      <c r="H1321" t="s">
        <v>2038</v>
      </c>
      <c r="J1321" s="21">
        <v>44896</v>
      </c>
      <c r="K1321" s="21">
        <v>44927</v>
      </c>
      <c r="L1321" s="21">
        <v>44896</v>
      </c>
      <c r="M1321" s="22">
        <v>429.57</v>
      </c>
      <c r="N1321" t="s">
        <v>14</v>
      </c>
      <c r="O1321">
        <v>4.2000000000000003E-2</v>
      </c>
      <c r="P1321" t="s">
        <v>15</v>
      </c>
      <c r="R1321" s="21">
        <v>44896</v>
      </c>
      <c r="S1321" s="21">
        <v>44896</v>
      </c>
      <c r="T1321" s="21">
        <v>44927</v>
      </c>
      <c r="U1321" s="21">
        <v>44896</v>
      </c>
      <c r="V1321" s="23">
        <v>8.611111111111111E-2</v>
      </c>
      <c r="W1321">
        <v>31</v>
      </c>
      <c r="X1321" s="24">
        <v>0</v>
      </c>
      <c r="Y1321" s="24">
        <v>0</v>
      </c>
      <c r="Z1321" s="24">
        <v>-1.5536114999999999</v>
      </c>
      <c r="AA1321" s="24">
        <v>-1.5536114999999999</v>
      </c>
      <c r="AB1321">
        <v>0</v>
      </c>
      <c r="AC1321">
        <v>-5.0116499999999994E-2</v>
      </c>
      <c r="AD1321" s="38">
        <v>429.57</v>
      </c>
      <c r="AE1321" s="52">
        <v>4.2000000000000003E-2</v>
      </c>
      <c r="AF1321" s="5">
        <v>0</v>
      </c>
      <c r="AG1321" s="24">
        <v>0</v>
      </c>
      <c r="AH1321" s="24">
        <v>0</v>
      </c>
      <c r="AI1321" s="27">
        <v>-1.5536114999999999</v>
      </c>
      <c r="AJ1321" t="s">
        <v>14</v>
      </c>
      <c r="AK1321" s="93">
        <f t="shared" si="127"/>
        <v>-1.5536114999999999</v>
      </c>
      <c r="AL1321" s="27">
        <f t="shared" si="126"/>
        <v>-1.5536114999999999</v>
      </c>
      <c r="AM1321" s="27">
        <f t="shared" si="128"/>
        <v>-1.5536114999999999</v>
      </c>
    </row>
    <row r="1322" spans="1:39" ht="15" customHeight="1" x14ac:dyDescent="0.25">
      <c r="A1322">
        <v>276434</v>
      </c>
      <c r="B1322" t="s">
        <v>1760</v>
      </c>
      <c r="C1322" t="s">
        <v>1761</v>
      </c>
      <c r="D1322">
        <v>31642</v>
      </c>
      <c r="E1322" t="s">
        <v>363</v>
      </c>
      <c r="F1322" t="s">
        <v>240</v>
      </c>
      <c r="G1322" t="s">
        <v>19</v>
      </c>
      <c r="H1322" t="s">
        <v>2013</v>
      </c>
      <c r="J1322" s="21">
        <v>44743</v>
      </c>
      <c r="K1322" s="21">
        <v>44774</v>
      </c>
      <c r="L1322" s="21">
        <v>44743</v>
      </c>
      <c r="M1322" s="22">
        <v>5055.9399999999996</v>
      </c>
      <c r="N1322" t="s">
        <v>14</v>
      </c>
      <c r="O1322">
        <v>6.1199999999999997E-2</v>
      </c>
      <c r="P1322" t="s">
        <v>15</v>
      </c>
      <c r="R1322" s="21">
        <v>44743</v>
      </c>
      <c r="S1322" s="21">
        <v>44743</v>
      </c>
      <c r="T1322" s="21">
        <v>44774</v>
      </c>
      <c r="U1322" s="21">
        <v>44743</v>
      </c>
      <c r="V1322" s="23">
        <v>8.611111111111111E-2</v>
      </c>
      <c r="W1322">
        <v>31</v>
      </c>
      <c r="X1322" s="24">
        <v>0</v>
      </c>
      <c r="Y1322" s="24">
        <v>0</v>
      </c>
      <c r="Z1322" s="24">
        <v>-26.644803799999998</v>
      </c>
      <c r="AA1322" s="24">
        <v>-26.644803799999998</v>
      </c>
      <c r="AB1322">
        <v>0</v>
      </c>
      <c r="AC1322">
        <v>0</v>
      </c>
      <c r="AD1322" s="38">
        <v>5055.9399999999996</v>
      </c>
      <c r="AE1322" s="52">
        <v>6.1199999999999997E-2</v>
      </c>
      <c r="AF1322" s="5">
        <v>0</v>
      </c>
      <c r="AG1322" s="24">
        <v>0</v>
      </c>
      <c r="AH1322" s="24">
        <v>0</v>
      </c>
      <c r="AI1322" s="27">
        <v>-26.644803799999998</v>
      </c>
      <c r="AJ1322" t="s">
        <v>14</v>
      </c>
      <c r="AK1322" s="93">
        <f t="shared" si="127"/>
        <v>-26.644803799999998</v>
      </c>
      <c r="AL1322" s="27">
        <f t="shared" si="126"/>
        <v>-26.644803799999998</v>
      </c>
      <c r="AM1322" s="27">
        <f t="shared" si="128"/>
        <v>-26.644803799999998</v>
      </c>
    </row>
    <row r="1323" spans="1:39" ht="15" customHeight="1" x14ac:dyDescent="0.25">
      <c r="A1323">
        <v>276435</v>
      </c>
      <c r="B1323" t="s">
        <v>1760</v>
      </c>
      <c r="C1323" t="s">
        <v>1761</v>
      </c>
      <c r="D1323">
        <v>31642</v>
      </c>
      <c r="E1323" t="s">
        <v>363</v>
      </c>
      <c r="F1323" t="s">
        <v>240</v>
      </c>
      <c r="G1323" t="s">
        <v>19</v>
      </c>
      <c r="H1323" t="s">
        <v>2013</v>
      </c>
      <c r="J1323" s="21">
        <v>44774</v>
      </c>
      <c r="K1323" s="21">
        <v>44805</v>
      </c>
      <c r="L1323" s="21">
        <v>44774</v>
      </c>
      <c r="M1323" s="22">
        <v>4505.2299999999996</v>
      </c>
      <c r="N1323" t="s">
        <v>14</v>
      </c>
      <c r="O1323">
        <v>6.1199999999999997E-2</v>
      </c>
      <c r="P1323" t="s">
        <v>15</v>
      </c>
      <c r="R1323" s="21">
        <v>44774</v>
      </c>
      <c r="S1323" s="21">
        <v>44774</v>
      </c>
      <c r="T1323" s="21">
        <v>44805</v>
      </c>
      <c r="U1323" s="21">
        <v>44774</v>
      </c>
      <c r="V1323" s="23">
        <v>8.611111111111111E-2</v>
      </c>
      <c r="W1323">
        <v>31</v>
      </c>
      <c r="X1323" s="24">
        <v>0</v>
      </c>
      <c r="Y1323" s="24">
        <v>0</v>
      </c>
      <c r="Z1323" s="24">
        <v>-23.742562099999997</v>
      </c>
      <c r="AA1323" s="24">
        <v>-23.742562099999997</v>
      </c>
      <c r="AB1323">
        <v>0</v>
      </c>
      <c r="AC1323">
        <v>0</v>
      </c>
      <c r="AD1323" s="38">
        <v>4505.2299999999996</v>
      </c>
      <c r="AE1323" s="52">
        <v>6.1199999999999997E-2</v>
      </c>
      <c r="AF1323" s="5">
        <v>0</v>
      </c>
      <c r="AG1323" s="24">
        <v>0</v>
      </c>
      <c r="AH1323" s="24">
        <v>0</v>
      </c>
      <c r="AI1323" s="27">
        <v>-23.742562099999997</v>
      </c>
      <c r="AJ1323" t="s">
        <v>14</v>
      </c>
      <c r="AK1323" s="93">
        <f t="shared" si="127"/>
        <v>-23.742562099999997</v>
      </c>
      <c r="AL1323" s="27">
        <f t="shared" si="126"/>
        <v>-23.742562099999997</v>
      </c>
      <c r="AM1323" s="27">
        <f t="shared" si="128"/>
        <v>-23.742562099999997</v>
      </c>
    </row>
    <row r="1324" spans="1:39" ht="15" customHeight="1" x14ac:dyDescent="0.25">
      <c r="A1324">
        <v>276436</v>
      </c>
      <c r="B1324" t="s">
        <v>1760</v>
      </c>
      <c r="C1324" t="s">
        <v>1761</v>
      </c>
      <c r="D1324">
        <v>31642</v>
      </c>
      <c r="E1324" t="s">
        <v>363</v>
      </c>
      <c r="F1324" t="s">
        <v>240</v>
      </c>
      <c r="G1324" t="s">
        <v>19</v>
      </c>
      <c r="H1324" t="s">
        <v>2013</v>
      </c>
      <c r="J1324" s="21">
        <v>44805</v>
      </c>
      <c r="K1324" s="21">
        <v>44835</v>
      </c>
      <c r="L1324" s="21">
        <v>44805</v>
      </c>
      <c r="M1324" s="22">
        <v>3951.78</v>
      </c>
      <c r="N1324" t="s">
        <v>14</v>
      </c>
      <c r="O1324">
        <v>6.1199999999999997E-2</v>
      </c>
      <c r="P1324" t="s">
        <v>15</v>
      </c>
      <c r="R1324" s="21">
        <v>44805</v>
      </c>
      <c r="S1324" s="21">
        <v>44805</v>
      </c>
      <c r="T1324" s="21">
        <v>44835</v>
      </c>
      <c r="U1324" s="21">
        <v>44805</v>
      </c>
      <c r="V1324" s="23">
        <v>8.3333333333333329E-2</v>
      </c>
      <c r="W1324">
        <v>30</v>
      </c>
      <c r="X1324" s="24">
        <v>0</v>
      </c>
      <c r="Y1324" s="24">
        <v>0</v>
      </c>
      <c r="Z1324" s="24">
        <v>-20.154077999999998</v>
      </c>
      <c r="AA1324" s="24">
        <v>-20.154077999999998</v>
      </c>
      <c r="AB1324">
        <v>0</v>
      </c>
      <c r="AC1324">
        <v>0</v>
      </c>
      <c r="AD1324" s="38">
        <v>3951.78</v>
      </c>
      <c r="AE1324" s="52">
        <v>6.1199999999999997E-2</v>
      </c>
      <c r="AF1324" s="5">
        <v>0</v>
      </c>
      <c r="AG1324" s="24">
        <v>0</v>
      </c>
      <c r="AH1324" s="24">
        <v>0</v>
      </c>
      <c r="AI1324" s="27">
        <v>-20.154077999999998</v>
      </c>
      <c r="AJ1324" t="s">
        <v>14</v>
      </c>
      <c r="AK1324" s="93">
        <f t="shared" si="127"/>
        <v>-20.154077999999998</v>
      </c>
      <c r="AL1324" s="27">
        <f t="shared" si="126"/>
        <v>-20.154077999999998</v>
      </c>
      <c r="AM1324" s="27">
        <f t="shared" si="128"/>
        <v>-20.154077999999998</v>
      </c>
    </row>
    <row r="1325" spans="1:39" ht="15" customHeight="1" x14ac:dyDescent="0.25">
      <c r="A1325">
        <v>276437</v>
      </c>
      <c r="B1325" t="s">
        <v>1760</v>
      </c>
      <c r="C1325" t="s">
        <v>1761</v>
      </c>
      <c r="D1325">
        <v>31642</v>
      </c>
      <c r="E1325" t="s">
        <v>363</v>
      </c>
      <c r="F1325" t="s">
        <v>240</v>
      </c>
      <c r="G1325" t="s">
        <v>19</v>
      </c>
      <c r="H1325" t="s">
        <v>2013</v>
      </c>
      <c r="J1325" s="21">
        <v>44835</v>
      </c>
      <c r="K1325" s="21">
        <v>44866</v>
      </c>
      <c r="L1325" s="21">
        <v>44835</v>
      </c>
      <c r="M1325" s="22">
        <v>3395.59</v>
      </c>
      <c r="N1325" t="s">
        <v>14</v>
      </c>
      <c r="O1325">
        <v>6.1199999999999997E-2</v>
      </c>
      <c r="P1325" t="s">
        <v>15</v>
      </c>
      <c r="R1325" s="21">
        <v>44835</v>
      </c>
      <c r="S1325" s="21">
        <v>44835</v>
      </c>
      <c r="T1325" s="21">
        <v>44866</v>
      </c>
      <c r="U1325" s="21">
        <v>44835</v>
      </c>
      <c r="V1325" s="23">
        <v>8.611111111111111E-2</v>
      </c>
      <c r="W1325">
        <v>31</v>
      </c>
      <c r="X1325" s="24">
        <v>0</v>
      </c>
      <c r="Y1325" s="24">
        <v>0</v>
      </c>
      <c r="Z1325" s="24">
        <v>-17.8947593</v>
      </c>
      <c r="AA1325" s="24">
        <v>-17.8947593</v>
      </c>
      <c r="AB1325">
        <v>0</v>
      </c>
      <c r="AC1325">
        <v>0</v>
      </c>
      <c r="AD1325" s="38">
        <v>3395.59</v>
      </c>
      <c r="AE1325" s="52">
        <v>6.1199999999999997E-2</v>
      </c>
      <c r="AF1325" s="5">
        <v>0</v>
      </c>
      <c r="AG1325" s="24">
        <v>0</v>
      </c>
      <c r="AH1325" s="24">
        <v>0</v>
      </c>
      <c r="AI1325" s="27">
        <v>-17.8947593</v>
      </c>
      <c r="AJ1325" t="s">
        <v>14</v>
      </c>
      <c r="AK1325" s="93">
        <f t="shared" si="127"/>
        <v>-17.8947593</v>
      </c>
      <c r="AL1325" s="27">
        <f t="shared" si="126"/>
        <v>-17.8947593</v>
      </c>
      <c r="AM1325" s="27">
        <f t="shared" si="128"/>
        <v>-17.8947593</v>
      </c>
    </row>
    <row r="1326" spans="1:39" ht="15" customHeight="1" x14ac:dyDescent="0.25">
      <c r="A1326">
        <v>276438</v>
      </c>
      <c r="B1326" t="s">
        <v>1760</v>
      </c>
      <c r="C1326" t="s">
        <v>1761</v>
      </c>
      <c r="D1326">
        <v>31642</v>
      </c>
      <c r="E1326" t="s">
        <v>363</v>
      </c>
      <c r="F1326" t="s">
        <v>240</v>
      </c>
      <c r="G1326" t="s">
        <v>19</v>
      </c>
      <c r="H1326" t="s">
        <v>2013</v>
      </c>
      <c r="J1326" s="21">
        <v>44866</v>
      </c>
      <c r="K1326" s="21">
        <v>44896</v>
      </c>
      <c r="L1326" s="21">
        <v>44866</v>
      </c>
      <c r="M1326" s="22">
        <v>2836.64</v>
      </c>
      <c r="N1326" t="s">
        <v>14</v>
      </c>
      <c r="O1326">
        <v>6.1199999999999997E-2</v>
      </c>
      <c r="P1326" t="s">
        <v>15</v>
      </c>
      <c r="R1326" s="21">
        <v>44866</v>
      </c>
      <c r="S1326" s="21">
        <v>44866</v>
      </c>
      <c r="T1326" s="21">
        <v>44896</v>
      </c>
      <c r="U1326" s="21">
        <v>44866</v>
      </c>
      <c r="V1326" s="23">
        <v>8.3333333333333329E-2</v>
      </c>
      <c r="W1326">
        <v>30</v>
      </c>
      <c r="X1326" s="24">
        <v>0</v>
      </c>
      <c r="Y1326" s="24">
        <v>0</v>
      </c>
      <c r="Z1326" s="24">
        <v>-14.466863999999998</v>
      </c>
      <c r="AA1326" s="24">
        <v>-14.466863999999998</v>
      </c>
      <c r="AB1326">
        <v>0</v>
      </c>
      <c r="AC1326">
        <v>0</v>
      </c>
      <c r="AD1326" s="38">
        <v>2836.64</v>
      </c>
      <c r="AE1326" s="52">
        <v>6.1199999999999997E-2</v>
      </c>
      <c r="AF1326" s="5">
        <v>0</v>
      </c>
      <c r="AG1326" s="24">
        <v>0</v>
      </c>
      <c r="AH1326" s="24">
        <v>0</v>
      </c>
      <c r="AI1326" s="27">
        <v>-14.466863999999998</v>
      </c>
      <c r="AJ1326" t="s">
        <v>14</v>
      </c>
      <c r="AK1326" s="93">
        <f t="shared" si="127"/>
        <v>-14.466863999999998</v>
      </c>
      <c r="AL1326" s="27">
        <f t="shared" si="126"/>
        <v>-14.466863999999998</v>
      </c>
      <c r="AM1326" s="27">
        <f t="shared" si="128"/>
        <v>-14.466863999999998</v>
      </c>
    </row>
    <row r="1327" spans="1:39" ht="15" customHeight="1" x14ac:dyDescent="0.25">
      <c r="A1327">
        <v>276439</v>
      </c>
      <c r="B1327" t="s">
        <v>1760</v>
      </c>
      <c r="C1327" t="s">
        <v>1761</v>
      </c>
      <c r="D1327">
        <v>31642</v>
      </c>
      <c r="E1327" t="s">
        <v>363</v>
      </c>
      <c r="F1327" t="s">
        <v>240</v>
      </c>
      <c r="G1327" t="s">
        <v>19</v>
      </c>
      <c r="H1327" t="s">
        <v>2013</v>
      </c>
      <c r="J1327" s="21">
        <v>44896</v>
      </c>
      <c r="K1327" s="21">
        <v>44927</v>
      </c>
      <c r="L1327" s="21">
        <v>44896</v>
      </c>
      <c r="M1327" s="22">
        <v>2274.91</v>
      </c>
      <c r="N1327" t="s">
        <v>14</v>
      </c>
      <c r="O1327">
        <v>6.1199999999999997E-2</v>
      </c>
      <c r="P1327" t="s">
        <v>15</v>
      </c>
      <c r="R1327" s="21">
        <v>44896</v>
      </c>
      <c r="S1327" s="21">
        <v>44896</v>
      </c>
      <c r="T1327" s="21">
        <v>44927</v>
      </c>
      <c r="U1327" s="21">
        <v>44896</v>
      </c>
      <c r="V1327" s="23">
        <v>8.611111111111111E-2</v>
      </c>
      <c r="W1327">
        <v>31</v>
      </c>
      <c r="X1327" s="24">
        <v>0</v>
      </c>
      <c r="Y1327" s="24">
        <v>0</v>
      </c>
      <c r="Z1327" s="24">
        <v>-11.9887757</v>
      </c>
      <c r="AA1327" s="24">
        <v>-11.9887757</v>
      </c>
      <c r="AB1327">
        <v>0</v>
      </c>
      <c r="AC1327">
        <v>-0.38673469999999999</v>
      </c>
      <c r="AD1327" s="38">
        <v>2274.91</v>
      </c>
      <c r="AE1327" s="52">
        <v>6.1199999999999997E-2</v>
      </c>
      <c r="AF1327" s="5">
        <v>0</v>
      </c>
      <c r="AG1327" s="24">
        <v>0</v>
      </c>
      <c r="AH1327" s="24">
        <v>0</v>
      </c>
      <c r="AI1327" s="27">
        <v>-11.9887757</v>
      </c>
      <c r="AJ1327" t="s">
        <v>14</v>
      </c>
      <c r="AK1327" s="93">
        <f t="shared" si="127"/>
        <v>-11.9887757</v>
      </c>
      <c r="AL1327" s="27">
        <f t="shared" si="126"/>
        <v>-11.9887757</v>
      </c>
      <c r="AM1327" s="27">
        <f t="shared" si="128"/>
        <v>-11.9887757</v>
      </c>
    </row>
    <row r="1328" spans="1:39" ht="15" customHeight="1" x14ac:dyDescent="0.25">
      <c r="A1328">
        <v>276488</v>
      </c>
      <c r="B1328" t="s">
        <v>1762</v>
      </c>
      <c r="C1328" t="s">
        <v>1763</v>
      </c>
      <c r="D1328">
        <v>31644</v>
      </c>
      <c r="E1328" t="s">
        <v>363</v>
      </c>
      <c r="F1328" t="s">
        <v>240</v>
      </c>
      <c r="G1328" t="s">
        <v>19</v>
      </c>
      <c r="H1328" t="s">
        <v>2013</v>
      </c>
      <c r="J1328" s="21">
        <v>44743</v>
      </c>
      <c r="K1328" s="21">
        <v>44774</v>
      </c>
      <c r="L1328" s="21">
        <v>44743</v>
      </c>
      <c r="M1328" s="22">
        <v>773.71</v>
      </c>
      <c r="N1328" t="s">
        <v>14</v>
      </c>
      <c r="O1328">
        <v>6.5000000000000002E-2</v>
      </c>
      <c r="P1328" t="s">
        <v>15</v>
      </c>
      <c r="R1328" s="21">
        <v>44743</v>
      </c>
      <c r="S1328" s="21">
        <v>44743</v>
      </c>
      <c r="T1328" s="21">
        <v>44774</v>
      </c>
      <c r="U1328" s="21">
        <v>44743</v>
      </c>
      <c r="V1328" s="23">
        <v>8.611111111111111E-2</v>
      </c>
      <c r="W1328">
        <v>31</v>
      </c>
      <c r="X1328" s="24">
        <v>0</v>
      </c>
      <c r="Y1328" s="24">
        <v>0</v>
      </c>
      <c r="Z1328" s="24">
        <v>-4.3306268055555552</v>
      </c>
      <c r="AA1328" s="24">
        <v>-4.3306268055555552</v>
      </c>
      <c r="AB1328">
        <v>0</v>
      </c>
      <c r="AC1328">
        <v>0</v>
      </c>
      <c r="AD1328" s="38">
        <v>773.71</v>
      </c>
      <c r="AE1328" s="52">
        <v>6.5000000000000002E-2</v>
      </c>
      <c r="AF1328" s="5">
        <v>0</v>
      </c>
      <c r="AG1328" s="24">
        <v>0</v>
      </c>
      <c r="AH1328" s="24">
        <v>0</v>
      </c>
      <c r="AI1328" s="27">
        <v>-4.3306268055555552</v>
      </c>
      <c r="AJ1328" t="s">
        <v>14</v>
      </c>
      <c r="AK1328" s="93">
        <f t="shared" si="127"/>
        <v>-4.3306268055555552</v>
      </c>
      <c r="AL1328" s="27">
        <f t="shared" si="126"/>
        <v>-4.3306268055555552</v>
      </c>
      <c r="AM1328" s="27">
        <f t="shared" si="128"/>
        <v>-4.3306268055555552</v>
      </c>
    </row>
    <row r="1329" spans="1:39" ht="15" customHeight="1" x14ac:dyDescent="0.25">
      <c r="A1329">
        <v>276489</v>
      </c>
      <c r="B1329" t="s">
        <v>1762</v>
      </c>
      <c r="C1329" t="s">
        <v>1763</v>
      </c>
      <c r="D1329">
        <v>31644</v>
      </c>
      <c r="E1329" t="s">
        <v>363</v>
      </c>
      <c r="F1329" t="s">
        <v>240</v>
      </c>
      <c r="G1329" t="s">
        <v>19</v>
      </c>
      <c r="H1329" t="s">
        <v>2013</v>
      </c>
      <c r="J1329" s="21">
        <v>44774</v>
      </c>
      <c r="K1329" s="21">
        <v>44805</v>
      </c>
      <c r="L1329" s="21">
        <v>44774</v>
      </c>
      <c r="M1329" s="22">
        <v>581.75</v>
      </c>
      <c r="N1329" t="s">
        <v>14</v>
      </c>
      <c r="O1329">
        <v>6.5000000000000002E-2</v>
      </c>
      <c r="P1329" t="s">
        <v>15</v>
      </c>
      <c r="R1329" s="21">
        <v>44774</v>
      </c>
      <c r="S1329" s="21">
        <v>44774</v>
      </c>
      <c r="T1329" s="21">
        <v>44805</v>
      </c>
      <c r="U1329" s="21">
        <v>44774</v>
      </c>
      <c r="V1329" s="23">
        <v>8.611111111111111E-2</v>
      </c>
      <c r="W1329">
        <v>31</v>
      </c>
      <c r="X1329" s="24">
        <v>0</v>
      </c>
      <c r="Y1329" s="24">
        <v>0</v>
      </c>
      <c r="Z1329" s="24">
        <v>-3.2561840277777776</v>
      </c>
      <c r="AA1329" s="24">
        <v>-3.2561840277777776</v>
      </c>
      <c r="AB1329">
        <v>0</v>
      </c>
      <c r="AC1329">
        <v>0</v>
      </c>
      <c r="AD1329" s="38">
        <v>581.75</v>
      </c>
      <c r="AE1329" s="52">
        <v>6.5000000000000002E-2</v>
      </c>
      <c r="AF1329" s="5">
        <v>0</v>
      </c>
      <c r="AG1329" s="24">
        <v>0</v>
      </c>
      <c r="AH1329" s="24">
        <v>0</v>
      </c>
      <c r="AI1329" s="27">
        <v>-3.2561840277777776</v>
      </c>
      <c r="AJ1329" t="s">
        <v>14</v>
      </c>
      <c r="AK1329" s="93">
        <f t="shared" si="127"/>
        <v>-3.2561840277777776</v>
      </c>
      <c r="AL1329" s="27">
        <f t="shared" si="126"/>
        <v>-3.2561840277777776</v>
      </c>
      <c r="AM1329" s="27">
        <f t="shared" si="128"/>
        <v>-3.2561840277777776</v>
      </c>
    </row>
    <row r="1330" spans="1:39" ht="15" customHeight="1" x14ac:dyDescent="0.25">
      <c r="A1330">
        <v>276490</v>
      </c>
      <c r="B1330" t="s">
        <v>1762</v>
      </c>
      <c r="C1330" t="s">
        <v>1763</v>
      </c>
      <c r="D1330">
        <v>31644</v>
      </c>
      <c r="E1330" t="s">
        <v>363</v>
      </c>
      <c r="F1330" t="s">
        <v>240</v>
      </c>
      <c r="G1330" t="s">
        <v>19</v>
      </c>
      <c r="H1330" t="s">
        <v>2013</v>
      </c>
      <c r="J1330" s="21">
        <v>44805</v>
      </c>
      <c r="K1330" s="21">
        <v>44835</v>
      </c>
      <c r="L1330" s="21">
        <v>44805</v>
      </c>
      <c r="M1330" s="22">
        <v>388.82</v>
      </c>
      <c r="N1330" t="s">
        <v>14</v>
      </c>
      <c r="O1330">
        <v>6.5000000000000002E-2</v>
      </c>
      <c r="P1330" t="s">
        <v>15</v>
      </c>
      <c r="R1330" s="21">
        <v>44805</v>
      </c>
      <c r="S1330" s="21">
        <v>44805</v>
      </c>
      <c r="T1330" s="21">
        <v>44835</v>
      </c>
      <c r="U1330" s="21">
        <v>44805</v>
      </c>
      <c r="V1330" s="23">
        <v>8.3333333333333329E-2</v>
      </c>
      <c r="W1330">
        <v>30</v>
      </c>
      <c r="X1330" s="24">
        <v>0</v>
      </c>
      <c r="Y1330" s="24">
        <v>0</v>
      </c>
      <c r="Z1330" s="24">
        <v>-2.1061083333333332</v>
      </c>
      <c r="AA1330" s="24">
        <v>-2.1061083333333332</v>
      </c>
      <c r="AB1330">
        <v>0</v>
      </c>
      <c r="AC1330">
        <v>0</v>
      </c>
      <c r="AD1330" s="38">
        <v>388.82</v>
      </c>
      <c r="AE1330" s="52">
        <v>6.5000000000000002E-2</v>
      </c>
      <c r="AF1330" s="5">
        <v>0</v>
      </c>
      <c r="AG1330" s="24">
        <v>0</v>
      </c>
      <c r="AH1330" s="24">
        <v>0</v>
      </c>
      <c r="AI1330" s="27">
        <v>-2.1061083333333332</v>
      </c>
      <c r="AJ1330" t="s">
        <v>14</v>
      </c>
      <c r="AK1330" s="93">
        <f t="shared" si="127"/>
        <v>-2.1061083333333332</v>
      </c>
      <c r="AL1330" s="27">
        <f t="shared" si="126"/>
        <v>-2.1061083333333332</v>
      </c>
      <c r="AM1330" s="27">
        <f t="shared" si="128"/>
        <v>-2.1061083333333332</v>
      </c>
    </row>
    <row r="1331" spans="1:39" ht="15" customHeight="1" x14ac:dyDescent="0.25">
      <c r="A1331">
        <v>276491</v>
      </c>
      <c r="B1331" t="s">
        <v>1762</v>
      </c>
      <c r="C1331" t="s">
        <v>1763</v>
      </c>
      <c r="D1331">
        <v>31644</v>
      </c>
      <c r="E1331" t="s">
        <v>363</v>
      </c>
      <c r="F1331" t="s">
        <v>240</v>
      </c>
      <c r="G1331" t="s">
        <v>19</v>
      </c>
      <c r="H1331" t="s">
        <v>2013</v>
      </c>
      <c r="J1331" s="21">
        <v>44835</v>
      </c>
      <c r="K1331" s="21">
        <v>44866</v>
      </c>
      <c r="L1331" s="21">
        <v>44835</v>
      </c>
      <c r="M1331" s="22">
        <v>194.9</v>
      </c>
      <c r="N1331" t="s">
        <v>14</v>
      </c>
      <c r="O1331">
        <v>6.5000000000000002E-2</v>
      </c>
      <c r="P1331" t="s">
        <v>15</v>
      </c>
      <c r="R1331" s="21">
        <v>44835</v>
      </c>
      <c r="S1331" s="21">
        <v>44835</v>
      </c>
      <c r="T1331" s="21">
        <v>44866</v>
      </c>
      <c r="U1331" s="21">
        <v>44835</v>
      </c>
      <c r="V1331" s="23">
        <v>8.611111111111111E-2</v>
      </c>
      <c r="W1331">
        <v>31</v>
      </c>
      <c r="X1331" s="24">
        <v>0</v>
      </c>
      <c r="Y1331" s="24">
        <v>0</v>
      </c>
      <c r="Z1331" s="24">
        <v>-1.0908986111111112</v>
      </c>
      <c r="AA1331" s="24">
        <v>-1.0908986111111112</v>
      </c>
      <c r="AB1331">
        <v>0</v>
      </c>
      <c r="AC1331">
        <v>0</v>
      </c>
      <c r="AD1331" s="38">
        <v>194.9</v>
      </c>
      <c r="AE1331" s="52">
        <v>6.5000000000000002E-2</v>
      </c>
      <c r="AF1331" s="5">
        <v>0</v>
      </c>
      <c r="AG1331" s="24">
        <v>0</v>
      </c>
      <c r="AH1331" s="24">
        <v>0</v>
      </c>
      <c r="AI1331" s="27">
        <v>-1.0908986111111112</v>
      </c>
      <c r="AJ1331" t="s">
        <v>14</v>
      </c>
      <c r="AK1331" s="93">
        <f t="shared" si="127"/>
        <v>-1.0908986111111112</v>
      </c>
      <c r="AL1331" s="27">
        <f t="shared" si="126"/>
        <v>-1.0908986111111112</v>
      </c>
      <c r="AM1331" s="27">
        <f t="shared" si="128"/>
        <v>-1.0908986111111112</v>
      </c>
    </row>
    <row r="1332" spans="1:39" ht="15" customHeight="1" x14ac:dyDescent="0.25">
      <c r="A1332">
        <v>276906</v>
      </c>
      <c r="B1332" t="s">
        <v>1764</v>
      </c>
      <c r="C1332" t="s">
        <v>1765</v>
      </c>
      <c r="D1332">
        <v>31648</v>
      </c>
      <c r="E1332" t="s">
        <v>363</v>
      </c>
      <c r="F1332" t="s">
        <v>240</v>
      </c>
      <c r="G1332" t="s">
        <v>19</v>
      </c>
      <c r="H1332" t="s">
        <v>2038</v>
      </c>
      <c r="J1332" s="21">
        <v>44743</v>
      </c>
      <c r="K1332" s="21">
        <v>44774</v>
      </c>
      <c r="L1332" s="21">
        <v>44743</v>
      </c>
      <c r="M1332" s="22">
        <v>16086.15</v>
      </c>
      <c r="N1332" t="s">
        <v>14</v>
      </c>
      <c r="O1332">
        <v>4.4200000000000003E-2</v>
      </c>
      <c r="P1332" t="s">
        <v>15</v>
      </c>
      <c r="R1332" s="21">
        <v>44743</v>
      </c>
      <c r="S1332" s="21">
        <v>44743</v>
      </c>
      <c r="T1332" s="21">
        <v>44774</v>
      </c>
      <c r="U1332" s="21">
        <v>44743</v>
      </c>
      <c r="V1332" s="23">
        <v>8.611111111111111E-2</v>
      </c>
      <c r="W1332">
        <v>31</v>
      </c>
      <c r="X1332" s="24">
        <v>0</v>
      </c>
      <c r="Y1332" s="24">
        <v>0</v>
      </c>
      <c r="Z1332" s="24">
        <v>-61.225674249999997</v>
      </c>
      <c r="AA1332" s="24">
        <v>-61.225674249999997</v>
      </c>
      <c r="AB1332">
        <v>0</v>
      </c>
      <c r="AC1332">
        <v>0</v>
      </c>
      <c r="AD1332" s="38">
        <v>16086.15</v>
      </c>
      <c r="AE1332" s="52">
        <v>4.4200000000000003E-2</v>
      </c>
      <c r="AF1332" s="5">
        <v>0</v>
      </c>
      <c r="AG1332" s="24">
        <v>0</v>
      </c>
      <c r="AH1332" s="24">
        <v>0</v>
      </c>
      <c r="AI1332" s="27">
        <v>-61.225674249999997</v>
      </c>
      <c r="AJ1332" t="s">
        <v>14</v>
      </c>
      <c r="AK1332" s="93">
        <f t="shared" si="127"/>
        <v>-61.225674249999997</v>
      </c>
      <c r="AL1332" s="27">
        <f t="shared" si="126"/>
        <v>-61.225674249999997</v>
      </c>
      <c r="AM1332" s="27">
        <f t="shared" si="128"/>
        <v>-61.225674249999997</v>
      </c>
    </row>
    <row r="1333" spans="1:39" ht="15" customHeight="1" x14ac:dyDescent="0.25">
      <c r="A1333">
        <v>276907</v>
      </c>
      <c r="B1333" t="s">
        <v>1764</v>
      </c>
      <c r="C1333" t="s">
        <v>1765</v>
      </c>
      <c r="D1333">
        <v>31648</v>
      </c>
      <c r="E1333" t="s">
        <v>363</v>
      </c>
      <c r="F1333" t="s">
        <v>240</v>
      </c>
      <c r="G1333" t="s">
        <v>19</v>
      </c>
      <c r="H1333" t="s">
        <v>2038</v>
      </c>
      <c r="J1333" s="21">
        <v>44774</v>
      </c>
      <c r="K1333" s="21">
        <v>44805</v>
      </c>
      <c r="L1333" s="21">
        <v>44774</v>
      </c>
      <c r="M1333" s="22">
        <v>13814.09</v>
      </c>
      <c r="N1333" t="s">
        <v>14</v>
      </c>
      <c r="O1333">
        <v>4.4200000000000003E-2</v>
      </c>
      <c r="P1333" t="s">
        <v>15</v>
      </c>
      <c r="R1333" s="21">
        <v>44774</v>
      </c>
      <c r="S1333" s="21">
        <v>44774</v>
      </c>
      <c r="T1333" s="21">
        <v>44805</v>
      </c>
      <c r="U1333" s="21">
        <v>44774</v>
      </c>
      <c r="V1333" s="23">
        <v>8.611111111111111E-2</v>
      </c>
      <c r="W1333">
        <v>31</v>
      </c>
      <c r="X1333" s="24">
        <v>0</v>
      </c>
      <c r="Y1333" s="24">
        <v>0</v>
      </c>
      <c r="Z1333" s="24">
        <v>-52.577961438888892</v>
      </c>
      <c r="AA1333" s="24">
        <v>-52.577961438888892</v>
      </c>
      <c r="AB1333">
        <v>0</v>
      </c>
      <c r="AC1333">
        <v>0</v>
      </c>
      <c r="AD1333" s="38">
        <v>13814.09</v>
      </c>
      <c r="AE1333" s="52">
        <v>4.4200000000000003E-2</v>
      </c>
      <c r="AF1333" s="5">
        <v>0</v>
      </c>
      <c r="AG1333" s="24">
        <v>0</v>
      </c>
      <c r="AH1333" s="24">
        <v>0</v>
      </c>
      <c r="AI1333" s="27">
        <v>-52.577961438888892</v>
      </c>
      <c r="AJ1333" t="s">
        <v>14</v>
      </c>
      <c r="AK1333" s="93">
        <f t="shared" si="127"/>
        <v>-52.577961438888892</v>
      </c>
      <c r="AL1333" s="27">
        <f t="shared" si="126"/>
        <v>-52.577961438888892</v>
      </c>
      <c r="AM1333" s="27">
        <f t="shared" si="128"/>
        <v>-52.577961438888892</v>
      </c>
    </row>
    <row r="1334" spans="1:39" ht="15" customHeight="1" x14ac:dyDescent="0.25">
      <c r="A1334">
        <v>276908</v>
      </c>
      <c r="B1334" t="s">
        <v>1764</v>
      </c>
      <c r="C1334" t="s">
        <v>1765</v>
      </c>
      <c r="D1334">
        <v>31648</v>
      </c>
      <c r="E1334" t="s">
        <v>363</v>
      </c>
      <c r="F1334" t="s">
        <v>240</v>
      </c>
      <c r="G1334" t="s">
        <v>19</v>
      </c>
      <c r="H1334" t="s">
        <v>2038</v>
      </c>
      <c r="J1334" s="21">
        <v>44805</v>
      </c>
      <c r="K1334" s="21">
        <v>44835</v>
      </c>
      <c r="L1334" s="21">
        <v>44805</v>
      </c>
      <c r="M1334" s="22">
        <v>11533.43</v>
      </c>
      <c r="N1334" t="s">
        <v>14</v>
      </c>
      <c r="O1334">
        <v>4.4200000000000003E-2</v>
      </c>
      <c r="P1334" t="s">
        <v>15</v>
      </c>
      <c r="R1334" s="21">
        <v>44805</v>
      </c>
      <c r="S1334" s="21">
        <v>44805</v>
      </c>
      <c r="T1334" s="21">
        <v>44835</v>
      </c>
      <c r="U1334" s="21">
        <v>44805</v>
      </c>
      <c r="V1334" s="23">
        <v>8.3333333333333329E-2</v>
      </c>
      <c r="W1334">
        <v>30</v>
      </c>
      <c r="X1334" s="24">
        <v>0</v>
      </c>
      <c r="Y1334" s="24">
        <v>0</v>
      </c>
      <c r="Z1334" s="24">
        <v>-42.481467166666668</v>
      </c>
      <c r="AA1334" s="24">
        <v>-42.481467166666668</v>
      </c>
      <c r="AB1334">
        <v>0</v>
      </c>
      <c r="AC1334">
        <v>0</v>
      </c>
      <c r="AD1334" s="38">
        <v>11533.43</v>
      </c>
      <c r="AE1334" s="52">
        <v>4.4200000000000003E-2</v>
      </c>
      <c r="AF1334" s="5">
        <v>0</v>
      </c>
      <c r="AG1334" s="24">
        <v>0</v>
      </c>
      <c r="AH1334" s="24">
        <v>0</v>
      </c>
      <c r="AI1334" s="27">
        <v>-42.481467166666668</v>
      </c>
      <c r="AJ1334" t="s">
        <v>14</v>
      </c>
      <c r="AK1334" s="93">
        <f t="shared" si="127"/>
        <v>-42.481467166666668</v>
      </c>
      <c r="AL1334" s="27">
        <f t="shared" si="126"/>
        <v>-42.481467166666668</v>
      </c>
      <c r="AM1334" s="27">
        <f t="shared" si="128"/>
        <v>-42.481467166666668</v>
      </c>
    </row>
    <row r="1335" spans="1:39" ht="15" customHeight="1" x14ac:dyDescent="0.25">
      <c r="A1335">
        <v>276909</v>
      </c>
      <c r="B1335" t="s">
        <v>1764</v>
      </c>
      <c r="C1335" t="s">
        <v>1765</v>
      </c>
      <c r="D1335">
        <v>31648</v>
      </c>
      <c r="E1335" t="s">
        <v>363</v>
      </c>
      <c r="F1335" t="s">
        <v>240</v>
      </c>
      <c r="G1335" t="s">
        <v>19</v>
      </c>
      <c r="H1335" t="s">
        <v>2038</v>
      </c>
      <c r="J1335" s="21">
        <v>44835</v>
      </c>
      <c r="K1335" s="21">
        <v>44866</v>
      </c>
      <c r="L1335" s="21">
        <v>44835</v>
      </c>
      <c r="M1335" s="22">
        <v>9244.14</v>
      </c>
      <c r="N1335" t="s">
        <v>14</v>
      </c>
      <c r="O1335">
        <v>4.4200000000000003E-2</v>
      </c>
      <c r="P1335" t="s">
        <v>15</v>
      </c>
      <c r="R1335" s="21">
        <v>44835</v>
      </c>
      <c r="S1335" s="21">
        <v>44835</v>
      </c>
      <c r="T1335" s="21">
        <v>44866</v>
      </c>
      <c r="U1335" s="21">
        <v>44835</v>
      </c>
      <c r="V1335" s="23">
        <v>8.611111111111111E-2</v>
      </c>
      <c r="W1335">
        <v>31</v>
      </c>
      <c r="X1335" s="24">
        <v>0</v>
      </c>
      <c r="Y1335" s="24">
        <v>0</v>
      </c>
      <c r="Z1335" s="24">
        <v>-35.184223966666664</v>
      </c>
      <c r="AA1335" s="24">
        <v>-35.184223966666664</v>
      </c>
      <c r="AB1335">
        <v>0</v>
      </c>
      <c r="AC1335">
        <v>0</v>
      </c>
      <c r="AD1335" s="38">
        <v>9244.14</v>
      </c>
      <c r="AE1335" s="52">
        <v>4.4200000000000003E-2</v>
      </c>
      <c r="AF1335" s="5">
        <v>0</v>
      </c>
      <c r="AG1335" s="24">
        <v>0</v>
      </c>
      <c r="AH1335" s="24">
        <v>0</v>
      </c>
      <c r="AI1335" s="27">
        <v>-35.184223966666664</v>
      </c>
      <c r="AJ1335" t="s">
        <v>14</v>
      </c>
      <c r="AK1335" s="93">
        <f t="shared" si="127"/>
        <v>-35.184223966666664</v>
      </c>
      <c r="AL1335" s="27">
        <f t="shared" si="126"/>
        <v>-35.184223966666664</v>
      </c>
      <c r="AM1335" s="27">
        <f t="shared" si="128"/>
        <v>-35.184223966666664</v>
      </c>
    </row>
    <row r="1336" spans="1:39" ht="15" customHeight="1" x14ac:dyDescent="0.25">
      <c r="A1336">
        <v>276910</v>
      </c>
      <c r="B1336" t="s">
        <v>1764</v>
      </c>
      <c r="C1336" t="s">
        <v>1765</v>
      </c>
      <c r="D1336">
        <v>31648</v>
      </c>
      <c r="E1336" t="s">
        <v>363</v>
      </c>
      <c r="F1336" t="s">
        <v>240</v>
      </c>
      <c r="G1336" t="s">
        <v>19</v>
      </c>
      <c r="H1336" t="s">
        <v>2038</v>
      </c>
      <c r="J1336" s="21">
        <v>44866</v>
      </c>
      <c r="K1336" s="21">
        <v>44896</v>
      </c>
      <c r="L1336" s="21">
        <v>44866</v>
      </c>
      <c r="M1336" s="22">
        <v>6946.19</v>
      </c>
      <c r="N1336" t="s">
        <v>14</v>
      </c>
      <c r="O1336">
        <v>4.4200000000000003E-2</v>
      </c>
      <c r="P1336" t="s">
        <v>15</v>
      </c>
      <c r="R1336" s="21">
        <v>44866</v>
      </c>
      <c r="S1336" s="21">
        <v>44866</v>
      </c>
      <c r="T1336" s="21">
        <v>44896</v>
      </c>
      <c r="U1336" s="21">
        <v>44866</v>
      </c>
      <c r="V1336" s="23">
        <v>8.3333333333333329E-2</v>
      </c>
      <c r="W1336">
        <v>30</v>
      </c>
      <c r="X1336" s="24">
        <v>0</v>
      </c>
      <c r="Y1336" s="24">
        <v>0</v>
      </c>
      <c r="Z1336" s="24">
        <v>-25.585133166666665</v>
      </c>
      <c r="AA1336" s="24">
        <v>-25.585133166666665</v>
      </c>
      <c r="AB1336">
        <v>0</v>
      </c>
      <c r="AC1336">
        <v>0</v>
      </c>
      <c r="AD1336" s="38">
        <v>6946.19</v>
      </c>
      <c r="AE1336" s="52">
        <v>4.4200000000000003E-2</v>
      </c>
      <c r="AF1336" s="5">
        <v>0</v>
      </c>
      <c r="AG1336" s="24">
        <v>0</v>
      </c>
      <c r="AH1336" s="24">
        <v>0</v>
      </c>
      <c r="AI1336" s="27">
        <v>-25.585133166666665</v>
      </c>
      <c r="AJ1336" t="s">
        <v>14</v>
      </c>
      <c r="AK1336" s="93">
        <f t="shared" si="127"/>
        <v>-25.585133166666665</v>
      </c>
      <c r="AL1336" s="27">
        <f t="shared" si="126"/>
        <v>-25.585133166666665</v>
      </c>
      <c r="AM1336" s="27">
        <f t="shared" si="128"/>
        <v>-25.585133166666665</v>
      </c>
    </row>
    <row r="1337" spans="1:39" ht="15" customHeight="1" x14ac:dyDescent="0.25">
      <c r="A1337">
        <v>276911</v>
      </c>
      <c r="B1337" t="s">
        <v>1764</v>
      </c>
      <c r="C1337" t="s">
        <v>1765</v>
      </c>
      <c r="D1337">
        <v>31648</v>
      </c>
      <c r="E1337" t="s">
        <v>363</v>
      </c>
      <c r="F1337" t="s">
        <v>240</v>
      </c>
      <c r="G1337" t="s">
        <v>19</v>
      </c>
      <c r="H1337" t="s">
        <v>2038</v>
      </c>
      <c r="J1337" s="21">
        <v>44896</v>
      </c>
      <c r="K1337" s="21">
        <v>44927</v>
      </c>
      <c r="L1337" s="21">
        <v>44896</v>
      </c>
      <c r="M1337" s="22">
        <v>4639.54</v>
      </c>
      <c r="N1337" t="s">
        <v>14</v>
      </c>
      <c r="O1337">
        <v>4.4200000000000003E-2</v>
      </c>
      <c r="P1337" t="s">
        <v>15</v>
      </c>
      <c r="R1337" s="21">
        <v>44896</v>
      </c>
      <c r="S1337" s="21">
        <v>44896</v>
      </c>
      <c r="T1337" s="21">
        <v>44927</v>
      </c>
      <c r="U1337" s="21">
        <v>44896</v>
      </c>
      <c r="V1337" s="23">
        <v>8.611111111111111E-2</v>
      </c>
      <c r="W1337">
        <v>31</v>
      </c>
      <c r="X1337" s="24">
        <v>0</v>
      </c>
      <c r="Y1337" s="24">
        <v>0</v>
      </c>
      <c r="Z1337" s="24">
        <v>-17.658604744444446</v>
      </c>
      <c r="AA1337" s="24">
        <v>-17.658604744444446</v>
      </c>
      <c r="AB1337">
        <v>0</v>
      </c>
      <c r="AC1337">
        <v>-0.56963241111111118</v>
      </c>
      <c r="AD1337" s="38">
        <v>4639.54</v>
      </c>
      <c r="AE1337" s="52">
        <v>4.4200000000000003E-2</v>
      </c>
      <c r="AF1337" s="5">
        <v>0</v>
      </c>
      <c r="AG1337" s="24">
        <v>0</v>
      </c>
      <c r="AH1337" s="24">
        <v>0</v>
      </c>
      <c r="AI1337" s="27">
        <v>-17.658604744444446</v>
      </c>
      <c r="AJ1337" t="s">
        <v>14</v>
      </c>
      <c r="AK1337" s="93">
        <f t="shared" si="127"/>
        <v>-17.658604744444446</v>
      </c>
      <c r="AL1337" s="27">
        <f t="shared" si="126"/>
        <v>-17.658604744444446</v>
      </c>
      <c r="AM1337" s="27">
        <f t="shared" si="128"/>
        <v>-17.658604744444446</v>
      </c>
    </row>
    <row r="1338" spans="1:39" ht="15" customHeight="1" x14ac:dyDescent="0.25">
      <c r="A1338">
        <v>276996</v>
      </c>
      <c r="B1338" t="s">
        <v>1766</v>
      </c>
      <c r="C1338" t="s">
        <v>1767</v>
      </c>
      <c r="D1338">
        <v>31649</v>
      </c>
      <c r="E1338" t="s">
        <v>363</v>
      </c>
      <c r="F1338" t="s">
        <v>240</v>
      </c>
      <c r="G1338" t="s">
        <v>19</v>
      </c>
      <c r="H1338" t="s">
        <v>2039</v>
      </c>
      <c r="J1338" s="21">
        <v>44713</v>
      </c>
      <c r="K1338" s="21">
        <v>44743</v>
      </c>
      <c r="L1338" s="21">
        <v>44743</v>
      </c>
      <c r="M1338" s="22">
        <v>77485.88</v>
      </c>
      <c r="N1338" t="s">
        <v>14</v>
      </c>
      <c r="O1338">
        <v>4.1799999999999997E-2</v>
      </c>
      <c r="P1338" t="s">
        <v>15</v>
      </c>
      <c r="R1338" s="21">
        <v>44743</v>
      </c>
      <c r="S1338" s="21">
        <v>44713</v>
      </c>
      <c r="T1338" s="21">
        <v>44743</v>
      </c>
      <c r="U1338" s="21">
        <v>44743</v>
      </c>
      <c r="V1338" s="23">
        <v>8.3333333333333329E-2</v>
      </c>
      <c r="W1338">
        <v>30</v>
      </c>
      <c r="X1338" s="24">
        <v>0</v>
      </c>
      <c r="Y1338" s="24">
        <v>0</v>
      </c>
      <c r="Z1338" s="24">
        <v>-269.90914866666662</v>
      </c>
      <c r="AA1338" s="24">
        <v>-269.90914866666662</v>
      </c>
      <c r="AB1338">
        <v>0</v>
      </c>
      <c r="AC1338">
        <v>0</v>
      </c>
      <c r="AD1338" s="38">
        <v>77485.88</v>
      </c>
      <c r="AE1338" s="52">
        <v>4.1799999999999997E-2</v>
      </c>
      <c r="AF1338" s="5">
        <v>0</v>
      </c>
      <c r="AG1338" s="24">
        <v>0</v>
      </c>
      <c r="AH1338" s="24">
        <v>0</v>
      </c>
      <c r="AI1338" s="27">
        <v>-269.90914866666662</v>
      </c>
      <c r="AJ1338" t="s">
        <v>14</v>
      </c>
      <c r="AK1338" s="93">
        <f t="shared" si="127"/>
        <v>-269.90914866666662</v>
      </c>
      <c r="AL1338" s="27">
        <f t="shared" si="126"/>
        <v>-269.90914866666662</v>
      </c>
      <c r="AM1338" s="27">
        <f t="shared" si="128"/>
        <v>-269.90914866666662</v>
      </c>
    </row>
    <row r="1339" spans="1:39" ht="15" customHeight="1" x14ac:dyDescent="0.25">
      <c r="A1339">
        <v>276997</v>
      </c>
      <c r="B1339" t="s">
        <v>1766</v>
      </c>
      <c r="C1339" t="s">
        <v>1767</v>
      </c>
      <c r="D1339">
        <v>31649</v>
      </c>
      <c r="E1339" t="s">
        <v>363</v>
      </c>
      <c r="F1339" t="s">
        <v>240</v>
      </c>
      <c r="G1339" t="s">
        <v>19</v>
      </c>
      <c r="H1339" t="s">
        <v>2039</v>
      </c>
      <c r="J1339" s="21">
        <v>44743</v>
      </c>
      <c r="K1339" s="21">
        <v>44774</v>
      </c>
      <c r="L1339" s="21">
        <v>44774</v>
      </c>
      <c r="M1339" s="22">
        <v>74943.7</v>
      </c>
      <c r="N1339" t="s">
        <v>14</v>
      </c>
      <c r="O1339">
        <v>4.1799999999999997E-2</v>
      </c>
      <c r="P1339" t="s">
        <v>15</v>
      </c>
      <c r="R1339" s="21">
        <v>44774</v>
      </c>
      <c r="S1339" s="21">
        <v>44743</v>
      </c>
      <c r="T1339" s="21">
        <v>44774</v>
      </c>
      <c r="U1339" s="21">
        <v>44774</v>
      </c>
      <c r="V1339" s="23">
        <v>8.611111111111111E-2</v>
      </c>
      <c r="W1339">
        <v>31</v>
      </c>
      <c r="X1339" s="24">
        <v>0</v>
      </c>
      <c r="Y1339" s="24">
        <v>0</v>
      </c>
      <c r="Z1339" s="24">
        <v>-269.75568461111106</v>
      </c>
      <c r="AA1339" s="24">
        <v>-269.75568461111106</v>
      </c>
      <c r="AB1339">
        <v>0</v>
      </c>
      <c r="AC1339">
        <v>0</v>
      </c>
      <c r="AD1339" s="38">
        <v>74943.7</v>
      </c>
      <c r="AE1339" s="52">
        <v>4.1799999999999997E-2</v>
      </c>
      <c r="AF1339" s="5">
        <v>0</v>
      </c>
      <c r="AG1339" s="24">
        <v>0</v>
      </c>
      <c r="AH1339" s="24">
        <v>0</v>
      </c>
      <c r="AI1339" s="27">
        <v>-269.75568461111106</v>
      </c>
      <c r="AJ1339" t="s">
        <v>14</v>
      </c>
      <c r="AK1339" s="93">
        <f t="shared" si="127"/>
        <v>-269.75568461111106</v>
      </c>
      <c r="AL1339" s="27">
        <f t="shared" si="126"/>
        <v>-269.75568461111106</v>
      </c>
      <c r="AM1339" s="27">
        <f t="shared" si="128"/>
        <v>-269.75568461111106</v>
      </c>
    </row>
    <row r="1340" spans="1:39" ht="15" customHeight="1" x14ac:dyDescent="0.25">
      <c r="A1340">
        <v>276998</v>
      </c>
      <c r="B1340" t="s">
        <v>1766</v>
      </c>
      <c r="C1340" t="s">
        <v>1767</v>
      </c>
      <c r="D1340">
        <v>31649</v>
      </c>
      <c r="E1340" t="s">
        <v>363</v>
      </c>
      <c r="F1340" t="s">
        <v>240</v>
      </c>
      <c r="G1340" t="s">
        <v>19</v>
      </c>
      <c r="H1340" t="s">
        <v>2039</v>
      </c>
      <c r="J1340" s="21">
        <v>44774</v>
      </c>
      <c r="K1340" s="21">
        <v>44805</v>
      </c>
      <c r="L1340" s="21">
        <v>44805</v>
      </c>
      <c r="M1340" s="22">
        <v>72392.55</v>
      </c>
      <c r="N1340" t="s">
        <v>14</v>
      </c>
      <c r="O1340">
        <v>4.1799999999999997E-2</v>
      </c>
      <c r="P1340" t="s">
        <v>15</v>
      </c>
      <c r="R1340" s="21">
        <v>44805</v>
      </c>
      <c r="S1340" s="21">
        <v>44774</v>
      </c>
      <c r="T1340" s="21">
        <v>44805</v>
      </c>
      <c r="U1340" s="21">
        <v>44805</v>
      </c>
      <c r="V1340" s="23">
        <v>8.611111111111111E-2</v>
      </c>
      <c r="W1340">
        <v>31</v>
      </c>
      <c r="X1340" s="24">
        <v>0</v>
      </c>
      <c r="Y1340" s="24">
        <v>0</v>
      </c>
      <c r="Z1340" s="24">
        <v>-260.57296191666666</v>
      </c>
      <c r="AA1340" s="24">
        <v>-260.57296191666666</v>
      </c>
      <c r="AB1340">
        <v>0</v>
      </c>
      <c r="AC1340">
        <v>0</v>
      </c>
      <c r="AD1340" s="38">
        <v>72392.55</v>
      </c>
      <c r="AE1340" s="52">
        <v>4.1799999999999997E-2</v>
      </c>
      <c r="AF1340" s="5">
        <v>0</v>
      </c>
      <c r="AG1340" s="24">
        <v>0</v>
      </c>
      <c r="AH1340" s="24">
        <v>0</v>
      </c>
      <c r="AI1340" s="27">
        <v>-260.57296191666666</v>
      </c>
      <c r="AJ1340" t="s">
        <v>14</v>
      </c>
      <c r="AK1340" s="93">
        <f t="shared" si="127"/>
        <v>-260.57296191666666</v>
      </c>
      <c r="AL1340" s="27">
        <f t="shared" si="126"/>
        <v>-260.57296191666666</v>
      </c>
      <c r="AM1340" s="27">
        <f t="shared" si="128"/>
        <v>-260.57296191666666</v>
      </c>
    </row>
    <row r="1341" spans="1:39" ht="15" customHeight="1" x14ac:dyDescent="0.25">
      <c r="A1341">
        <v>276999</v>
      </c>
      <c r="B1341" t="s">
        <v>1766</v>
      </c>
      <c r="C1341" t="s">
        <v>1767</v>
      </c>
      <c r="D1341">
        <v>31649</v>
      </c>
      <c r="E1341" t="s">
        <v>363</v>
      </c>
      <c r="F1341" t="s">
        <v>240</v>
      </c>
      <c r="G1341" t="s">
        <v>19</v>
      </c>
      <c r="H1341" t="s">
        <v>2039</v>
      </c>
      <c r="J1341" s="21">
        <v>44805</v>
      </c>
      <c r="K1341" s="21">
        <v>44835</v>
      </c>
      <c r="L1341" s="21">
        <v>44835</v>
      </c>
      <c r="M1341" s="22">
        <v>69832.39</v>
      </c>
      <c r="N1341" t="s">
        <v>14</v>
      </c>
      <c r="O1341">
        <v>4.1799999999999997E-2</v>
      </c>
      <c r="P1341" t="s">
        <v>15</v>
      </c>
      <c r="R1341" s="21">
        <v>44835</v>
      </c>
      <c r="S1341" s="21">
        <v>44805</v>
      </c>
      <c r="T1341" s="21">
        <v>44835</v>
      </c>
      <c r="U1341" s="21">
        <v>44835</v>
      </c>
      <c r="V1341" s="23">
        <v>8.3333333333333329E-2</v>
      </c>
      <c r="W1341">
        <v>30</v>
      </c>
      <c r="X1341" s="24">
        <v>0</v>
      </c>
      <c r="Y1341" s="24">
        <v>0</v>
      </c>
      <c r="Z1341" s="24">
        <v>-243.24949183333331</v>
      </c>
      <c r="AA1341" s="24">
        <v>-243.24949183333331</v>
      </c>
      <c r="AB1341">
        <v>0</v>
      </c>
      <c r="AC1341">
        <v>0</v>
      </c>
      <c r="AD1341" s="38">
        <v>69832.39</v>
      </c>
      <c r="AE1341" s="52">
        <v>4.1799999999999997E-2</v>
      </c>
      <c r="AF1341" s="5">
        <v>0</v>
      </c>
      <c r="AG1341" s="24">
        <v>0</v>
      </c>
      <c r="AH1341" s="24">
        <v>0</v>
      </c>
      <c r="AI1341" s="27">
        <v>-243.24949183333331</v>
      </c>
      <c r="AJ1341" t="s">
        <v>14</v>
      </c>
      <c r="AK1341" s="93">
        <f t="shared" si="127"/>
        <v>-243.24949183333331</v>
      </c>
      <c r="AL1341" s="27">
        <f t="shared" si="126"/>
        <v>-243.24949183333331</v>
      </c>
      <c r="AM1341" s="27">
        <f t="shared" si="128"/>
        <v>-243.24949183333331</v>
      </c>
    </row>
    <row r="1342" spans="1:39" ht="15" customHeight="1" x14ac:dyDescent="0.25">
      <c r="A1342">
        <v>277000</v>
      </c>
      <c r="B1342" t="s">
        <v>1766</v>
      </c>
      <c r="C1342" t="s">
        <v>1767</v>
      </c>
      <c r="D1342">
        <v>31649</v>
      </c>
      <c r="E1342" t="s">
        <v>363</v>
      </c>
      <c r="F1342" t="s">
        <v>240</v>
      </c>
      <c r="G1342" t="s">
        <v>19</v>
      </c>
      <c r="H1342" t="s">
        <v>2039</v>
      </c>
      <c r="J1342" s="21">
        <v>44835</v>
      </c>
      <c r="K1342" s="21">
        <v>44866</v>
      </c>
      <c r="L1342" s="21">
        <v>44866</v>
      </c>
      <c r="M1342" s="22">
        <v>67263.19</v>
      </c>
      <c r="N1342" t="s">
        <v>14</v>
      </c>
      <c r="O1342">
        <v>4.1799999999999997E-2</v>
      </c>
      <c r="P1342" t="s">
        <v>15</v>
      </c>
      <c r="R1342" s="21">
        <v>44866</v>
      </c>
      <c r="S1342" s="21">
        <v>44835</v>
      </c>
      <c r="T1342" s="21">
        <v>44866</v>
      </c>
      <c r="U1342" s="21">
        <v>44866</v>
      </c>
      <c r="V1342" s="23">
        <v>8.611111111111111E-2</v>
      </c>
      <c r="W1342">
        <v>31</v>
      </c>
      <c r="X1342" s="24">
        <v>0</v>
      </c>
      <c r="Y1342" s="24">
        <v>0</v>
      </c>
      <c r="Z1342" s="24">
        <v>-242.11011556111112</v>
      </c>
      <c r="AA1342" s="24">
        <v>-242.11011556111112</v>
      </c>
      <c r="AB1342">
        <v>0</v>
      </c>
      <c r="AC1342">
        <v>0</v>
      </c>
      <c r="AD1342" s="38">
        <v>67263.19</v>
      </c>
      <c r="AE1342" s="52">
        <v>4.1799999999999997E-2</v>
      </c>
      <c r="AF1342" s="5">
        <v>0</v>
      </c>
      <c r="AG1342" s="24">
        <v>0</v>
      </c>
      <c r="AH1342" s="24">
        <v>0</v>
      </c>
      <c r="AI1342" s="27">
        <v>-242.11011556111112</v>
      </c>
      <c r="AJ1342" t="s">
        <v>14</v>
      </c>
      <c r="AK1342" s="93">
        <f t="shared" si="127"/>
        <v>-242.11011556111112</v>
      </c>
      <c r="AL1342" s="27">
        <f t="shared" si="126"/>
        <v>-242.11011556111112</v>
      </c>
      <c r="AM1342" s="27">
        <f t="shared" si="128"/>
        <v>-242.11011556111112</v>
      </c>
    </row>
    <row r="1343" spans="1:39" ht="15" customHeight="1" x14ac:dyDescent="0.25">
      <c r="A1343">
        <v>277001</v>
      </c>
      <c r="B1343" t="s">
        <v>1766</v>
      </c>
      <c r="C1343" t="s">
        <v>1767</v>
      </c>
      <c r="D1343">
        <v>31649</v>
      </c>
      <c r="E1343" t="s">
        <v>363</v>
      </c>
      <c r="F1343" t="s">
        <v>240</v>
      </c>
      <c r="G1343" t="s">
        <v>19</v>
      </c>
      <c r="H1343" t="s">
        <v>2039</v>
      </c>
      <c r="J1343" s="21">
        <v>44866</v>
      </c>
      <c r="K1343" s="21">
        <v>44896</v>
      </c>
      <c r="L1343" s="21">
        <v>44896</v>
      </c>
      <c r="M1343" s="22">
        <v>64684.92</v>
      </c>
      <c r="N1343" t="s">
        <v>14</v>
      </c>
      <c r="O1343">
        <v>4.1799999999999997E-2</v>
      </c>
      <c r="P1343" t="s">
        <v>15</v>
      </c>
      <c r="R1343" s="21">
        <v>44896</v>
      </c>
      <c r="S1343" s="21">
        <v>44866</v>
      </c>
      <c r="T1343" s="21">
        <v>44896</v>
      </c>
      <c r="U1343" s="21">
        <v>44896</v>
      </c>
      <c r="V1343" s="23">
        <v>8.3333333333333329E-2</v>
      </c>
      <c r="W1343">
        <v>30</v>
      </c>
      <c r="X1343" s="24">
        <v>0</v>
      </c>
      <c r="Y1343" s="24">
        <v>0</v>
      </c>
      <c r="Z1343" s="24">
        <v>-225.31913799999998</v>
      </c>
      <c r="AA1343" s="24">
        <v>-225.31913799999998</v>
      </c>
      <c r="AB1343">
        <v>0</v>
      </c>
      <c r="AC1343">
        <v>0</v>
      </c>
      <c r="AD1343" s="38">
        <v>64684.92</v>
      </c>
      <c r="AE1343" s="52">
        <v>4.1799999999999997E-2</v>
      </c>
      <c r="AF1343" s="5">
        <v>0</v>
      </c>
      <c r="AG1343" s="24">
        <v>0</v>
      </c>
      <c r="AH1343" s="24">
        <v>0</v>
      </c>
      <c r="AI1343" s="27">
        <v>-225.31913799999998</v>
      </c>
      <c r="AJ1343" t="s">
        <v>14</v>
      </c>
      <c r="AK1343" s="93">
        <f t="shared" si="127"/>
        <v>-225.31913799999998</v>
      </c>
      <c r="AL1343" s="27">
        <f t="shared" si="126"/>
        <v>-225.31913799999998</v>
      </c>
      <c r="AM1343" s="27">
        <f t="shared" si="128"/>
        <v>-225.31913799999998</v>
      </c>
    </row>
    <row r="1344" spans="1:39" ht="15" customHeight="1" x14ac:dyDescent="0.25">
      <c r="A1344">
        <v>276553</v>
      </c>
      <c r="B1344" t="s">
        <v>1768</v>
      </c>
      <c r="C1344" t="s">
        <v>1769</v>
      </c>
      <c r="D1344">
        <v>31653</v>
      </c>
      <c r="E1344" t="s">
        <v>363</v>
      </c>
      <c r="F1344" t="s">
        <v>240</v>
      </c>
      <c r="G1344" t="s">
        <v>19</v>
      </c>
      <c r="H1344" t="s">
        <v>1931</v>
      </c>
      <c r="J1344" s="21">
        <v>44757</v>
      </c>
      <c r="K1344" s="21">
        <v>44788</v>
      </c>
      <c r="L1344" s="21">
        <v>44757</v>
      </c>
      <c r="M1344" s="22">
        <v>141753.57999999999</v>
      </c>
      <c r="N1344" t="s">
        <v>14</v>
      </c>
      <c r="O1344">
        <v>3.7100000000000001E-2</v>
      </c>
      <c r="P1344" t="s">
        <v>15</v>
      </c>
      <c r="R1344" s="21">
        <v>44757</v>
      </c>
      <c r="S1344" s="21">
        <v>44757</v>
      </c>
      <c r="T1344" s="21">
        <v>44788</v>
      </c>
      <c r="U1344" s="21">
        <v>44757</v>
      </c>
      <c r="V1344" s="23">
        <v>8.611111111111111E-2</v>
      </c>
      <c r="W1344">
        <v>31</v>
      </c>
      <c r="X1344" s="24">
        <v>0</v>
      </c>
      <c r="Y1344" s="24">
        <v>0</v>
      </c>
      <c r="Z1344" s="24">
        <v>-452.86331210555551</v>
      </c>
      <c r="AA1344" s="24">
        <v>-452.86331210555551</v>
      </c>
      <c r="AB1344">
        <v>0</v>
      </c>
      <c r="AC1344">
        <v>0</v>
      </c>
      <c r="AD1344" s="38">
        <v>141753.57999999999</v>
      </c>
      <c r="AE1344" s="52">
        <v>3.7100000000000001E-2</v>
      </c>
      <c r="AF1344" s="5">
        <v>0</v>
      </c>
      <c r="AG1344" s="24">
        <v>0</v>
      </c>
      <c r="AH1344" s="24">
        <v>0</v>
      </c>
      <c r="AI1344" s="27">
        <v>-452.86331210555551</v>
      </c>
      <c r="AJ1344" t="s">
        <v>14</v>
      </c>
      <c r="AK1344" s="93">
        <f t="shared" si="127"/>
        <v>-452.86331210555551</v>
      </c>
      <c r="AL1344" s="27">
        <f t="shared" si="126"/>
        <v>-452.86331210555551</v>
      </c>
      <c r="AM1344" s="27">
        <f t="shared" si="128"/>
        <v>-452.86331210555551</v>
      </c>
    </row>
    <row r="1345" spans="1:39" ht="15" customHeight="1" x14ac:dyDescent="0.25">
      <c r="A1345">
        <v>276554</v>
      </c>
      <c r="B1345" t="s">
        <v>1768</v>
      </c>
      <c r="C1345" t="s">
        <v>1769</v>
      </c>
      <c r="D1345">
        <v>31653</v>
      </c>
      <c r="E1345" t="s">
        <v>363</v>
      </c>
      <c r="F1345" t="s">
        <v>240</v>
      </c>
      <c r="G1345" t="s">
        <v>19</v>
      </c>
      <c r="H1345" t="s">
        <v>1931</v>
      </c>
      <c r="J1345" s="21">
        <v>44788</v>
      </c>
      <c r="K1345" s="21">
        <v>44819</v>
      </c>
      <c r="L1345" s="21">
        <v>44788</v>
      </c>
      <c r="M1345" s="22">
        <v>139604.6</v>
      </c>
      <c r="N1345" t="s">
        <v>14</v>
      </c>
      <c r="O1345">
        <v>3.7100000000000001E-2</v>
      </c>
      <c r="P1345" t="s">
        <v>15</v>
      </c>
      <c r="R1345" s="21">
        <v>44788</v>
      </c>
      <c r="S1345" s="21">
        <v>44788</v>
      </c>
      <c r="T1345" s="21">
        <v>44819</v>
      </c>
      <c r="U1345" s="21">
        <v>44788</v>
      </c>
      <c r="V1345" s="23">
        <v>8.611111111111111E-2</v>
      </c>
      <c r="W1345">
        <v>31</v>
      </c>
      <c r="X1345" s="24">
        <v>0</v>
      </c>
      <c r="Y1345" s="24">
        <v>0</v>
      </c>
      <c r="Z1345" s="24">
        <v>-445.99791794444451</v>
      </c>
      <c r="AA1345" s="24">
        <v>-445.99791794444451</v>
      </c>
      <c r="AB1345">
        <v>0</v>
      </c>
      <c r="AC1345">
        <v>0</v>
      </c>
      <c r="AD1345" s="38">
        <v>139604.6</v>
      </c>
      <c r="AE1345" s="52">
        <v>3.7100000000000001E-2</v>
      </c>
      <c r="AF1345" s="5">
        <v>0</v>
      </c>
      <c r="AG1345" s="24">
        <v>0</v>
      </c>
      <c r="AH1345" s="24">
        <v>0</v>
      </c>
      <c r="AI1345" s="27">
        <v>-445.99791794444451</v>
      </c>
      <c r="AJ1345" t="s">
        <v>14</v>
      </c>
      <c r="AK1345" s="93">
        <f t="shared" si="127"/>
        <v>-445.99791794444451</v>
      </c>
      <c r="AL1345" s="27">
        <f t="shared" si="126"/>
        <v>-445.99791794444451</v>
      </c>
      <c r="AM1345" s="27">
        <f t="shared" si="128"/>
        <v>-445.99791794444451</v>
      </c>
    </row>
    <row r="1346" spans="1:39" ht="15" customHeight="1" x14ac:dyDescent="0.25">
      <c r="A1346">
        <v>276555</v>
      </c>
      <c r="B1346" t="s">
        <v>1768</v>
      </c>
      <c r="C1346" t="s">
        <v>1769</v>
      </c>
      <c r="D1346">
        <v>31653</v>
      </c>
      <c r="E1346" t="s">
        <v>363</v>
      </c>
      <c r="F1346" t="s">
        <v>240</v>
      </c>
      <c r="G1346" t="s">
        <v>19</v>
      </c>
      <c r="H1346" t="s">
        <v>1931</v>
      </c>
      <c r="J1346" s="21">
        <v>44819</v>
      </c>
      <c r="K1346" s="21">
        <v>44849</v>
      </c>
      <c r="L1346" s="21">
        <v>44819</v>
      </c>
      <c r="M1346" s="22">
        <v>137448.79999999999</v>
      </c>
      <c r="N1346" t="s">
        <v>14</v>
      </c>
      <c r="O1346">
        <v>3.7100000000000001E-2</v>
      </c>
      <c r="P1346" t="s">
        <v>15</v>
      </c>
      <c r="R1346" s="21">
        <v>44819</v>
      </c>
      <c r="S1346" s="21">
        <v>44819</v>
      </c>
      <c r="T1346" s="21">
        <v>44849</v>
      </c>
      <c r="U1346" s="21">
        <v>44819</v>
      </c>
      <c r="V1346" s="23">
        <v>8.3333333333333329E-2</v>
      </c>
      <c r="W1346">
        <v>30</v>
      </c>
      <c r="X1346" s="24">
        <v>0</v>
      </c>
      <c r="Y1346" s="24">
        <v>0</v>
      </c>
      <c r="Z1346" s="24">
        <v>-424.94587333333334</v>
      </c>
      <c r="AA1346" s="24">
        <v>-424.94587333333334</v>
      </c>
      <c r="AB1346">
        <v>0</v>
      </c>
      <c r="AC1346">
        <v>0</v>
      </c>
      <c r="AD1346" s="38">
        <v>137448.79999999999</v>
      </c>
      <c r="AE1346" s="52">
        <v>3.7100000000000001E-2</v>
      </c>
      <c r="AF1346" s="5">
        <v>0</v>
      </c>
      <c r="AG1346" s="24">
        <v>0</v>
      </c>
      <c r="AH1346" s="24">
        <v>0</v>
      </c>
      <c r="AI1346" s="27">
        <v>-424.94587333333334</v>
      </c>
      <c r="AJ1346" t="s">
        <v>14</v>
      </c>
      <c r="AK1346" s="93">
        <f t="shared" si="127"/>
        <v>-424.94587333333334</v>
      </c>
      <c r="AL1346" s="27">
        <f t="shared" si="126"/>
        <v>-424.94587333333334</v>
      </c>
      <c r="AM1346" s="27">
        <f t="shared" si="128"/>
        <v>-424.94587333333334</v>
      </c>
    </row>
    <row r="1347" spans="1:39" ht="15" customHeight="1" x14ac:dyDescent="0.25">
      <c r="A1347">
        <v>276556</v>
      </c>
      <c r="B1347" t="s">
        <v>1768</v>
      </c>
      <c r="C1347" t="s">
        <v>1769</v>
      </c>
      <c r="D1347">
        <v>31653</v>
      </c>
      <c r="E1347" t="s">
        <v>363</v>
      </c>
      <c r="F1347" t="s">
        <v>240</v>
      </c>
      <c r="G1347" t="s">
        <v>19</v>
      </c>
      <c r="H1347" t="s">
        <v>1931</v>
      </c>
      <c r="J1347" s="21">
        <v>44849</v>
      </c>
      <c r="K1347" s="21">
        <v>44880</v>
      </c>
      <c r="L1347" s="21">
        <v>44849</v>
      </c>
      <c r="M1347" s="22">
        <v>135286.15</v>
      </c>
      <c r="N1347" t="s">
        <v>14</v>
      </c>
      <c r="O1347">
        <v>3.7100000000000001E-2</v>
      </c>
      <c r="P1347" t="s">
        <v>15</v>
      </c>
      <c r="R1347" s="21">
        <v>44849</v>
      </c>
      <c r="S1347" s="21">
        <v>44849</v>
      </c>
      <c r="T1347" s="21">
        <v>44880</v>
      </c>
      <c r="U1347" s="21">
        <v>44849</v>
      </c>
      <c r="V1347" s="23">
        <v>8.611111111111111E-2</v>
      </c>
      <c r="W1347">
        <v>31</v>
      </c>
      <c r="X1347" s="24">
        <v>0</v>
      </c>
      <c r="Y1347" s="24">
        <v>0</v>
      </c>
      <c r="Z1347" s="24">
        <v>-432.2016697638889</v>
      </c>
      <c r="AA1347" s="24">
        <v>-432.2016697638889</v>
      </c>
      <c r="AB1347">
        <v>0</v>
      </c>
      <c r="AC1347">
        <v>0</v>
      </c>
      <c r="AD1347" s="38">
        <v>135286.15</v>
      </c>
      <c r="AE1347" s="52">
        <v>3.7100000000000001E-2</v>
      </c>
      <c r="AF1347" s="5">
        <v>0</v>
      </c>
      <c r="AG1347" s="24">
        <v>0</v>
      </c>
      <c r="AH1347" s="24">
        <v>0</v>
      </c>
      <c r="AI1347" s="27">
        <v>-432.2016697638889</v>
      </c>
      <c r="AJ1347" t="s">
        <v>14</v>
      </c>
      <c r="AK1347" s="93">
        <f t="shared" si="127"/>
        <v>-432.2016697638889</v>
      </c>
      <c r="AL1347" s="27">
        <f t="shared" ref="AL1347:AL1410" si="129">AI1347</f>
        <v>-432.2016697638889</v>
      </c>
      <c r="AM1347" s="27">
        <f t="shared" si="128"/>
        <v>-432.2016697638889</v>
      </c>
    </row>
    <row r="1348" spans="1:39" ht="15" customHeight="1" x14ac:dyDescent="0.25">
      <c r="A1348">
        <v>276557</v>
      </c>
      <c r="B1348" t="s">
        <v>1768</v>
      </c>
      <c r="C1348" t="s">
        <v>1769</v>
      </c>
      <c r="D1348">
        <v>31653</v>
      </c>
      <c r="E1348" t="s">
        <v>363</v>
      </c>
      <c r="F1348" t="s">
        <v>240</v>
      </c>
      <c r="G1348" t="s">
        <v>19</v>
      </c>
      <c r="H1348" t="s">
        <v>1931</v>
      </c>
      <c r="J1348" s="21">
        <v>44880</v>
      </c>
      <c r="K1348" s="21">
        <v>44910</v>
      </c>
      <c r="L1348" s="21">
        <v>44880</v>
      </c>
      <c r="M1348" s="22">
        <v>133116.64000000001</v>
      </c>
      <c r="N1348" t="s">
        <v>14</v>
      </c>
      <c r="O1348">
        <v>3.7100000000000001E-2</v>
      </c>
      <c r="P1348" t="s">
        <v>15</v>
      </c>
      <c r="R1348" s="21">
        <v>44880</v>
      </c>
      <c r="S1348" s="21">
        <v>44880</v>
      </c>
      <c r="T1348" s="21">
        <v>44910</v>
      </c>
      <c r="U1348" s="21">
        <v>44880</v>
      </c>
      <c r="V1348" s="23">
        <v>8.3333333333333329E-2</v>
      </c>
      <c r="W1348">
        <v>30</v>
      </c>
      <c r="X1348" s="24">
        <v>0</v>
      </c>
      <c r="Y1348" s="24">
        <v>0</v>
      </c>
      <c r="Z1348" s="24">
        <v>-411.55227866666667</v>
      </c>
      <c r="AA1348" s="24">
        <v>-411.55227866666667</v>
      </c>
      <c r="AB1348">
        <v>0</v>
      </c>
      <c r="AC1348">
        <v>0</v>
      </c>
      <c r="AD1348" s="38">
        <v>133116.64000000001</v>
      </c>
      <c r="AE1348" s="52">
        <v>3.7100000000000001E-2</v>
      </c>
      <c r="AF1348" s="5">
        <v>0</v>
      </c>
      <c r="AG1348" s="24">
        <v>0</v>
      </c>
      <c r="AH1348" s="24">
        <v>0</v>
      </c>
      <c r="AI1348" s="27">
        <v>-411.55227866666667</v>
      </c>
      <c r="AJ1348" t="s">
        <v>14</v>
      </c>
      <c r="AK1348" s="93">
        <f t="shared" si="127"/>
        <v>-411.55227866666667</v>
      </c>
      <c r="AL1348" s="27">
        <f t="shared" si="129"/>
        <v>-411.55227866666667</v>
      </c>
      <c r="AM1348" s="27">
        <f t="shared" si="128"/>
        <v>-411.55227866666667</v>
      </c>
    </row>
    <row r="1349" spans="1:39" ht="15" customHeight="1" x14ac:dyDescent="0.25">
      <c r="A1349">
        <v>276558</v>
      </c>
      <c r="B1349" t="s">
        <v>1768</v>
      </c>
      <c r="C1349" t="s">
        <v>1769</v>
      </c>
      <c r="D1349">
        <v>31653</v>
      </c>
      <c r="E1349" t="s">
        <v>363</v>
      </c>
      <c r="F1349" t="s">
        <v>240</v>
      </c>
      <c r="G1349" t="s">
        <v>19</v>
      </c>
      <c r="H1349" t="s">
        <v>1931</v>
      </c>
      <c r="J1349" s="21">
        <v>44910</v>
      </c>
      <c r="K1349" s="21">
        <v>44941</v>
      </c>
      <c r="L1349" s="21">
        <v>44910</v>
      </c>
      <c r="M1349" s="22">
        <v>130940.24</v>
      </c>
      <c r="N1349" t="s">
        <v>14</v>
      </c>
      <c r="O1349">
        <v>3.7100000000000001E-2</v>
      </c>
      <c r="P1349" t="s">
        <v>15</v>
      </c>
      <c r="R1349" s="21">
        <v>44910</v>
      </c>
      <c r="S1349" s="21">
        <v>44910</v>
      </c>
      <c r="T1349" s="21">
        <v>44941</v>
      </c>
      <c r="U1349" s="21">
        <v>44910</v>
      </c>
      <c r="V1349" s="23">
        <v>8.611111111111111E-2</v>
      </c>
      <c r="W1349">
        <v>31</v>
      </c>
      <c r="X1349" s="24">
        <v>0</v>
      </c>
      <c r="Y1349" s="24">
        <v>0</v>
      </c>
      <c r="Z1349" s="24">
        <v>-418.31769451111109</v>
      </c>
      <c r="AA1349" s="24">
        <v>-418.31769451111109</v>
      </c>
      <c r="AB1349">
        <v>0</v>
      </c>
      <c r="AC1349">
        <v>-13.494119177777778</v>
      </c>
      <c r="AD1349" s="38">
        <v>130940.24</v>
      </c>
      <c r="AE1349" s="52">
        <v>3.7100000000000001E-2</v>
      </c>
      <c r="AF1349" s="5">
        <v>0</v>
      </c>
      <c r="AG1349" s="24">
        <v>0</v>
      </c>
      <c r="AH1349" s="24">
        <v>0</v>
      </c>
      <c r="AI1349" s="27">
        <v>-418.31769451111109</v>
      </c>
      <c r="AJ1349" t="s">
        <v>14</v>
      </c>
      <c r="AK1349" s="93">
        <f t="shared" si="127"/>
        <v>-418.31769451111109</v>
      </c>
      <c r="AL1349" s="27">
        <f t="shared" si="129"/>
        <v>-418.31769451111109</v>
      </c>
      <c r="AM1349" s="27">
        <f t="shared" si="128"/>
        <v>-418.31769451111109</v>
      </c>
    </row>
    <row r="1350" spans="1:39" ht="15" customHeight="1" x14ac:dyDescent="0.25">
      <c r="A1350">
        <v>276618</v>
      </c>
      <c r="B1350" t="s">
        <v>1770</v>
      </c>
      <c r="C1350" t="s">
        <v>1771</v>
      </c>
      <c r="D1350">
        <v>31654</v>
      </c>
      <c r="E1350" t="s">
        <v>363</v>
      </c>
      <c r="F1350" t="s">
        <v>240</v>
      </c>
      <c r="G1350" t="s">
        <v>19</v>
      </c>
      <c r="H1350" t="s">
        <v>1931</v>
      </c>
      <c r="J1350" s="21">
        <v>44743</v>
      </c>
      <c r="K1350" s="21">
        <v>44774</v>
      </c>
      <c r="L1350" s="21">
        <v>44743</v>
      </c>
      <c r="M1350" s="22">
        <v>342758.64</v>
      </c>
      <c r="N1350" t="s">
        <v>14</v>
      </c>
      <c r="O1350">
        <v>3.7999999999999999E-2</v>
      </c>
      <c r="P1350" t="s">
        <v>15</v>
      </c>
      <c r="R1350" s="21">
        <v>44743</v>
      </c>
      <c r="S1350" s="21">
        <v>44743</v>
      </c>
      <c r="T1350" s="21">
        <v>44774</v>
      </c>
      <c r="U1350" s="21">
        <v>44743</v>
      </c>
      <c r="V1350" s="23">
        <v>8.611111111111111E-2</v>
      </c>
      <c r="W1350">
        <v>31</v>
      </c>
      <c r="X1350" s="24">
        <v>0</v>
      </c>
      <c r="Y1350" s="24">
        <v>0</v>
      </c>
      <c r="Z1350" s="24">
        <v>-1121.5824386666668</v>
      </c>
      <c r="AA1350" s="24">
        <v>-1121.5824386666668</v>
      </c>
      <c r="AB1350">
        <v>0</v>
      </c>
      <c r="AC1350">
        <v>0</v>
      </c>
      <c r="AD1350" s="38">
        <v>342758.64</v>
      </c>
      <c r="AE1350" s="52">
        <v>3.7999999999999999E-2</v>
      </c>
      <c r="AF1350" s="5">
        <v>0</v>
      </c>
      <c r="AG1350" s="24">
        <v>0</v>
      </c>
      <c r="AH1350" s="24">
        <v>0</v>
      </c>
      <c r="AI1350" s="27">
        <v>-1121.5824386666668</v>
      </c>
      <c r="AJ1350" t="s">
        <v>14</v>
      </c>
      <c r="AK1350" s="93">
        <f t="shared" si="127"/>
        <v>-1121.5824386666668</v>
      </c>
      <c r="AL1350" s="27">
        <f t="shared" si="129"/>
        <v>-1121.5824386666668</v>
      </c>
      <c r="AM1350" s="27">
        <f t="shared" si="128"/>
        <v>-1121.5824386666668</v>
      </c>
    </row>
    <row r="1351" spans="1:39" ht="15" customHeight="1" x14ac:dyDescent="0.25">
      <c r="A1351">
        <v>276619</v>
      </c>
      <c r="B1351" t="s">
        <v>1770</v>
      </c>
      <c r="C1351" t="s">
        <v>1771</v>
      </c>
      <c r="D1351">
        <v>31654</v>
      </c>
      <c r="E1351" t="s">
        <v>363</v>
      </c>
      <c r="F1351" t="s">
        <v>240</v>
      </c>
      <c r="G1351" t="s">
        <v>19</v>
      </c>
      <c r="H1351" t="s">
        <v>1931</v>
      </c>
      <c r="J1351" s="21">
        <v>44774</v>
      </c>
      <c r="K1351" s="21">
        <v>44805</v>
      </c>
      <c r="L1351" s="21">
        <v>44774</v>
      </c>
      <c r="M1351" s="22">
        <v>338080.27</v>
      </c>
      <c r="N1351" t="s">
        <v>14</v>
      </c>
      <c r="O1351">
        <v>3.7999999999999999E-2</v>
      </c>
      <c r="P1351" t="s">
        <v>15</v>
      </c>
      <c r="R1351" s="21">
        <v>44774</v>
      </c>
      <c r="S1351" s="21">
        <v>44774</v>
      </c>
      <c r="T1351" s="21">
        <v>44805</v>
      </c>
      <c r="U1351" s="21">
        <v>44774</v>
      </c>
      <c r="V1351" s="23">
        <v>8.611111111111111E-2</v>
      </c>
      <c r="W1351">
        <v>31</v>
      </c>
      <c r="X1351" s="24">
        <v>0</v>
      </c>
      <c r="Y1351" s="24">
        <v>0</v>
      </c>
      <c r="Z1351" s="24">
        <v>-1106.2737723888888</v>
      </c>
      <c r="AA1351" s="24">
        <v>-1106.2737723888888</v>
      </c>
      <c r="AB1351">
        <v>0</v>
      </c>
      <c r="AC1351">
        <v>0</v>
      </c>
      <c r="AD1351" s="38">
        <v>338080.27</v>
      </c>
      <c r="AE1351" s="52">
        <v>3.7999999999999999E-2</v>
      </c>
      <c r="AF1351" s="5">
        <v>0</v>
      </c>
      <c r="AG1351" s="24">
        <v>0</v>
      </c>
      <c r="AH1351" s="24">
        <v>0</v>
      </c>
      <c r="AI1351" s="27">
        <v>-1106.2737723888888</v>
      </c>
      <c r="AJ1351" t="s">
        <v>14</v>
      </c>
      <c r="AK1351" s="93">
        <f t="shared" si="127"/>
        <v>-1106.2737723888888</v>
      </c>
      <c r="AL1351" s="27">
        <f t="shared" si="129"/>
        <v>-1106.2737723888888</v>
      </c>
      <c r="AM1351" s="27">
        <f t="shared" si="128"/>
        <v>-1106.2737723888888</v>
      </c>
    </row>
    <row r="1352" spans="1:39" ht="15" customHeight="1" x14ac:dyDescent="0.25">
      <c r="A1352">
        <v>276620</v>
      </c>
      <c r="B1352" t="s">
        <v>1770</v>
      </c>
      <c r="C1352" t="s">
        <v>1771</v>
      </c>
      <c r="D1352">
        <v>31654</v>
      </c>
      <c r="E1352" t="s">
        <v>363</v>
      </c>
      <c r="F1352" t="s">
        <v>240</v>
      </c>
      <c r="G1352" t="s">
        <v>19</v>
      </c>
      <c r="H1352" t="s">
        <v>1931</v>
      </c>
      <c r="J1352" s="21">
        <v>44805</v>
      </c>
      <c r="K1352" s="21">
        <v>44835</v>
      </c>
      <c r="L1352" s="21">
        <v>44805</v>
      </c>
      <c r="M1352" s="22">
        <v>333387.07</v>
      </c>
      <c r="N1352" t="s">
        <v>14</v>
      </c>
      <c r="O1352">
        <v>3.7999999999999999E-2</v>
      </c>
      <c r="P1352" t="s">
        <v>15</v>
      </c>
      <c r="R1352" s="21">
        <v>44805</v>
      </c>
      <c r="S1352" s="21">
        <v>44805</v>
      </c>
      <c r="T1352" s="21">
        <v>44835</v>
      </c>
      <c r="U1352" s="21">
        <v>44805</v>
      </c>
      <c r="V1352" s="23">
        <v>8.3333333333333329E-2</v>
      </c>
      <c r="W1352">
        <v>30</v>
      </c>
      <c r="X1352" s="24">
        <v>0</v>
      </c>
      <c r="Y1352" s="24">
        <v>0</v>
      </c>
      <c r="Z1352" s="24">
        <v>-1055.7257216666667</v>
      </c>
      <c r="AA1352" s="24">
        <v>-1055.7257216666667</v>
      </c>
      <c r="AB1352">
        <v>0</v>
      </c>
      <c r="AC1352">
        <v>0</v>
      </c>
      <c r="AD1352" s="38">
        <v>333387.07</v>
      </c>
      <c r="AE1352" s="52">
        <v>3.7999999999999999E-2</v>
      </c>
      <c r="AF1352" s="5">
        <v>0</v>
      </c>
      <c r="AG1352" s="24">
        <v>0</v>
      </c>
      <c r="AH1352" s="24">
        <v>0</v>
      </c>
      <c r="AI1352" s="27">
        <v>-1055.7257216666667</v>
      </c>
      <c r="AJ1352" t="s">
        <v>14</v>
      </c>
      <c r="AK1352" s="93">
        <f t="shared" si="127"/>
        <v>-1055.7257216666667</v>
      </c>
      <c r="AL1352" s="27">
        <f t="shared" si="129"/>
        <v>-1055.7257216666667</v>
      </c>
      <c r="AM1352" s="27">
        <f t="shared" si="128"/>
        <v>-1055.7257216666667</v>
      </c>
    </row>
    <row r="1353" spans="1:39" ht="15" customHeight="1" x14ac:dyDescent="0.25">
      <c r="A1353">
        <v>276621</v>
      </c>
      <c r="B1353" t="s">
        <v>1770</v>
      </c>
      <c r="C1353" t="s">
        <v>1771</v>
      </c>
      <c r="D1353">
        <v>31654</v>
      </c>
      <c r="E1353" t="s">
        <v>363</v>
      </c>
      <c r="F1353" t="s">
        <v>240</v>
      </c>
      <c r="G1353" t="s">
        <v>19</v>
      </c>
      <c r="H1353" t="s">
        <v>1931</v>
      </c>
      <c r="J1353" s="21">
        <v>44835</v>
      </c>
      <c r="K1353" s="21">
        <v>44866</v>
      </c>
      <c r="L1353" s="21">
        <v>44835</v>
      </c>
      <c r="M1353" s="22">
        <v>328679</v>
      </c>
      <c r="N1353" t="s">
        <v>14</v>
      </c>
      <c r="O1353">
        <v>3.7999999999999999E-2</v>
      </c>
      <c r="P1353" t="s">
        <v>15</v>
      </c>
      <c r="R1353" s="21">
        <v>44835</v>
      </c>
      <c r="S1353" s="21">
        <v>44835</v>
      </c>
      <c r="T1353" s="21">
        <v>44866</v>
      </c>
      <c r="U1353" s="21">
        <v>44835</v>
      </c>
      <c r="V1353" s="23">
        <v>8.611111111111111E-2</v>
      </c>
      <c r="W1353">
        <v>31</v>
      </c>
      <c r="X1353" s="24">
        <v>0</v>
      </c>
      <c r="Y1353" s="24">
        <v>0</v>
      </c>
      <c r="Z1353" s="24">
        <v>-1075.5107277777777</v>
      </c>
      <c r="AA1353" s="24">
        <v>-1075.5107277777777</v>
      </c>
      <c r="AB1353">
        <v>0</v>
      </c>
      <c r="AC1353">
        <v>0</v>
      </c>
      <c r="AD1353" s="38">
        <v>328679</v>
      </c>
      <c r="AE1353" s="52">
        <v>3.7999999999999999E-2</v>
      </c>
      <c r="AF1353" s="5">
        <v>0</v>
      </c>
      <c r="AG1353" s="24">
        <v>0</v>
      </c>
      <c r="AH1353" s="24">
        <v>0</v>
      </c>
      <c r="AI1353" s="27">
        <v>-1075.5107277777777</v>
      </c>
      <c r="AJ1353" t="s">
        <v>14</v>
      </c>
      <c r="AK1353" s="93">
        <f t="shared" si="127"/>
        <v>-1075.5107277777777</v>
      </c>
      <c r="AL1353" s="27">
        <f t="shared" si="129"/>
        <v>-1075.5107277777777</v>
      </c>
      <c r="AM1353" s="27">
        <f t="shared" si="128"/>
        <v>-1075.5107277777777</v>
      </c>
    </row>
    <row r="1354" spans="1:39" ht="15" customHeight="1" x14ac:dyDescent="0.25">
      <c r="A1354">
        <v>276622</v>
      </c>
      <c r="B1354" t="s">
        <v>1770</v>
      </c>
      <c r="C1354" t="s">
        <v>1771</v>
      </c>
      <c r="D1354">
        <v>31654</v>
      </c>
      <c r="E1354" t="s">
        <v>363</v>
      </c>
      <c r="F1354" t="s">
        <v>240</v>
      </c>
      <c r="G1354" t="s">
        <v>19</v>
      </c>
      <c r="H1354" t="s">
        <v>1931</v>
      </c>
      <c r="J1354" s="21">
        <v>44866</v>
      </c>
      <c r="K1354" s="21">
        <v>44896</v>
      </c>
      <c r="L1354" s="21">
        <v>44866</v>
      </c>
      <c r="M1354" s="22">
        <v>323956.02</v>
      </c>
      <c r="N1354" t="s">
        <v>14</v>
      </c>
      <c r="O1354">
        <v>3.7999999999999999E-2</v>
      </c>
      <c r="P1354" t="s">
        <v>15</v>
      </c>
      <c r="R1354" s="21">
        <v>44866</v>
      </c>
      <c r="S1354" s="21">
        <v>44866</v>
      </c>
      <c r="T1354" s="21">
        <v>44896</v>
      </c>
      <c r="U1354" s="21">
        <v>44866</v>
      </c>
      <c r="V1354" s="23">
        <v>8.3333333333333329E-2</v>
      </c>
      <c r="W1354">
        <v>30</v>
      </c>
      <c r="X1354" s="24">
        <v>0</v>
      </c>
      <c r="Y1354" s="24">
        <v>0</v>
      </c>
      <c r="Z1354" s="24">
        <v>-1025.8607299999999</v>
      </c>
      <c r="AA1354" s="24">
        <v>-1025.8607299999999</v>
      </c>
      <c r="AB1354">
        <v>0</v>
      </c>
      <c r="AC1354">
        <v>0</v>
      </c>
      <c r="AD1354" s="38">
        <v>323956.02</v>
      </c>
      <c r="AE1354" s="52">
        <v>3.7999999999999999E-2</v>
      </c>
      <c r="AF1354" s="5">
        <v>0</v>
      </c>
      <c r="AG1354" s="24">
        <v>0</v>
      </c>
      <c r="AH1354" s="24">
        <v>0</v>
      </c>
      <c r="AI1354" s="27">
        <v>-1025.8607299999999</v>
      </c>
      <c r="AJ1354" t="s">
        <v>14</v>
      </c>
      <c r="AK1354" s="93">
        <f t="shared" si="127"/>
        <v>-1025.8607299999999</v>
      </c>
      <c r="AL1354" s="27">
        <f t="shared" si="129"/>
        <v>-1025.8607299999999</v>
      </c>
      <c r="AM1354" s="27">
        <f t="shared" si="128"/>
        <v>-1025.8607299999999</v>
      </c>
    </row>
    <row r="1355" spans="1:39" ht="15" customHeight="1" x14ac:dyDescent="0.25">
      <c r="A1355">
        <v>276623</v>
      </c>
      <c r="B1355" t="s">
        <v>1770</v>
      </c>
      <c r="C1355" t="s">
        <v>1771</v>
      </c>
      <c r="D1355">
        <v>31654</v>
      </c>
      <c r="E1355" t="s">
        <v>363</v>
      </c>
      <c r="F1355" t="s">
        <v>240</v>
      </c>
      <c r="G1355" t="s">
        <v>19</v>
      </c>
      <c r="H1355" t="s">
        <v>1931</v>
      </c>
      <c r="J1355" s="21">
        <v>44896</v>
      </c>
      <c r="K1355" s="21">
        <v>44927</v>
      </c>
      <c r="L1355" s="21">
        <v>44896</v>
      </c>
      <c r="M1355" s="22">
        <v>319218.07</v>
      </c>
      <c r="N1355" t="s">
        <v>14</v>
      </c>
      <c r="O1355">
        <v>3.7999999999999999E-2</v>
      </c>
      <c r="P1355" t="s">
        <v>15</v>
      </c>
      <c r="R1355" s="21">
        <v>44896</v>
      </c>
      <c r="S1355" s="21">
        <v>44896</v>
      </c>
      <c r="T1355" s="21">
        <v>44927</v>
      </c>
      <c r="U1355" s="21">
        <v>44896</v>
      </c>
      <c r="V1355" s="23">
        <v>8.611111111111111E-2</v>
      </c>
      <c r="W1355">
        <v>31</v>
      </c>
      <c r="X1355" s="24">
        <v>0</v>
      </c>
      <c r="Y1355" s="24">
        <v>0</v>
      </c>
      <c r="Z1355" s="24">
        <v>-1044.5524623888889</v>
      </c>
      <c r="AA1355" s="24">
        <v>-1044.5524623888889</v>
      </c>
      <c r="AB1355">
        <v>0</v>
      </c>
      <c r="AC1355">
        <v>-33.695240722222223</v>
      </c>
      <c r="AD1355" s="38">
        <v>319218.07</v>
      </c>
      <c r="AE1355" s="52">
        <v>3.7999999999999999E-2</v>
      </c>
      <c r="AF1355" s="5">
        <v>0</v>
      </c>
      <c r="AG1355" s="24">
        <v>0</v>
      </c>
      <c r="AH1355" s="24">
        <v>0</v>
      </c>
      <c r="AI1355" s="27">
        <v>-1044.5524623888889</v>
      </c>
      <c r="AJ1355" t="s">
        <v>14</v>
      </c>
      <c r="AK1355" s="93">
        <f t="shared" si="127"/>
        <v>-1044.5524623888889</v>
      </c>
      <c r="AL1355" s="27">
        <f t="shared" si="129"/>
        <v>-1044.5524623888889</v>
      </c>
      <c r="AM1355" s="27">
        <f t="shared" si="128"/>
        <v>-1044.5524623888889</v>
      </c>
    </row>
    <row r="1356" spans="1:39" ht="15" customHeight="1" x14ac:dyDescent="0.25">
      <c r="A1356">
        <v>276689</v>
      </c>
      <c r="B1356" t="s">
        <v>1772</v>
      </c>
      <c r="C1356" t="s">
        <v>1773</v>
      </c>
      <c r="D1356">
        <v>31655</v>
      </c>
      <c r="E1356" t="s">
        <v>363</v>
      </c>
      <c r="F1356" t="s">
        <v>240</v>
      </c>
      <c r="G1356" t="s">
        <v>19</v>
      </c>
      <c r="H1356" t="s">
        <v>2038</v>
      </c>
      <c r="J1356" s="21">
        <v>44743</v>
      </c>
      <c r="K1356" s="21">
        <v>44774</v>
      </c>
      <c r="L1356" s="21">
        <v>44743</v>
      </c>
      <c r="M1356" s="22">
        <v>1141.1099999999999</v>
      </c>
      <c r="N1356" t="s">
        <v>14</v>
      </c>
      <c r="O1356">
        <v>0.02</v>
      </c>
      <c r="P1356" t="s">
        <v>15</v>
      </c>
      <c r="R1356" s="21">
        <v>44743</v>
      </c>
      <c r="S1356" s="21">
        <v>44743</v>
      </c>
      <c r="T1356" s="21">
        <v>44774</v>
      </c>
      <c r="U1356" s="21">
        <v>44743</v>
      </c>
      <c r="V1356" s="23">
        <v>8.611111111111111E-2</v>
      </c>
      <c r="W1356">
        <v>31</v>
      </c>
      <c r="X1356" s="24">
        <v>0</v>
      </c>
      <c r="Y1356" s="24">
        <v>0</v>
      </c>
      <c r="Z1356" s="24">
        <v>-1.9652449999999999</v>
      </c>
      <c r="AA1356" s="24">
        <v>-1.9652449999999999</v>
      </c>
      <c r="AB1356">
        <v>0</v>
      </c>
      <c r="AC1356">
        <v>0</v>
      </c>
      <c r="AD1356" s="38">
        <v>1141.1099999999999</v>
      </c>
      <c r="AE1356" s="52">
        <v>0.02</v>
      </c>
      <c r="AF1356" s="5">
        <v>0</v>
      </c>
      <c r="AG1356" s="24">
        <v>0</v>
      </c>
      <c r="AH1356" s="24">
        <v>0</v>
      </c>
      <c r="AI1356" s="27">
        <v>-1.9652449999999999</v>
      </c>
      <c r="AJ1356" t="s">
        <v>14</v>
      </c>
      <c r="AK1356" s="93">
        <f t="shared" si="127"/>
        <v>-1.9652449999999999</v>
      </c>
      <c r="AL1356" s="27">
        <f t="shared" si="129"/>
        <v>-1.9652449999999999</v>
      </c>
      <c r="AM1356" s="27">
        <f t="shared" si="128"/>
        <v>-1.9652449999999999</v>
      </c>
    </row>
    <row r="1357" spans="1:39" ht="15" customHeight="1" x14ac:dyDescent="0.25">
      <c r="A1357">
        <v>276690</v>
      </c>
      <c r="B1357" t="s">
        <v>1772</v>
      </c>
      <c r="C1357" t="s">
        <v>1773</v>
      </c>
      <c r="D1357">
        <v>31655</v>
      </c>
      <c r="E1357" t="s">
        <v>363</v>
      </c>
      <c r="F1357" t="s">
        <v>240</v>
      </c>
      <c r="G1357" t="s">
        <v>19</v>
      </c>
      <c r="H1357" t="s">
        <v>2038</v>
      </c>
      <c r="J1357" s="21">
        <v>44774</v>
      </c>
      <c r="K1357" s="21">
        <v>44805</v>
      </c>
      <c r="L1357" s="21">
        <v>44774</v>
      </c>
      <c r="M1357" s="22">
        <v>952.58</v>
      </c>
      <c r="N1357" t="s">
        <v>14</v>
      </c>
      <c r="O1357">
        <v>0.02</v>
      </c>
      <c r="P1357" t="s">
        <v>15</v>
      </c>
      <c r="R1357" s="21">
        <v>44774</v>
      </c>
      <c r="S1357" s="21">
        <v>44774</v>
      </c>
      <c r="T1357" s="21">
        <v>44805</v>
      </c>
      <c r="U1357" s="21">
        <v>44774</v>
      </c>
      <c r="V1357" s="23">
        <v>8.611111111111111E-2</v>
      </c>
      <c r="W1357">
        <v>31</v>
      </c>
      <c r="X1357" s="24">
        <v>0</v>
      </c>
      <c r="Y1357" s="24">
        <v>0</v>
      </c>
      <c r="Z1357" s="24">
        <v>-1.6405544444444444</v>
      </c>
      <c r="AA1357" s="24">
        <v>-1.6405544444444444</v>
      </c>
      <c r="AB1357">
        <v>0</v>
      </c>
      <c r="AC1357">
        <v>0</v>
      </c>
      <c r="AD1357" s="38">
        <v>952.58</v>
      </c>
      <c r="AE1357" s="52">
        <v>0.02</v>
      </c>
      <c r="AF1357" s="5">
        <v>0</v>
      </c>
      <c r="AG1357" s="24">
        <v>0</v>
      </c>
      <c r="AH1357" s="24">
        <v>0</v>
      </c>
      <c r="AI1357" s="27">
        <v>-1.6405544444444444</v>
      </c>
      <c r="AJ1357" t="s">
        <v>14</v>
      </c>
      <c r="AK1357" s="93">
        <f t="shared" si="127"/>
        <v>-1.6405544444444444</v>
      </c>
      <c r="AL1357" s="27">
        <f t="shared" si="129"/>
        <v>-1.6405544444444444</v>
      </c>
      <c r="AM1357" s="27">
        <f t="shared" si="128"/>
        <v>-1.6405544444444444</v>
      </c>
    </row>
    <row r="1358" spans="1:39" ht="15" customHeight="1" x14ac:dyDescent="0.25">
      <c r="A1358">
        <v>276691</v>
      </c>
      <c r="B1358" t="s">
        <v>1772</v>
      </c>
      <c r="C1358" t="s">
        <v>1773</v>
      </c>
      <c r="D1358">
        <v>31655</v>
      </c>
      <c r="E1358" t="s">
        <v>363</v>
      </c>
      <c r="F1358" t="s">
        <v>240</v>
      </c>
      <c r="G1358" t="s">
        <v>19</v>
      </c>
      <c r="H1358" t="s">
        <v>2038</v>
      </c>
      <c r="J1358" s="21">
        <v>44805</v>
      </c>
      <c r="K1358" s="21">
        <v>44835</v>
      </c>
      <c r="L1358" s="21">
        <v>44805</v>
      </c>
      <c r="M1358" s="22">
        <v>763.39</v>
      </c>
      <c r="N1358" t="s">
        <v>14</v>
      </c>
      <c r="O1358">
        <v>0.02</v>
      </c>
      <c r="P1358" t="s">
        <v>15</v>
      </c>
      <c r="R1358" s="21">
        <v>44805</v>
      </c>
      <c r="S1358" s="21">
        <v>44805</v>
      </c>
      <c r="T1358" s="21">
        <v>44835</v>
      </c>
      <c r="U1358" s="21">
        <v>44805</v>
      </c>
      <c r="V1358" s="23">
        <v>8.3333333333333329E-2</v>
      </c>
      <c r="W1358">
        <v>30</v>
      </c>
      <c r="X1358" s="24">
        <v>0</v>
      </c>
      <c r="Y1358" s="24">
        <v>0</v>
      </c>
      <c r="Z1358" s="24">
        <v>-1.2723166666666665</v>
      </c>
      <c r="AA1358" s="24">
        <v>-1.2723166666666665</v>
      </c>
      <c r="AB1358">
        <v>0</v>
      </c>
      <c r="AC1358">
        <v>0</v>
      </c>
      <c r="AD1358" s="38">
        <v>763.39</v>
      </c>
      <c r="AE1358" s="52">
        <v>0.02</v>
      </c>
      <c r="AF1358" s="5">
        <v>0</v>
      </c>
      <c r="AG1358" s="24">
        <v>0</v>
      </c>
      <c r="AH1358" s="24">
        <v>0</v>
      </c>
      <c r="AI1358" s="27">
        <v>-1.2723166666666665</v>
      </c>
      <c r="AJ1358" t="s">
        <v>14</v>
      </c>
      <c r="AK1358" s="93">
        <f t="shared" si="127"/>
        <v>-1.2723166666666665</v>
      </c>
      <c r="AL1358" s="27">
        <f t="shared" si="129"/>
        <v>-1.2723166666666665</v>
      </c>
      <c r="AM1358" s="27">
        <f t="shared" si="128"/>
        <v>-1.2723166666666665</v>
      </c>
    </row>
    <row r="1359" spans="1:39" ht="15" customHeight="1" x14ac:dyDescent="0.25">
      <c r="A1359">
        <v>276692</v>
      </c>
      <c r="B1359" t="s">
        <v>1772</v>
      </c>
      <c r="C1359" t="s">
        <v>1773</v>
      </c>
      <c r="D1359">
        <v>31655</v>
      </c>
      <c r="E1359" t="s">
        <v>363</v>
      </c>
      <c r="F1359" t="s">
        <v>240</v>
      </c>
      <c r="G1359" t="s">
        <v>19</v>
      </c>
      <c r="H1359" t="s">
        <v>2038</v>
      </c>
      <c r="J1359" s="21">
        <v>44835</v>
      </c>
      <c r="K1359" s="21">
        <v>44866</v>
      </c>
      <c r="L1359" s="21">
        <v>44835</v>
      </c>
      <c r="M1359" s="22">
        <v>573.54</v>
      </c>
      <c r="N1359" t="s">
        <v>14</v>
      </c>
      <c r="O1359">
        <v>0.02</v>
      </c>
      <c r="P1359" t="s">
        <v>15</v>
      </c>
      <c r="R1359" s="21">
        <v>44835</v>
      </c>
      <c r="S1359" s="21">
        <v>44835</v>
      </c>
      <c r="T1359" s="21">
        <v>44866</v>
      </c>
      <c r="U1359" s="21">
        <v>44835</v>
      </c>
      <c r="V1359" s="23">
        <v>8.611111111111111E-2</v>
      </c>
      <c r="W1359">
        <v>31</v>
      </c>
      <c r="X1359" s="24">
        <v>0</v>
      </c>
      <c r="Y1359" s="24">
        <v>0</v>
      </c>
      <c r="Z1359" s="24">
        <v>-0.98776333333333322</v>
      </c>
      <c r="AA1359" s="24">
        <v>-0.98776333333333322</v>
      </c>
      <c r="AB1359">
        <v>0</v>
      </c>
      <c r="AC1359">
        <v>0</v>
      </c>
      <c r="AD1359" s="38">
        <v>573.54</v>
      </c>
      <c r="AE1359" s="52">
        <v>0.02</v>
      </c>
      <c r="AF1359" s="5">
        <v>0</v>
      </c>
      <c r="AG1359" s="24">
        <v>0</v>
      </c>
      <c r="AH1359" s="24">
        <v>0</v>
      </c>
      <c r="AI1359" s="27">
        <v>-0.98776333333333322</v>
      </c>
      <c r="AJ1359" t="s">
        <v>14</v>
      </c>
      <c r="AK1359" s="93">
        <f t="shared" si="127"/>
        <v>-0.98776333333333322</v>
      </c>
      <c r="AL1359" s="27">
        <f t="shared" si="129"/>
        <v>-0.98776333333333322</v>
      </c>
      <c r="AM1359" s="27">
        <f t="shared" si="128"/>
        <v>-0.98776333333333322</v>
      </c>
    </row>
    <row r="1360" spans="1:39" ht="15" customHeight="1" x14ac:dyDescent="0.25">
      <c r="A1360">
        <v>276693</v>
      </c>
      <c r="B1360" t="s">
        <v>1772</v>
      </c>
      <c r="C1360" t="s">
        <v>1773</v>
      </c>
      <c r="D1360">
        <v>31655</v>
      </c>
      <c r="E1360" t="s">
        <v>363</v>
      </c>
      <c r="F1360" t="s">
        <v>240</v>
      </c>
      <c r="G1360" t="s">
        <v>19</v>
      </c>
      <c r="H1360" t="s">
        <v>2038</v>
      </c>
      <c r="J1360" s="21">
        <v>44866</v>
      </c>
      <c r="K1360" s="21">
        <v>44896</v>
      </c>
      <c r="L1360" s="21">
        <v>44866</v>
      </c>
      <c r="M1360" s="22">
        <v>383.03</v>
      </c>
      <c r="N1360" t="s">
        <v>14</v>
      </c>
      <c r="O1360">
        <v>0.02</v>
      </c>
      <c r="P1360" t="s">
        <v>15</v>
      </c>
      <c r="R1360" s="21">
        <v>44866</v>
      </c>
      <c r="S1360" s="21">
        <v>44866</v>
      </c>
      <c r="T1360" s="21">
        <v>44896</v>
      </c>
      <c r="U1360" s="21">
        <v>44866</v>
      </c>
      <c r="V1360" s="23">
        <v>8.3333333333333329E-2</v>
      </c>
      <c r="W1360">
        <v>30</v>
      </c>
      <c r="X1360" s="24">
        <v>0</v>
      </c>
      <c r="Y1360" s="24">
        <v>0</v>
      </c>
      <c r="Z1360" s="24">
        <v>-0.6383833333333333</v>
      </c>
      <c r="AA1360" s="24">
        <v>-0.6383833333333333</v>
      </c>
      <c r="AB1360">
        <v>0</v>
      </c>
      <c r="AC1360">
        <v>0</v>
      </c>
      <c r="AD1360" s="38">
        <v>383.03</v>
      </c>
      <c r="AE1360" s="52">
        <v>0.02</v>
      </c>
      <c r="AF1360" s="5">
        <v>0</v>
      </c>
      <c r="AG1360" s="24">
        <v>0</v>
      </c>
      <c r="AH1360" s="24">
        <v>0</v>
      </c>
      <c r="AI1360" s="27">
        <v>-0.6383833333333333</v>
      </c>
      <c r="AJ1360" t="s">
        <v>14</v>
      </c>
      <c r="AK1360" s="93">
        <f t="shared" si="127"/>
        <v>-0.6383833333333333</v>
      </c>
      <c r="AL1360" s="27">
        <f t="shared" si="129"/>
        <v>-0.6383833333333333</v>
      </c>
      <c r="AM1360" s="27">
        <f t="shared" si="128"/>
        <v>-0.6383833333333333</v>
      </c>
    </row>
    <row r="1361" spans="1:39" ht="15" customHeight="1" x14ac:dyDescent="0.25">
      <c r="A1361">
        <v>276694</v>
      </c>
      <c r="B1361" t="s">
        <v>1772</v>
      </c>
      <c r="C1361" t="s">
        <v>1773</v>
      </c>
      <c r="D1361">
        <v>31655</v>
      </c>
      <c r="E1361" t="s">
        <v>363</v>
      </c>
      <c r="F1361" t="s">
        <v>240</v>
      </c>
      <c r="G1361" t="s">
        <v>19</v>
      </c>
      <c r="H1361" t="s">
        <v>2038</v>
      </c>
      <c r="J1361" s="21">
        <v>44896</v>
      </c>
      <c r="K1361" s="21">
        <v>44927</v>
      </c>
      <c r="L1361" s="21">
        <v>44896</v>
      </c>
      <c r="M1361" s="22">
        <v>191.85</v>
      </c>
      <c r="N1361" t="s">
        <v>14</v>
      </c>
      <c r="O1361">
        <v>0.02</v>
      </c>
      <c r="P1361" t="s">
        <v>15</v>
      </c>
      <c r="R1361" s="21">
        <v>44896</v>
      </c>
      <c r="S1361" s="21">
        <v>44896</v>
      </c>
      <c r="T1361" s="21">
        <v>44927</v>
      </c>
      <c r="U1361" s="21">
        <v>44896</v>
      </c>
      <c r="V1361" s="23">
        <v>8.611111111111111E-2</v>
      </c>
      <c r="W1361">
        <v>31</v>
      </c>
      <c r="X1361" s="24">
        <v>0</v>
      </c>
      <c r="Y1361" s="24">
        <v>0</v>
      </c>
      <c r="Z1361" s="24">
        <v>-0.3304083333333333</v>
      </c>
      <c r="AA1361" s="24">
        <v>-0.3304083333333333</v>
      </c>
      <c r="AB1361">
        <v>0</v>
      </c>
      <c r="AC1361">
        <v>-1.0658333333333332E-2</v>
      </c>
      <c r="AD1361" s="38">
        <v>191.85</v>
      </c>
      <c r="AE1361" s="52">
        <v>0.02</v>
      </c>
      <c r="AF1361" s="5">
        <v>0</v>
      </c>
      <c r="AG1361" s="24">
        <v>0</v>
      </c>
      <c r="AH1361" s="24">
        <v>0</v>
      </c>
      <c r="AI1361" s="27">
        <v>-0.3304083333333333</v>
      </c>
      <c r="AJ1361" t="s">
        <v>14</v>
      </c>
      <c r="AK1361" s="93">
        <f t="shared" si="127"/>
        <v>-0.3304083333333333</v>
      </c>
      <c r="AL1361" s="27">
        <f t="shared" si="129"/>
        <v>-0.3304083333333333</v>
      </c>
      <c r="AM1361" s="27">
        <f t="shared" si="128"/>
        <v>-0.3304083333333333</v>
      </c>
    </row>
    <row r="1362" spans="1:39" ht="15" customHeight="1" x14ac:dyDescent="0.25">
      <c r="A1362">
        <v>276718</v>
      </c>
      <c r="B1362" t="s">
        <v>1774</v>
      </c>
      <c r="C1362" t="s">
        <v>1775</v>
      </c>
      <c r="D1362">
        <v>31656</v>
      </c>
      <c r="E1362" t="s">
        <v>363</v>
      </c>
      <c r="F1362" t="s">
        <v>240</v>
      </c>
      <c r="G1362" t="s">
        <v>19</v>
      </c>
      <c r="H1362" t="s">
        <v>2018</v>
      </c>
      <c r="J1362" s="21">
        <v>44742</v>
      </c>
      <c r="K1362" s="21">
        <v>44773</v>
      </c>
      <c r="L1362" s="21">
        <v>44773</v>
      </c>
      <c r="M1362" s="22">
        <v>42223.39</v>
      </c>
      <c r="N1362" t="s">
        <v>14</v>
      </c>
      <c r="O1362">
        <v>0.03</v>
      </c>
      <c r="P1362" t="s">
        <v>15</v>
      </c>
      <c r="R1362" s="21">
        <v>44773</v>
      </c>
      <c r="S1362" s="21">
        <v>44742</v>
      </c>
      <c r="T1362" s="21">
        <v>44773</v>
      </c>
      <c r="U1362" s="21">
        <v>44773</v>
      </c>
      <c r="V1362" s="23">
        <v>8.611111111111111E-2</v>
      </c>
      <c r="W1362">
        <v>31</v>
      </c>
      <c r="X1362" s="24">
        <v>0</v>
      </c>
      <c r="Y1362" s="24">
        <v>0</v>
      </c>
      <c r="Z1362" s="24">
        <v>-109.07709083333332</v>
      </c>
      <c r="AA1362" s="24">
        <v>-109.07709083333332</v>
      </c>
      <c r="AB1362">
        <v>0</v>
      </c>
      <c r="AC1362">
        <v>0</v>
      </c>
      <c r="AD1362" s="38">
        <v>42223.39</v>
      </c>
      <c r="AE1362" s="52">
        <v>0.03</v>
      </c>
      <c r="AF1362" s="5">
        <v>0</v>
      </c>
      <c r="AG1362" s="24">
        <v>0</v>
      </c>
      <c r="AH1362" s="24">
        <v>0</v>
      </c>
      <c r="AI1362" s="27">
        <v>-109.07709083333332</v>
      </c>
      <c r="AJ1362" t="s">
        <v>14</v>
      </c>
      <c r="AK1362" s="93">
        <f t="shared" si="127"/>
        <v>-109.07709083333332</v>
      </c>
      <c r="AL1362" s="27">
        <f t="shared" si="129"/>
        <v>-109.07709083333332</v>
      </c>
      <c r="AM1362" s="27">
        <f t="shared" si="128"/>
        <v>-109.07709083333332</v>
      </c>
    </row>
    <row r="1363" spans="1:39" ht="15" customHeight="1" x14ac:dyDescent="0.25">
      <c r="A1363">
        <v>276719</v>
      </c>
      <c r="B1363" t="s">
        <v>1774</v>
      </c>
      <c r="C1363" t="s">
        <v>1775</v>
      </c>
      <c r="D1363">
        <v>31656</v>
      </c>
      <c r="E1363" t="s">
        <v>363</v>
      </c>
      <c r="F1363" t="s">
        <v>240</v>
      </c>
      <c r="G1363" t="s">
        <v>19</v>
      </c>
      <c r="H1363" t="s">
        <v>2018</v>
      </c>
      <c r="J1363" s="21">
        <v>44773</v>
      </c>
      <c r="K1363" s="21">
        <v>44804</v>
      </c>
      <c r="L1363" s="21">
        <v>44804</v>
      </c>
      <c r="M1363" s="22">
        <v>39069.949999999997</v>
      </c>
      <c r="N1363" t="s">
        <v>14</v>
      </c>
      <c r="O1363">
        <v>0.03</v>
      </c>
      <c r="P1363" t="s">
        <v>15</v>
      </c>
      <c r="R1363" s="21">
        <v>44804</v>
      </c>
      <c r="S1363" s="21">
        <v>44773</v>
      </c>
      <c r="T1363" s="21">
        <v>44804</v>
      </c>
      <c r="U1363" s="21">
        <v>44804</v>
      </c>
      <c r="V1363" s="23">
        <v>8.611111111111111E-2</v>
      </c>
      <c r="W1363">
        <v>31</v>
      </c>
      <c r="X1363" s="24">
        <v>0</v>
      </c>
      <c r="Y1363" s="24">
        <v>0</v>
      </c>
      <c r="Z1363" s="24">
        <v>-100.93070416666666</v>
      </c>
      <c r="AA1363" s="24">
        <v>-100.93070416666666</v>
      </c>
      <c r="AB1363">
        <v>0</v>
      </c>
      <c r="AC1363">
        <v>0</v>
      </c>
      <c r="AD1363" s="38">
        <v>39069.949999999997</v>
      </c>
      <c r="AE1363" s="52">
        <v>0.03</v>
      </c>
      <c r="AF1363" s="5">
        <v>0</v>
      </c>
      <c r="AG1363" s="24">
        <v>0</v>
      </c>
      <c r="AH1363" s="24">
        <v>0</v>
      </c>
      <c r="AI1363" s="27">
        <v>-100.93070416666666</v>
      </c>
      <c r="AJ1363" t="s">
        <v>14</v>
      </c>
      <c r="AK1363" s="93">
        <f t="shared" si="127"/>
        <v>-100.93070416666666</v>
      </c>
      <c r="AL1363" s="27">
        <f t="shared" si="129"/>
        <v>-100.93070416666666</v>
      </c>
      <c r="AM1363" s="27">
        <f t="shared" si="128"/>
        <v>-100.93070416666666</v>
      </c>
    </row>
    <row r="1364" spans="1:39" ht="15" customHeight="1" x14ac:dyDescent="0.25">
      <c r="A1364">
        <v>276720</v>
      </c>
      <c r="B1364" t="s">
        <v>1774</v>
      </c>
      <c r="C1364" t="s">
        <v>1775</v>
      </c>
      <c r="D1364">
        <v>31656</v>
      </c>
      <c r="E1364" t="s">
        <v>363</v>
      </c>
      <c r="F1364" t="s">
        <v>240</v>
      </c>
      <c r="G1364" t="s">
        <v>19</v>
      </c>
      <c r="H1364" t="s">
        <v>2018</v>
      </c>
      <c r="J1364" s="21">
        <v>44804</v>
      </c>
      <c r="K1364" s="21">
        <v>44834</v>
      </c>
      <c r="L1364" s="21">
        <v>44834</v>
      </c>
      <c r="M1364" s="22">
        <v>35908.620000000003</v>
      </c>
      <c r="N1364" t="s">
        <v>14</v>
      </c>
      <c r="O1364">
        <v>0.03</v>
      </c>
      <c r="P1364" t="s">
        <v>15</v>
      </c>
      <c r="R1364" s="21">
        <v>44834</v>
      </c>
      <c r="S1364" s="21">
        <v>44804</v>
      </c>
      <c r="T1364" s="21">
        <v>44834</v>
      </c>
      <c r="U1364" s="21">
        <v>44834</v>
      </c>
      <c r="V1364" s="23">
        <v>8.3333333333333329E-2</v>
      </c>
      <c r="W1364">
        <v>30</v>
      </c>
      <c r="X1364" s="24">
        <v>0</v>
      </c>
      <c r="Y1364" s="24">
        <v>0</v>
      </c>
      <c r="Z1364" s="24">
        <v>-89.771550000000005</v>
      </c>
      <c r="AA1364" s="24">
        <v>-89.771550000000005</v>
      </c>
      <c r="AB1364">
        <v>0</v>
      </c>
      <c r="AC1364">
        <v>0</v>
      </c>
      <c r="AD1364" s="38">
        <v>35908.620000000003</v>
      </c>
      <c r="AE1364" s="52">
        <v>0.03</v>
      </c>
      <c r="AF1364" s="5">
        <v>0</v>
      </c>
      <c r="AG1364" s="24">
        <v>0</v>
      </c>
      <c r="AH1364" s="24">
        <v>0</v>
      </c>
      <c r="AI1364" s="27">
        <v>-89.771550000000005</v>
      </c>
      <c r="AJ1364" t="s">
        <v>14</v>
      </c>
      <c r="AK1364" s="93">
        <f t="shared" si="127"/>
        <v>-89.771550000000005</v>
      </c>
      <c r="AL1364" s="27">
        <f t="shared" si="129"/>
        <v>-89.771550000000005</v>
      </c>
      <c r="AM1364" s="27">
        <f t="shared" si="128"/>
        <v>-89.771550000000005</v>
      </c>
    </row>
    <row r="1365" spans="1:39" ht="15" customHeight="1" x14ac:dyDescent="0.25">
      <c r="A1365">
        <v>276721</v>
      </c>
      <c r="B1365" t="s">
        <v>1774</v>
      </c>
      <c r="C1365" t="s">
        <v>1775</v>
      </c>
      <c r="D1365">
        <v>31656</v>
      </c>
      <c r="E1365" t="s">
        <v>363</v>
      </c>
      <c r="F1365" t="s">
        <v>240</v>
      </c>
      <c r="G1365" t="s">
        <v>19</v>
      </c>
      <c r="H1365" t="s">
        <v>2018</v>
      </c>
      <c r="J1365" s="21">
        <v>44834</v>
      </c>
      <c r="K1365" s="21">
        <v>44865</v>
      </c>
      <c r="L1365" s="21">
        <v>44865</v>
      </c>
      <c r="M1365" s="22">
        <v>32739.39</v>
      </c>
      <c r="N1365" t="s">
        <v>14</v>
      </c>
      <c r="O1365">
        <v>0.03</v>
      </c>
      <c r="P1365" t="s">
        <v>15</v>
      </c>
      <c r="R1365" s="21">
        <v>44865</v>
      </c>
      <c r="S1365" s="21">
        <v>44834</v>
      </c>
      <c r="T1365" s="21">
        <v>44865</v>
      </c>
      <c r="U1365" s="21">
        <v>44865</v>
      </c>
      <c r="V1365" s="23">
        <v>8.611111111111111E-2</v>
      </c>
      <c r="W1365">
        <v>31</v>
      </c>
      <c r="X1365" s="24">
        <v>0</v>
      </c>
      <c r="Y1365" s="24">
        <v>0</v>
      </c>
      <c r="Z1365" s="24">
        <v>-84.576757499999999</v>
      </c>
      <c r="AA1365" s="24">
        <v>-84.576757499999999</v>
      </c>
      <c r="AB1365">
        <v>0</v>
      </c>
      <c r="AC1365">
        <v>0</v>
      </c>
      <c r="AD1365" s="38">
        <v>32739.39</v>
      </c>
      <c r="AE1365" s="52">
        <v>0.03</v>
      </c>
      <c r="AF1365" s="5">
        <v>0</v>
      </c>
      <c r="AG1365" s="24">
        <v>0</v>
      </c>
      <c r="AH1365" s="24">
        <v>0</v>
      </c>
      <c r="AI1365" s="27">
        <v>-84.576757499999999</v>
      </c>
      <c r="AJ1365" t="s">
        <v>14</v>
      </c>
      <c r="AK1365" s="93">
        <f t="shared" si="127"/>
        <v>-84.576757499999999</v>
      </c>
      <c r="AL1365" s="27">
        <f t="shared" si="129"/>
        <v>-84.576757499999999</v>
      </c>
      <c r="AM1365" s="27">
        <f t="shared" si="128"/>
        <v>-84.576757499999999</v>
      </c>
    </row>
    <row r="1366" spans="1:39" ht="15" customHeight="1" x14ac:dyDescent="0.25">
      <c r="A1366">
        <v>276722</v>
      </c>
      <c r="B1366" t="s">
        <v>1774</v>
      </c>
      <c r="C1366" t="s">
        <v>1775</v>
      </c>
      <c r="D1366">
        <v>31656</v>
      </c>
      <c r="E1366" t="s">
        <v>363</v>
      </c>
      <c r="F1366" t="s">
        <v>240</v>
      </c>
      <c r="G1366" t="s">
        <v>19</v>
      </c>
      <c r="H1366" t="s">
        <v>2018</v>
      </c>
      <c r="J1366" s="21">
        <v>44865</v>
      </c>
      <c r="K1366" s="21">
        <v>44895</v>
      </c>
      <c r="L1366" s="21">
        <v>44895</v>
      </c>
      <c r="M1366" s="22">
        <v>29562.240000000002</v>
      </c>
      <c r="N1366" t="s">
        <v>14</v>
      </c>
      <c r="O1366">
        <v>0.03</v>
      </c>
      <c r="P1366" t="s">
        <v>15</v>
      </c>
      <c r="R1366" s="21">
        <v>44895</v>
      </c>
      <c r="S1366" s="21">
        <v>44865</v>
      </c>
      <c r="T1366" s="21">
        <v>44895</v>
      </c>
      <c r="U1366" s="21">
        <v>44895</v>
      </c>
      <c r="V1366" s="23">
        <v>8.3333333333333329E-2</v>
      </c>
      <c r="W1366">
        <v>30</v>
      </c>
      <c r="X1366" s="24">
        <v>0</v>
      </c>
      <c r="Y1366" s="24">
        <v>0</v>
      </c>
      <c r="Z1366" s="24">
        <v>-73.905599999999993</v>
      </c>
      <c r="AA1366" s="24">
        <v>-73.905599999999993</v>
      </c>
      <c r="AB1366">
        <v>0</v>
      </c>
      <c r="AC1366">
        <v>0</v>
      </c>
      <c r="AD1366" s="38">
        <v>29562.240000000002</v>
      </c>
      <c r="AE1366" s="52">
        <v>0.03</v>
      </c>
      <c r="AF1366" s="5">
        <v>0</v>
      </c>
      <c r="AG1366" s="24">
        <v>0</v>
      </c>
      <c r="AH1366" s="24">
        <v>0</v>
      </c>
      <c r="AI1366" s="27">
        <v>-73.905599999999993</v>
      </c>
      <c r="AJ1366" t="s">
        <v>14</v>
      </c>
      <c r="AK1366" s="93">
        <f t="shared" si="127"/>
        <v>-73.905599999999993</v>
      </c>
      <c r="AL1366" s="27">
        <f t="shared" si="129"/>
        <v>-73.905599999999993</v>
      </c>
      <c r="AM1366" s="27">
        <f t="shared" si="128"/>
        <v>-73.905599999999993</v>
      </c>
    </row>
    <row r="1367" spans="1:39" ht="15" customHeight="1" x14ac:dyDescent="0.25">
      <c r="A1367">
        <v>276723</v>
      </c>
      <c r="B1367" t="s">
        <v>1774</v>
      </c>
      <c r="C1367" t="s">
        <v>1775</v>
      </c>
      <c r="D1367">
        <v>31656</v>
      </c>
      <c r="E1367" t="s">
        <v>363</v>
      </c>
      <c r="F1367" t="s">
        <v>240</v>
      </c>
      <c r="G1367" t="s">
        <v>19</v>
      </c>
      <c r="H1367" t="s">
        <v>2018</v>
      </c>
      <c r="J1367" s="21">
        <v>44895</v>
      </c>
      <c r="K1367" s="21">
        <v>44926</v>
      </c>
      <c r="L1367" s="21">
        <v>44926</v>
      </c>
      <c r="M1367" s="22">
        <v>26377.15</v>
      </c>
      <c r="N1367" t="s">
        <v>14</v>
      </c>
      <c r="O1367">
        <v>0.03</v>
      </c>
      <c r="P1367" t="s">
        <v>15</v>
      </c>
      <c r="R1367" s="21">
        <v>44926</v>
      </c>
      <c r="S1367" s="21">
        <v>44895</v>
      </c>
      <c r="T1367" s="21">
        <v>44926</v>
      </c>
      <c r="U1367" s="21">
        <v>44926</v>
      </c>
      <c r="V1367" s="23">
        <v>8.611111111111111E-2</v>
      </c>
      <c r="W1367">
        <v>31</v>
      </c>
      <c r="X1367" s="24">
        <v>-68.137372357025868</v>
      </c>
      <c r="Y1367" s="24">
        <v>-68.137372357025868</v>
      </c>
      <c r="Z1367" s="24">
        <v>-68.140970833333341</v>
      </c>
      <c r="AA1367" s="24">
        <v>-68.140970833333341</v>
      </c>
      <c r="AB1367">
        <v>0.99994719070973792</v>
      </c>
      <c r="AC1367">
        <v>-2.1980958333333338</v>
      </c>
      <c r="AD1367" s="38">
        <v>26377.15</v>
      </c>
      <c r="AE1367" s="52">
        <v>0.03</v>
      </c>
      <c r="AF1367" s="5">
        <v>0</v>
      </c>
      <c r="AG1367" s="24">
        <v>0</v>
      </c>
      <c r="AH1367" s="24">
        <v>0</v>
      </c>
      <c r="AI1367" s="27">
        <v>-68.137372357025868</v>
      </c>
      <c r="AJ1367" t="s">
        <v>14</v>
      </c>
      <c r="AK1367" s="93">
        <f t="shared" si="127"/>
        <v>-68.137372357025868</v>
      </c>
      <c r="AL1367" s="27">
        <f t="shared" si="129"/>
        <v>-68.137372357025868</v>
      </c>
      <c r="AM1367" s="27">
        <f t="shared" si="128"/>
        <v>-68.137372357025868</v>
      </c>
    </row>
    <row r="1368" spans="1:39" ht="15" customHeight="1" x14ac:dyDescent="0.25">
      <c r="A1368">
        <v>276870</v>
      </c>
      <c r="B1368" t="s">
        <v>1776</v>
      </c>
      <c r="C1368" t="s">
        <v>1777</v>
      </c>
      <c r="D1368">
        <v>31657</v>
      </c>
      <c r="E1368" t="s">
        <v>363</v>
      </c>
      <c r="F1368" t="s">
        <v>240</v>
      </c>
      <c r="G1368" t="s">
        <v>19</v>
      </c>
      <c r="H1368" t="s">
        <v>2040</v>
      </c>
      <c r="J1368" s="21">
        <v>44742</v>
      </c>
      <c r="K1368" s="21">
        <v>44773</v>
      </c>
      <c r="L1368" s="21">
        <v>44773</v>
      </c>
      <c r="M1368" s="22">
        <v>15389.17</v>
      </c>
      <c r="N1368" t="s">
        <v>14</v>
      </c>
      <c r="O1368">
        <v>4.4999999999999998E-2</v>
      </c>
      <c r="P1368" t="s">
        <v>15</v>
      </c>
      <c r="R1368" s="21">
        <v>44773</v>
      </c>
      <c r="S1368" s="21">
        <v>44742</v>
      </c>
      <c r="T1368" s="21">
        <v>44773</v>
      </c>
      <c r="U1368" s="21">
        <v>44773</v>
      </c>
      <c r="V1368" s="23">
        <v>8.611111111111111E-2</v>
      </c>
      <c r="W1368">
        <v>31</v>
      </c>
      <c r="X1368" s="24">
        <v>0</v>
      </c>
      <c r="Y1368" s="24">
        <v>0</v>
      </c>
      <c r="Z1368" s="24">
        <v>-59.633033750000003</v>
      </c>
      <c r="AA1368" s="24">
        <v>-59.633033750000003</v>
      </c>
      <c r="AB1368">
        <v>0</v>
      </c>
      <c r="AC1368">
        <v>0</v>
      </c>
      <c r="AD1368" s="38">
        <v>15389.17</v>
      </c>
      <c r="AE1368" s="52">
        <v>4.4999999999999998E-2</v>
      </c>
      <c r="AF1368" s="5">
        <v>0</v>
      </c>
      <c r="AG1368" s="24">
        <v>0</v>
      </c>
      <c r="AH1368" s="24">
        <v>0</v>
      </c>
      <c r="AI1368" s="27">
        <v>-59.633033750000003</v>
      </c>
      <c r="AJ1368" t="s">
        <v>14</v>
      </c>
      <c r="AK1368" s="93">
        <f t="shared" ref="AK1368:AK1431" si="130">AL1368</f>
        <v>-59.633033750000003</v>
      </c>
      <c r="AL1368" s="27">
        <f t="shared" si="129"/>
        <v>-59.633033750000003</v>
      </c>
      <c r="AM1368" s="27">
        <f t="shared" ref="AM1368:AM1431" si="131">AL1368</f>
        <v>-59.633033750000003</v>
      </c>
    </row>
    <row r="1369" spans="1:39" ht="15" customHeight="1" x14ac:dyDescent="0.25">
      <c r="A1369">
        <v>276871</v>
      </c>
      <c r="B1369" t="s">
        <v>1776</v>
      </c>
      <c r="C1369" t="s">
        <v>1777</v>
      </c>
      <c r="D1369">
        <v>31657</v>
      </c>
      <c r="E1369" t="s">
        <v>363</v>
      </c>
      <c r="F1369" t="s">
        <v>240</v>
      </c>
      <c r="G1369" t="s">
        <v>19</v>
      </c>
      <c r="H1369" t="s">
        <v>2040</v>
      </c>
      <c r="J1369" s="21">
        <v>44773</v>
      </c>
      <c r="K1369" s="21">
        <v>44804</v>
      </c>
      <c r="L1369" s="21">
        <v>44804</v>
      </c>
      <c r="M1369" s="22">
        <v>10247.709999999999</v>
      </c>
      <c r="N1369" t="s">
        <v>14</v>
      </c>
      <c r="O1369">
        <v>4.4999999999999998E-2</v>
      </c>
      <c r="P1369" t="s">
        <v>15</v>
      </c>
      <c r="R1369" s="21">
        <v>44804</v>
      </c>
      <c r="S1369" s="21">
        <v>44773</v>
      </c>
      <c r="T1369" s="21">
        <v>44804</v>
      </c>
      <c r="U1369" s="21">
        <v>44804</v>
      </c>
      <c r="V1369" s="23">
        <v>8.611111111111111E-2</v>
      </c>
      <c r="W1369">
        <v>31</v>
      </c>
      <c r="X1369" s="24">
        <v>0</v>
      </c>
      <c r="Y1369" s="24">
        <v>0</v>
      </c>
      <c r="Z1369" s="24">
        <v>-39.709876249999994</v>
      </c>
      <c r="AA1369" s="24">
        <v>-39.709876249999994</v>
      </c>
      <c r="AB1369">
        <v>0</v>
      </c>
      <c r="AC1369">
        <v>0</v>
      </c>
      <c r="AD1369" s="38">
        <v>10247.709999999999</v>
      </c>
      <c r="AE1369" s="52">
        <v>4.4999999999999998E-2</v>
      </c>
      <c r="AF1369" s="5">
        <v>0</v>
      </c>
      <c r="AG1369" s="24">
        <v>0</v>
      </c>
      <c r="AH1369" s="24">
        <v>0</v>
      </c>
      <c r="AI1369" s="27">
        <v>-39.709876249999994</v>
      </c>
      <c r="AJ1369" t="s">
        <v>14</v>
      </c>
      <c r="AK1369" s="93">
        <f t="shared" si="130"/>
        <v>-39.709876249999994</v>
      </c>
      <c r="AL1369" s="27">
        <f t="shared" si="129"/>
        <v>-39.709876249999994</v>
      </c>
      <c r="AM1369" s="27">
        <f t="shared" si="131"/>
        <v>-39.709876249999994</v>
      </c>
    </row>
    <row r="1370" spans="1:39" ht="15" customHeight="1" x14ac:dyDescent="0.25">
      <c r="A1370">
        <v>276872</v>
      </c>
      <c r="B1370" t="s">
        <v>1776</v>
      </c>
      <c r="C1370" t="s">
        <v>1777</v>
      </c>
      <c r="D1370">
        <v>31657</v>
      </c>
      <c r="E1370" t="s">
        <v>363</v>
      </c>
      <c r="F1370" t="s">
        <v>240</v>
      </c>
      <c r="G1370" t="s">
        <v>19</v>
      </c>
      <c r="H1370" t="s">
        <v>2040</v>
      </c>
      <c r="J1370" s="21">
        <v>44804</v>
      </c>
      <c r="K1370" s="21">
        <v>44834</v>
      </c>
      <c r="L1370" s="21">
        <v>44834</v>
      </c>
      <c r="M1370" s="22">
        <v>5086.99</v>
      </c>
      <c r="N1370" t="s">
        <v>14</v>
      </c>
      <c r="O1370">
        <v>4.4999999999999998E-2</v>
      </c>
      <c r="P1370" t="s">
        <v>15</v>
      </c>
      <c r="R1370" s="21">
        <v>44834</v>
      </c>
      <c r="S1370" s="21">
        <v>44804</v>
      </c>
      <c r="T1370" s="21">
        <v>44834</v>
      </c>
      <c r="U1370" s="21">
        <v>44834</v>
      </c>
      <c r="V1370" s="23">
        <v>8.3333333333333329E-2</v>
      </c>
      <c r="W1370">
        <v>30</v>
      </c>
      <c r="X1370" s="24">
        <v>0</v>
      </c>
      <c r="Y1370" s="24">
        <v>0</v>
      </c>
      <c r="Z1370" s="24">
        <v>-19.076212499999997</v>
      </c>
      <c r="AA1370" s="24">
        <v>-19.076212499999997</v>
      </c>
      <c r="AB1370">
        <v>0</v>
      </c>
      <c r="AC1370">
        <v>0</v>
      </c>
      <c r="AD1370" s="38">
        <v>5086.99</v>
      </c>
      <c r="AE1370" s="52">
        <v>4.4999999999999998E-2</v>
      </c>
      <c r="AF1370" s="5">
        <v>0</v>
      </c>
      <c r="AG1370" s="24">
        <v>0</v>
      </c>
      <c r="AH1370" s="24">
        <v>0</v>
      </c>
      <c r="AI1370" s="27">
        <v>-19.076212499999997</v>
      </c>
      <c r="AJ1370" t="s">
        <v>14</v>
      </c>
      <c r="AK1370" s="93">
        <f t="shared" si="130"/>
        <v>-19.076212499999997</v>
      </c>
      <c r="AL1370" s="27">
        <f t="shared" si="129"/>
        <v>-19.076212499999997</v>
      </c>
      <c r="AM1370" s="27">
        <f t="shared" si="131"/>
        <v>-19.076212499999997</v>
      </c>
    </row>
    <row r="1371" spans="1:39" ht="15" customHeight="1" x14ac:dyDescent="0.25">
      <c r="A1371">
        <v>277321</v>
      </c>
      <c r="B1371" t="s">
        <v>1778</v>
      </c>
      <c r="C1371" t="s">
        <v>1779</v>
      </c>
      <c r="D1371">
        <v>31663</v>
      </c>
      <c r="E1371" t="s">
        <v>363</v>
      </c>
      <c r="F1371" t="s">
        <v>240</v>
      </c>
      <c r="G1371" t="s">
        <v>19</v>
      </c>
      <c r="H1371" t="s">
        <v>2041</v>
      </c>
      <c r="J1371" s="21">
        <v>44749</v>
      </c>
      <c r="K1371" s="21">
        <v>44780</v>
      </c>
      <c r="L1371" s="21">
        <v>44749</v>
      </c>
      <c r="M1371" s="22">
        <v>33520.28</v>
      </c>
      <c r="N1371" t="s">
        <v>14</v>
      </c>
      <c r="O1371">
        <v>2.1000000000000001E-2</v>
      </c>
      <c r="P1371" t="s">
        <v>15</v>
      </c>
      <c r="R1371" s="21">
        <v>44749</v>
      </c>
      <c r="S1371" s="21">
        <v>44749</v>
      </c>
      <c r="T1371" s="21">
        <v>44780</v>
      </c>
      <c r="U1371" s="21">
        <v>44749</v>
      </c>
      <c r="V1371" s="23">
        <v>8.611111111111111E-2</v>
      </c>
      <c r="W1371">
        <v>31</v>
      </c>
      <c r="X1371" s="24">
        <v>0</v>
      </c>
      <c r="Y1371" s="24">
        <v>0</v>
      </c>
      <c r="Z1371" s="24">
        <v>-60.615839666666666</v>
      </c>
      <c r="AA1371" s="24">
        <v>-60.615839666666666</v>
      </c>
      <c r="AB1371">
        <v>0</v>
      </c>
      <c r="AC1371">
        <v>0</v>
      </c>
      <c r="AD1371" s="38">
        <v>33520.28</v>
      </c>
      <c r="AE1371" s="52">
        <v>2.1000000000000001E-2</v>
      </c>
      <c r="AF1371" s="5">
        <v>0</v>
      </c>
      <c r="AG1371" s="24">
        <v>0</v>
      </c>
      <c r="AH1371" s="24">
        <v>0</v>
      </c>
      <c r="AI1371" s="27">
        <v>-60.615839666666666</v>
      </c>
      <c r="AJ1371" t="s">
        <v>14</v>
      </c>
      <c r="AK1371" s="93">
        <f t="shared" si="130"/>
        <v>-60.615839666666666</v>
      </c>
      <c r="AL1371" s="27">
        <f t="shared" si="129"/>
        <v>-60.615839666666666</v>
      </c>
      <c r="AM1371" s="27">
        <f t="shared" si="131"/>
        <v>-60.615839666666666</v>
      </c>
    </row>
    <row r="1372" spans="1:39" ht="15" customHeight="1" x14ac:dyDescent="0.25">
      <c r="A1372">
        <v>277322</v>
      </c>
      <c r="B1372" t="s">
        <v>1778</v>
      </c>
      <c r="C1372" t="s">
        <v>1779</v>
      </c>
      <c r="D1372">
        <v>31663</v>
      </c>
      <c r="E1372" t="s">
        <v>363</v>
      </c>
      <c r="F1372" t="s">
        <v>240</v>
      </c>
      <c r="G1372" t="s">
        <v>19</v>
      </c>
      <c r="H1372" t="s">
        <v>2041</v>
      </c>
      <c r="J1372" s="21">
        <v>44780</v>
      </c>
      <c r="K1372" s="21">
        <v>44811</v>
      </c>
      <c r="L1372" s="21">
        <v>44780</v>
      </c>
      <c r="M1372" s="22">
        <v>32207.42</v>
      </c>
      <c r="N1372" t="s">
        <v>14</v>
      </c>
      <c r="O1372">
        <v>2.1000000000000001E-2</v>
      </c>
      <c r="P1372" t="s">
        <v>15</v>
      </c>
      <c r="R1372" s="21">
        <v>44780</v>
      </c>
      <c r="S1372" s="21">
        <v>44780</v>
      </c>
      <c r="T1372" s="21">
        <v>44811</v>
      </c>
      <c r="U1372" s="21">
        <v>44780</v>
      </c>
      <c r="V1372" s="23">
        <v>8.611111111111111E-2</v>
      </c>
      <c r="W1372">
        <v>31</v>
      </c>
      <c r="X1372" s="24">
        <v>0</v>
      </c>
      <c r="Y1372" s="24">
        <v>0</v>
      </c>
      <c r="Z1372" s="24">
        <v>-58.241751166666667</v>
      </c>
      <c r="AA1372" s="24">
        <v>-58.241751166666667</v>
      </c>
      <c r="AB1372">
        <v>0</v>
      </c>
      <c r="AC1372">
        <v>0</v>
      </c>
      <c r="AD1372" s="38">
        <v>32207.42</v>
      </c>
      <c r="AE1372" s="52">
        <v>2.1000000000000001E-2</v>
      </c>
      <c r="AF1372" s="5">
        <v>0</v>
      </c>
      <c r="AG1372" s="24">
        <v>0</v>
      </c>
      <c r="AH1372" s="24">
        <v>0</v>
      </c>
      <c r="AI1372" s="27">
        <v>-58.241751166666667</v>
      </c>
      <c r="AJ1372" t="s">
        <v>14</v>
      </c>
      <c r="AK1372" s="93">
        <f t="shared" si="130"/>
        <v>-58.241751166666667</v>
      </c>
      <c r="AL1372" s="27">
        <f t="shared" si="129"/>
        <v>-58.241751166666667</v>
      </c>
      <c r="AM1372" s="27">
        <f t="shared" si="131"/>
        <v>-58.241751166666667</v>
      </c>
    </row>
    <row r="1373" spans="1:39" ht="15" customHeight="1" x14ac:dyDescent="0.25">
      <c r="A1373">
        <v>277323</v>
      </c>
      <c r="B1373" t="s">
        <v>1778</v>
      </c>
      <c r="C1373" t="s">
        <v>1779</v>
      </c>
      <c r="D1373">
        <v>31663</v>
      </c>
      <c r="E1373" t="s">
        <v>363</v>
      </c>
      <c r="F1373" t="s">
        <v>240</v>
      </c>
      <c r="G1373" t="s">
        <v>19</v>
      </c>
      <c r="H1373" t="s">
        <v>2041</v>
      </c>
      <c r="J1373" s="21">
        <v>44811</v>
      </c>
      <c r="K1373" s="21">
        <v>44841</v>
      </c>
      <c r="L1373" s="21">
        <v>44811</v>
      </c>
      <c r="M1373" s="22">
        <v>30892.26</v>
      </c>
      <c r="N1373" t="s">
        <v>14</v>
      </c>
      <c r="O1373">
        <v>2.1000000000000001E-2</v>
      </c>
      <c r="P1373" t="s">
        <v>15</v>
      </c>
      <c r="R1373" s="21">
        <v>44811</v>
      </c>
      <c r="S1373" s="21">
        <v>44811</v>
      </c>
      <c r="T1373" s="21">
        <v>44841</v>
      </c>
      <c r="U1373" s="21">
        <v>44811</v>
      </c>
      <c r="V1373" s="23">
        <v>8.3333333333333329E-2</v>
      </c>
      <c r="W1373">
        <v>30</v>
      </c>
      <c r="X1373" s="24">
        <v>0</v>
      </c>
      <c r="Y1373" s="24">
        <v>0</v>
      </c>
      <c r="Z1373" s="24">
        <v>-54.061455000000002</v>
      </c>
      <c r="AA1373" s="24">
        <v>-54.061455000000002</v>
      </c>
      <c r="AB1373">
        <v>0</v>
      </c>
      <c r="AC1373">
        <v>0</v>
      </c>
      <c r="AD1373" s="38">
        <v>30892.26</v>
      </c>
      <c r="AE1373" s="52">
        <v>2.1000000000000001E-2</v>
      </c>
      <c r="AF1373" s="5">
        <v>0</v>
      </c>
      <c r="AG1373" s="24">
        <v>0</v>
      </c>
      <c r="AH1373" s="24">
        <v>0</v>
      </c>
      <c r="AI1373" s="27">
        <v>-54.061455000000002</v>
      </c>
      <c r="AJ1373" t="s">
        <v>14</v>
      </c>
      <c r="AK1373" s="93">
        <f t="shared" si="130"/>
        <v>-54.061455000000002</v>
      </c>
      <c r="AL1373" s="27">
        <f t="shared" si="129"/>
        <v>-54.061455000000002</v>
      </c>
      <c r="AM1373" s="27">
        <f t="shared" si="131"/>
        <v>-54.061455000000002</v>
      </c>
    </row>
    <row r="1374" spans="1:39" ht="15" customHeight="1" x14ac:dyDescent="0.25">
      <c r="A1374">
        <v>277324</v>
      </c>
      <c r="B1374" t="s">
        <v>1778</v>
      </c>
      <c r="C1374" t="s">
        <v>1779</v>
      </c>
      <c r="D1374">
        <v>31663</v>
      </c>
      <c r="E1374" t="s">
        <v>363</v>
      </c>
      <c r="F1374" t="s">
        <v>240</v>
      </c>
      <c r="G1374" t="s">
        <v>19</v>
      </c>
      <c r="H1374" t="s">
        <v>2041</v>
      </c>
      <c r="J1374" s="21">
        <v>44841</v>
      </c>
      <c r="K1374" s="21">
        <v>44872</v>
      </c>
      <c r="L1374" s="21">
        <v>44841</v>
      </c>
      <c r="M1374" s="22">
        <v>29574.799999999999</v>
      </c>
      <c r="N1374" t="s">
        <v>14</v>
      </c>
      <c r="O1374">
        <v>2.1000000000000001E-2</v>
      </c>
      <c r="P1374" t="s">
        <v>15</v>
      </c>
      <c r="R1374" s="21">
        <v>44841</v>
      </c>
      <c r="S1374" s="21">
        <v>44841</v>
      </c>
      <c r="T1374" s="21">
        <v>44872</v>
      </c>
      <c r="U1374" s="21">
        <v>44841</v>
      </c>
      <c r="V1374" s="23">
        <v>8.611111111111111E-2</v>
      </c>
      <c r="W1374">
        <v>31</v>
      </c>
      <c r="X1374" s="24">
        <v>0</v>
      </c>
      <c r="Y1374" s="24">
        <v>0</v>
      </c>
      <c r="Z1374" s="24">
        <v>-53.481096666666673</v>
      </c>
      <c r="AA1374" s="24">
        <v>-53.481096666666673</v>
      </c>
      <c r="AB1374">
        <v>0</v>
      </c>
      <c r="AC1374">
        <v>0</v>
      </c>
      <c r="AD1374" s="38">
        <v>29574.799999999999</v>
      </c>
      <c r="AE1374" s="52">
        <v>2.1000000000000001E-2</v>
      </c>
      <c r="AF1374" s="5">
        <v>0</v>
      </c>
      <c r="AG1374" s="24">
        <v>0</v>
      </c>
      <c r="AH1374" s="24">
        <v>0</v>
      </c>
      <c r="AI1374" s="27">
        <v>-53.481096666666673</v>
      </c>
      <c r="AJ1374" t="s">
        <v>14</v>
      </c>
      <c r="AK1374" s="93">
        <f t="shared" si="130"/>
        <v>-53.481096666666673</v>
      </c>
      <c r="AL1374" s="27">
        <f t="shared" si="129"/>
        <v>-53.481096666666673</v>
      </c>
      <c r="AM1374" s="27">
        <f t="shared" si="131"/>
        <v>-53.481096666666673</v>
      </c>
    </row>
    <row r="1375" spans="1:39" ht="15" customHeight="1" x14ac:dyDescent="0.25">
      <c r="A1375">
        <v>277325</v>
      </c>
      <c r="B1375" t="s">
        <v>1778</v>
      </c>
      <c r="C1375" t="s">
        <v>1779</v>
      </c>
      <c r="D1375">
        <v>31663</v>
      </c>
      <c r="E1375" t="s">
        <v>363</v>
      </c>
      <c r="F1375" t="s">
        <v>240</v>
      </c>
      <c r="G1375" t="s">
        <v>19</v>
      </c>
      <c r="H1375" t="s">
        <v>2041</v>
      </c>
      <c r="J1375" s="21">
        <v>44872</v>
      </c>
      <c r="K1375" s="21">
        <v>44902</v>
      </c>
      <c r="L1375" s="21">
        <v>44872</v>
      </c>
      <c r="M1375" s="22">
        <v>28255.040000000001</v>
      </c>
      <c r="N1375" t="s">
        <v>14</v>
      </c>
      <c r="O1375">
        <v>2.1000000000000001E-2</v>
      </c>
      <c r="P1375" t="s">
        <v>15</v>
      </c>
      <c r="R1375" s="21">
        <v>44872</v>
      </c>
      <c r="S1375" s="21">
        <v>44872</v>
      </c>
      <c r="T1375" s="21">
        <v>44902</v>
      </c>
      <c r="U1375" s="21">
        <v>44872</v>
      </c>
      <c r="V1375" s="23">
        <v>8.3333333333333329E-2</v>
      </c>
      <c r="W1375">
        <v>30</v>
      </c>
      <c r="X1375" s="24">
        <v>0</v>
      </c>
      <c r="Y1375" s="24">
        <v>0</v>
      </c>
      <c r="Z1375" s="24">
        <v>-49.44632</v>
      </c>
      <c r="AA1375" s="24">
        <v>-49.44632</v>
      </c>
      <c r="AB1375">
        <v>0</v>
      </c>
      <c r="AC1375">
        <v>0</v>
      </c>
      <c r="AD1375" s="38">
        <v>28255.040000000001</v>
      </c>
      <c r="AE1375" s="52">
        <v>2.1000000000000001E-2</v>
      </c>
      <c r="AF1375" s="5">
        <v>0</v>
      </c>
      <c r="AG1375" s="24">
        <v>0</v>
      </c>
      <c r="AH1375" s="24">
        <v>0</v>
      </c>
      <c r="AI1375" s="27">
        <v>-49.44632</v>
      </c>
      <c r="AJ1375" t="s">
        <v>14</v>
      </c>
      <c r="AK1375" s="93">
        <f t="shared" si="130"/>
        <v>-49.44632</v>
      </c>
      <c r="AL1375" s="27">
        <f t="shared" si="129"/>
        <v>-49.44632</v>
      </c>
      <c r="AM1375" s="27">
        <f t="shared" si="131"/>
        <v>-49.44632</v>
      </c>
    </row>
    <row r="1376" spans="1:39" ht="15" customHeight="1" x14ac:dyDescent="0.25">
      <c r="A1376">
        <v>277326</v>
      </c>
      <c r="B1376" t="s">
        <v>1778</v>
      </c>
      <c r="C1376" t="s">
        <v>1779</v>
      </c>
      <c r="D1376">
        <v>31663</v>
      </c>
      <c r="E1376" t="s">
        <v>363</v>
      </c>
      <c r="F1376" t="s">
        <v>240</v>
      </c>
      <c r="G1376" t="s">
        <v>19</v>
      </c>
      <c r="H1376" t="s">
        <v>2041</v>
      </c>
      <c r="J1376" s="21">
        <v>44902</v>
      </c>
      <c r="K1376" s="21">
        <v>44933</v>
      </c>
      <c r="L1376" s="21">
        <v>44902</v>
      </c>
      <c r="M1376" s="22">
        <v>26932.97</v>
      </c>
      <c r="N1376" t="s">
        <v>14</v>
      </c>
      <c r="O1376">
        <v>2.1000000000000001E-2</v>
      </c>
      <c r="P1376" t="s">
        <v>15</v>
      </c>
      <c r="R1376" s="21">
        <v>44902</v>
      </c>
      <c r="S1376" s="21">
        <v>44902</v>
      </c>
      <c r="T1376" s="21">
        <v>44933</v>
      </c>
      <c r="U1376" s="21">
        <v>44902</v>
      </c>
      <c r="V1376" s="23">
        <v>8.611111111111111E-2</v>
      </c>
      <c r="W1376">
        <v>31</v>
      </c>
      <c r="X1376" s="24">
        <v>0</v>
      </c>
      <c r="Y1376" s="24">
        <v>0</v>
      </c>
      <c r="Z1376" s="24">
        <v>-48.703787416666671</v>
      </c>
      <c r="AA1376" s="24">
        <v>-48.703787416666671</v>
      </c>
      <c r="AB1376">
        <v>0</v>
      </c>
      <c r="AC1376">
        <v>-1.5710899166666668</v>
      </c>
      <c r="AD1376" s="38">
        <v>26932.97</v>
      </c>
      <c r="AE1376" s="52">
        <v>2.1000000000000001E-2</v>
      </c>
      <c r="AF1376" s="5">
        <v>0</v>
      </c>
      <c r="AG1376" s="24">
        <v>0</v>
      </c>
      <c r="AH1376" s="24">
        <v>0</v>
      </c>
      <c r="AI1376" s="27">
        <v>-48.703787416666671</v>
      </c>
      <c r="AJ1376" t="s">
        <v>14</v>
      </c>
      <c r="AK1376" s="93">
        <f t="shared" si="130"/>
        <v>-48.703787416666671</v>
      </c>
      <c r="AL1376" s="27">
        <f t="shared" si="129"/>
        <v>-48.703787416666671</v>
      </c>
      <c r="AM1376" s="27">
        <f t="shared" si="131"/>
        <v>-48.703787416666671</v>
      </c>
    </row>
    <row r="1377" spans="1:39" ht="15" customHeight="1" x14ac:dyDescent="0.25">
      <c r="A1377">
        <v>278643</v>
      </c>
      <c r="B1377" t="s">
        <v>1783</v>
      </c>
      <c r="C1377" t="s">
        <v>2042</v>
      </c>
      <c r="D1377">
        <v>31688</v>
      </c>
      <c r="E1377" t="s">
        <v>363</v>
      </c>
      <c r="F1377" t="s">
        <v>240</v>
      </c>
      <c r="G1377" t="s">
        <v>19</v>
      </c>
      <c r="J1377" s="21">
        <v>44742</v>
      </c>
      <c r="K1377" s="21">
        <v>44773</v>
      </c>
      <c r="L1377" s="21">
        <v>44773</v>
      </c>
      <c r="M1377" s="22">
        <v>249275</v>
      </c>
      <c r="N1377" t="s">
        <v>14</v>
      </c>
      <c r="O1377">
        <v>0</v>
      </c>
      <c r="P1377" t="s">
        <v>138</v>
      </c>
      <c r="R1377" s="21">
        <v>44773</v>
      </c>
      <c r="S1377" s="21">
        <v>44742</v>
      </c>
      <c r="T1377" s="21">
        <v>44773</v>
      </c>
      <c r="U1377" s="21">
        <v>44773</v>
      </c>
      <c r="V1377" s="23">
        <v>8.3333333333333329E-2</v>
      </c>
      <c r="W1377">
        <v>30</v>
      </c>
      <c r="X1377" s="24">
        <v>0</v>
      </c>
      <c r="Y1377" s="24">
        <v>0</v>
      </c>
      <c r="Z1377" s="24">
        <v>0</v>
      </c>
      <c r="AA1377" s="24">
        <v>0</v>
      </c>
      <c r="AB1377">
        <v>0</v>
      </c>
      <c r="AC1377">
        <v>0</v>
      </c>
      <c r="AD1377" s="38">
        <v>249275</v>
      </c>
      <c r="AE1377" s="52">
        <v>0</v>
      </c>
      <c r="AF1377" s="5">
        <v>0</v>
      </c>
      <c r="AG1377" s="24">
        <v>0</v>
      </c>
      <c r="AH1377" s="24">
        <v>0</v>
      </c>
      <c r="AI1377" s="27">
        <v>0</v>
      </c>
      <c r="AJ1377" t="s">
        <v>14</v>
      </c>
      <c r="AK1377" s="93">
        <f t="shared" si="130"/>
        <v>0</v>
      </c>
      <c r="AL1377" s="27">
        <f t="shared" si="129"/>
        <v>0</v>
      </c>
      <c r="AM1377" s="27">
        <f t="shared" si="131"/>
        <v>0</v>
      </c>
    </row>
    <row r="1378" spans="1:39" ht="15" customHeight="1" x14ac:dyDescent="0.25">
      <c r="A1378">
        <v>278644</v>
      </c>
      <c r="B1378" t="s">
        <v>1783</v>
      </c>
      <c r="C1378" t="s">
        <v>2042</v>
      </c>
      <c r="D1378">
        <v>31688</v>
      </c>
      <c r="E1378" t="s">
        <v>363</v>
      </c>
      <c r="F1378" t="s">
        <v>240</v>
      </c>
      <c r="G1378" t="s">
        <v>19</v>
      </c>
      <c r="J1378" s="21">
        <v>44773</v>
      </c>
      <c r="K1378" s="21">
        <v>44804</v>
      </c>
      <c r="L1378" s="21">
        <v>44804</v>
      </c>
      <c r="M1378" s="22">
        <v>249275</v>
      </c>
      <c r="N1378" t="s">
        <v>14</v>
      </c>
      <c r="O1378">
        <v>0</v>
      </c>
      <c r="P1378" t="s">
        <v>138</v>
      </c>
      <c r="R1378" s="21">
        <v>44804</v>
      </c>
      <c r="S1378" s="21">
        <v>44773</v>
      </c>
      <c r="T1378" s="21">
        <v>44804</v>
      </c>
      <c r="U1378" s="21">
        <v>44804</v>
      </c>
      <c r="V1378" s="23">
        <v>8.3333333333333329E-2</v>
      </c>
      <c r="W1378">
        <v>30</v>
      </c>
      <c r="X1378" s="24">
        <v>0</v>
      </c>
      <c r="Y1378" s="24">
        <v>0</v>
      </c>
      <c r="Z1378" s="24">
        <v>0</v>
      </c>
      <c r="AA1378" s="24">
        <v>0</v>
      </c>
      <c r="AB1378">
        <v>0</v>
      </c>
      <c r="AC1378">
        <v>0</v>
      </c>
      <c r="AD1378" s="38">
        <v>249275</v>
      </c>
      <c r="AE1378" s="52">
        <v>0</v>
      </c>
      <c r="AF1378" s="5">
        <v>0</v>
      </c>
      <c r="AG1378" s="24">
        <v>0</v>
      </c>
      <c r="AH1378" s="24">
        <v>0</v>
      </c>
      <c r="AI1378" s="27">
        <v>0</v>
      </c>
      <c r="AJ1378" t="s">
        <v>14</v>
      </c>
      <c r="AK1378" s="93">
        <f t="shared" si="130"/>
        <v>0</v>
      </c>
      <c r="AL1378" s="27">
        <f t="shared" si="129"/>
        <v>0</v>
      </c>
      <c r="AM1378" s="27">
        <f t="shared" si="131"/>
        <v>0</v>
      </c>
    </row>
    <row r="1379" spans="1:39" ht="15" customHeight="1" x14ac:dyDescent="0.25">
      <c r="A1379">
        <v>278645</v>
      </c>
      <c r="B1379" t="s">
        <v>1783</v>
      </c>
      <c r="C1379" t="s">
        <v>2042</v>
      </c>
      <c r="D1379">
        <v>31688</v>
      </c>
      <c r="E1379" t="s">
        <v>363</v>
      </c>
      <c r="F1379" t="s">
        <v>240</v>
      </c>
      <c r="G1379" t="s">
        <v>19</v>
      </c>
      <c r="J1379" s="21">
        <v>44804</v>
      </c>
      <c r="K1379" s="21">
        <v>44834</v>
      </c>
      <c r="L1379" s="21">
        <v>44834</v>
      </c>
      <c r="M1379" s="22">
        <v>249275</v>
      </c>
      <c r="N1379" t="s">
        <v>14</v>
      </c>
      <c r="O1379">
        <v>0</v>
      </c>
      <c r="P1379" t="s">
        <v>138</v>
      </c>
      <c r="R1379" s="21">
        <v>44834</v>
      </c>
      <c r="S1379" s="21">
        <v>44804</v>
      </c>
      <c r="T1379" s="21">
        <v>44834</v>
      </c>
      <c r="U1379" s="21">
        <v>44834</v>
      </c>
      <c r="V1379" s="23">
        <v>8.3333333333333329E-2</v>
      </c>
      <c r="W1379">
        <v>30</v>
      </c>
      <c r="X1379" s="24">
        <v>0</v>
      </c>
      <c r="Y1379" s="24">
        <v>0</v>
      </c>
      <c r="Z1379" s="24">
        <v>0</v>
      </c>
      <c r="AA1379" s="24">
        <v>0</v>
      </c>
      <c r="AB1379">
        <v>0</v>
      </c>
      <c r="AC1379">
        <v>0</v>
      </c>
      <c r="AD1379" s="38">
        <v>249275</v>
      </c>
      <c r="AE1379" s="52">
        <v>0</v>
      </c>
      <c r="AF1379" s="5">
        <v>0</v>
      </c>
      <c r="AG1379" s="24">
        <v>0</v>
      </c>
      <c r="AH1379" s="24">
        <v>0</v>
      </c>
      <c r="AI1379" s="27">
        <v>0</v>
      </c>
      <c r="AJ1379" t="s">
        <v>14</v>
      </c>
      <c r="AK1379" s="93">
        <f t="shared" si="130"/>
        <v>0</v>
      </c>
      <c r="AL1379" s="27">
        <f t="shared" si="129"/>
        <v>0</v>
      </c>
      <c r="AM1379" s="27">
        <f t="shared" si="131"/>
        <v>0</v>
      </c>
    </row>
    <row r="1380" spans="1:39" ht="15" customHeight="1" x14ac:dyDescent="0.25">
      <c r="A1380">
        <v>278646</v>
      </c>
      <c r="B1380" t="s">
        <v>1783</v>
      </c>
      <c r="C1380" t="s">
        <v>2042</v>
      </c>
      <c r="D1380">
        <v>31688</v>
      </c>
      <c r="E1380" t="s">
        <v>363</v>
      </c>
      <c r="F1380" t="s">
        <v>240</v>
      </c>
      <c r="G1380" t="s">
        <v>19</v>
      </c>
      <c r="J1380" s="21">
        <v>44834</v>
      </c>
      <c r="K1380" s="21">
        <v>44849</v>
      </c>
      <c r="L1380" s="21">
        <v>44849</v>
      </c>
      <c r="M1380" s="22">
        <v>251123</v>
      </c>
      <c r="N1380" t="s">
        <v>14</v>
      </c>
      <c r="O1380">
        <v>0</v>
      </c>
      <c r="P1380" t="s">
        <v>138</v>
      </c>
      <c r="R1380" s="21">
        <v>44849</v>
      </c>
      <c r="S1380" s="21">
        <v>44834</v>
      </c>
      <c r="T1380" s="21">
        <v>44849</v>
      </c>
      <c r="U1380" s="21">
        <v>44849</v>
      </c>
      <c r="V1380" s="23">
        <v>4.1666666666666664E-2</v>
      </c>
      <c r="W1380">
        <v>15</v>
      </c>
      <c r="X1380" s="24">
        <v>0</v>
      </c>
      <c r="Y1380" s="24">
        <v>0</v>
      </c>
      <c r="Z1380" s="24">
        <v>0</v>
      </c>
      <c r="AA1380" s="24">
        <v>0</v>
      </c>
      <c r="AB1380">
        <v>0</v>
      </c>
      <c r="AC1380">
        <v>0</v>
      </c>
      <c r="AD1380" s="38">
        <v>251123</v>
      </c>
      <c r="AE1380" s="52">
        <v>0</v>
      </c>
      <c r="AF1380" s="5">
        <v>0</v>
      </c>
      <c r="AG1380" s="24">
        <v>0</v>
      </c>
      <c r="AH1380" s="24">
        <v>0</v>
      </c>
      <c r="AI1380" s="27">
        <v>0</v>
      </c>
      <c r="AJ1380" t="s">
        <v>14</v>
      </c>
      <c r="AK1380" s="93">
        <f t="shared" si="130"/>
        <v>0</v>
      </c>
      <c r="AL1380" s="27">
        <f t="shared" si="129"/>
        <v>0</v>
      </c>
      <c r="AM1380" s="27">
        <f t="shared" si="131"/>
        <v>0</v>
      </c>
    </row>
    <row r="1381" spans="1:39" ht="15" customHeight="1" x14ac:dyDescent="0.25">
      <c r="A1381">
        <v>278189</v>
      </c>
      <c r="B1381" t="s">
        <v>1784</v>
      </c>
      <c r="C1381" t="s">
        <v>2043</v>
      </c>
      <c r="D1381">
        <v>31700</v>
      </c>
      <c r="E1381" t="s">
        <v>363</v>
      </c>
      <c r="F1381" t="s">
        <v>240</v>
      </c>
      <c r="G1381" t="s">
        <v>19</v>
      </c>
      <c r="J1381" s="21">
        <v>44469</v>
      </c>
      <c r="K1381" s="21">
        <v>44834</v>
      </c>
      <c r="L1381" s="21">
        <v>44834</v>
      </c>
      <c r="M1381" s="22">
        <v>3900</v>
      </c>
      <c r="N1381" t="s">
        <v>14</v>
      </c>
      <c r="O1381">
        <v>0</v>
      </c>
      <c r="P1381" t="s">
        <v>138</v>
      </c>
      <c r="R1381" s="21">
        <v>44834</v>
      </c>
      <c r="S1381" s="21">
        <v>44469</v>
      </c>
      <c r="T1381" s="21">
        <v>44834</v>
      </c>
      <c r="U1381" s="21">
        <v>44834</v>
      </c>
      <c r="V1381" s="23">
        <v>1</v>
      </c>
      <c r="W1381">
        <v>360</v>
      </c>
      <c r="X1381" s="24">
        <v>0</v>
      </c>
      <c r="Y1381" s="24">
        <v>0</v>
      </c>
      <c r="Z1381" s="24">
        <v>0</v>
      </c>
      <c r="AA1381" s="24">
        <v>0</v>
      </c>
      <c r="AB1381">
        <v>0</v>
      </c>
      <c r="AC1381">
        <v>0</v>
      </c>
      <c r="AD1381" s="38">
        <v>3900</v>
      </c>
      <c r="AE1381" s="52">
        <v>0</v>
      </c>
      <c r="AF1381" s="5">
        <v>0</v>
      </c>
      <c r="AG1381" s="24">
        <v>0</v>
      </c>
      <c r="AH1381" s="24">
        <v>0</v>
      </c>
      <c r="AI1381" s="27">
        <v>0</v>
      </c>
      <c r="AJ1381" t="s">
        <v>14</v>
      </c>
      <c r="AK1381" s="93">
        <f t="shared" si="130"/>
        <v>0</v>
      </c>
      <c r="AL1381" s="27">
        <f t="shared" si="129"/>
        <v>0</v>
      </c>
      <c r="AM1381" s="27">
        <f t="shared" si="131"/>
        <v>0</v>
      </c>
    </row>
    <row r="1382" spans="1:39" ht="15" customHeight="1" x14ac:dyDescent="0.25">
      <c r="A1382">
        <v>278215</v>
      </c>
      <c r="B1382" t="s">
        <v>1785</v>
      </c>
      <c r="C1382" t="s">
        <v>2044</v>
      </c>
      <c r="D1382">
        <v>31707</v>
      </c>
      <c r="E1382" t="s">
        <v>363</v>
      </c>
      <c r="F1382" t="s">
        <v>240</v>
      </c>
      <c r="G1382" t="s">
        <v>19</v>
      </c>
      <c r="J1382" s="21">
        <v>44742</v>
      </c>
      <c r="K1382" s="21">
        <v>44834</v>
      </c>
      <c r="L1382" s="21">
        <v>44834</v>
      </c>
      <c r="M1382" s="22">
        <v>-45651605</v>
      </c>
      <c r="N1382" t="s">
        <v>14</v>
      </c>
      <c r="O1382">
        <v>0</v>
      </c>
      <c r="P1382" t="s">
        <v>138</v>
      </c>
      <c r="R1382" s="21">
        <v>44834</v>
      </c>
      <c r="S1382" s="21">
        <v>44742</v>
      </c>
      <c r="T1382" s="21">
        <v>44834</v>
      </c>
      <c r="U1382" s="21">
        <v>44834</v>
      </c>
      <c r="V1382" s="23">
        <v>0.25</v>
      </c>
      <c r="W1382">
        <v>90</v>
      </c>
      <c r="X1382" s="24">
        <v>0</v>
      </c>
      <c r="Y1382" s="24">
        <v>0</v>
      </c>
      <c r="Z1382" s="24">
        <v>0</v>
      </c>
      <c r="AA1382" s="24">
        <v>0</v>
      </c>
      <c r="AB1382">
        <v>0</v>
      </c>
      <c r="AC1382">
        <v>0</v>
      </c>
      <c r="AD1382" s="38">
        <v>-45651605</v>
      </c>
      <c r="AE1382" s="52">
        <v>0</v>
      </c>
      <c r="AF1382" s="5">
        <v>0</v>
      </c>
      <c r="AG1382" s="24">
        <v>0</v>
      </c>
      <c r="AH1382" s="24">
        <v>0</v>
      </c>
      <c r="AI1382" s="27">
        <v>0</v>
      </c>
      <c r="AJ1382" t="s">
        <v>14</v>
      </c>
      <c r="AK1382" s="93">
        <f t="shared" si="130"/>
        <v>0</v>
      </c>
      <c r="AL1382" s="27">
        <f t="shared" si="129"/>
        <v>0</v>
      </c>
      <c r="AM1382" s="27">
        <f t="shared" si="131"/>
        <v>0</v>
      </c>
    </row>
    <row r="1383" spans="1:39" ht="15" customHeight="1" x14ac:dyDescent="0.25">
      <c r="A1383">
        <v>278216</v>
      </c>
      <c r="B1383" t="s">
        <v>1785</v>
      </c>
      <c r="C1383" t="s">
        <v>2044</v>
      </c>
      <c r="D1383">
        <v>31707</v>
      </c>
      <c r="E1383" t="s">
        <v>363</v>
      </c>
      <c r="F1383" t="s">
        <v>240</v>
      </c>
      <c r="G1383" t="s">
        <v>19</v>
      </c>
      <c r="J1383" s="21">
        <v>44834</v>
      </c>
      <c r="K1383" s="21">
        <v>44925</v>
      </c>
      <c r="L1383" s="21">
        <v>44925</v>
      </c>
      <c r="M1383" s="22">
        <v>-43392600</v>
      </c>
      <c r="N1383" t="s">
        <v>14</v>
      </c>
      <c r="O1383">
        <v>0</v>
      </c>
      <c r="P1383" t="s">
        <v>138</v>
      </c>
      <c r="R1383" s="21">
        <v>44925</v>
      </c>
      <c r="S1383" s="21">
        <v>44834</v>
      </c>
      <c r="T1383" s="21">
        <v>44925</v>
      </c>
      <c r="U1383" s="21">
        <v>44925</v>
      </c>
      <c r="V1383" s="23">
        <v>0.25</v>
      </c>
      <c r="W1383">
        <v>90</v>
      </c>
      <c r="X1383" s="24">
        <v>0</v>
      </c>
      <c r="Y1383" s="24">
        <v>0</v>
      </c>
      <c r="Z1383" s="24">
        <v>0</v>
      </c>
      <c r="AA1383" s="24">
        <v>0</v>
      </c>
      <c r="AB1383">
        <v>0</v>
      </c>
      <c r="AC1383">
        <v>0</v>
      </c>
      <c r="AD1383" s="38">
        <v>-43392600</v>
      </c>
      <c r="AE1383" s="52">
        <v>0</v>
      </c>
      <c r="AF1383" s="5">
        <v>0</v>
      </c>
      <c r="AG1383" s="24">
        <v>0</v>
      </c>
      <c r="AH1383" s="24">
        <v>0</v>
      </c>
      <c r="AI1383" s="27">
        <v>0</v>
      </c>
      <c r="AJ1383" t="s">
        <v>14</v>
      </c>
      <c r="AK1383" s="93">
        <f t="shared" si="130"/>
        <v>0</v>
      </c>
      <c r="AL1383" s="27">
        <f t="shared" si="129"/>
        <v>0</v>
      </c>
      <c r="AM1383" s="27">
        <f t="shared" si="131"/>
        <v>0</v>
      </c>
    </row>
    <row r="1384" spans="1:39" ht="15" customHeight="1" x14ac:dyDescent="0.25">
      <c r="A1384">
        <v>278235</v>
      </c>
      <c r="B1384" t="s">
        <v>1786</v>
      </c>
      <c r="C1384" t="s">
        <v>2045</v>
      </c>
      <c r="D1384">
        <v>31708</v>
      </c>
      <c r="E1384" t="s">
        <v>363</v>
      </c>
      <c r="F1384" t="s">
        <v>240</v>
      </c>
      <c r="G1384" t="s">
        <v>19</v>
      </c>
      <c r="J1384" s="21">
        <v>44865</v>
      </c>
      <c r="K1384" s="21">
        <v>44880</v>
      </c>
      <c r="L1384" s="21">
        <v>44880</v>
      </c>
      <c r="M1384" s="22">
        <v>1777777.78</v>
      </c>
      <c r="N1384" t="s">
        <v>14</v>
      </c>
      <c r="O1384">
        <v>0</v>
      </c>
      <c r="P1384" t="s">
        <v>138</v>
      </c>
      <c r="R1384" s="21">
        <v>44880</v>
      </c>
      <c r="S1384" s="21">
        <v>44865</v>
      </c>
      <c r="T1384" s="21">
        <v>44880</v>
      </c>
      <c r="U1384" s="21">
        <v>44880</v>
      </c>
      <c r="V1384" s="23">
        <v>4.1666666666666664E-2</v>
      </c>
      <c r="W1384">
        <v>15</v>
      </c>
      <c r="X1384" s="24">
        <v>0</v>
      </c>
      <c r="Y1384" s="24">
        <v>0</v>
      </c>
      <c r="Z1384" s="24">
        <v>0</v>
      </c>
      <c r="AA1384" s="24">
        <v>0</v>
      </c>
      <c r="AB1384">
        <v>0</v>
      </c>
      <c r="AC1384">
        <v>0</v>
      </c>
      <c r="AD1384" s="38">
        <v>1777777.78</v>
      </c>
      <c r="AE1384" s="52">
        <v>0</v>
      </c>
      <c r="AF1384" s="5">
        <v>0</v>
      </c>
      <c r="AG1384" s="24">
        <v>0</v>
      </c>
      <c r="AH1384" s="24">
        <v>0</v>
      </c>
      <c r="AI1384" s="27">
        <v>0</v>
      </c>
      <c r="AJ1384" t="s">
        <v>14</v>
      </c>
      <c r="AK1384" s="93">
        <f t="shared" si="130"/>
        <v>0</v>
      </c>
      <c r="AL1384" s="27">
        <f t="shared" si="129"/>
        <v>0</v>
      </c>
      <c r="AM1384" s="27">
        <f t="shared" si="131"/>
        <v>0</v>
      </c>
    </row>
    <row r="1385" spans="1:39" ht="15" customHeight="1" x14ac:dyDescent="0.25">
      <c r="A1385">
        <v>278238</v>
      </c>
      <c r="B1385" t="s">
        <v>1787</v>
      </c>
      <c r="C1385" t="s">
        <v>2046</v>
      </c>
      <c r="D1385">
        <v>31711</v>
      </c>
      <c r="E1385" t="s">
        <v>363</v>
      </c>
      <c r="F1385" t="s">
        <v>240</v>
      </c>
      <c r="G1385" t="s">
        <v>19</v>
      </c>
      <c r="J1385" s="21">
        <v>44742</v>
      </c>
      <c r="K1385" s="21">
        <v>44925</v>
      </c>
      <c r="L1385" s="21">
        <v>44925</v>
      </c>
      <c r="M1385" s="22">
        <v>-1261068.49</v>
      </c>
      <c r="N1385" t="s">
        <v>14</v>
      </c>
      <c r="O1385">
        <v>0</v>
      </c>
      <c r="P1385" t="s">
        <v>138</v>
      </c>
      <c r="R1385" s="21">
        <v>44925</v>
      </c>
      <c r="S1385" s="21">
        <v>44742</v>
      </c>
      <c r="T1385" s="21">
        <v>44925</v>
      </c>
      <c r="U1385" s="21">
        <v>44925</v>
      </c>
      <c r="V1385" s="23">
        <v>0.5</v>
      </c>
      <c r="W1385">
        <v>180</v>
      </c>
      <c r="X1385" s="24">
        <v>0</v>
      </c>
      <c r="Y1385" s="24">
        <v>0</v>
      </c>
      <c r="Z1385" s="24">
        <v>0</v>
      </c>
      <c r="AA1385" s="24">
        <v>0</v>
      </c>
      <c r="AB1385">
        <v>0</v>
      </c>
      <c r="AC1385">
        <v>0</v>
      </c>
      <c r="AD1385" s="38">
        <v>-1261068.49</v>
      </c>
      <c r="AE1385" s="52">
        <v>0</v>
      </c>
      <c r="AF1385" s="5">
        <v>0</v>
      </c>
      <c r="AG1385" s="24">
        <v>0</v>
      </c>
      <c r="AH1385" s="24">
        <v>0</v>
      </c>
      <c r="AI1385" s="27">
        <v>0</v>
      </c>
      <c r="AJ1385" t="s">
        <v>14</v>
      </c>
      <c r="AK1385" s="93">
        <f t="shared" si="130"/>
        <v>0</v>
      </c>
      <c r="AL1385" s="27">
        <f t="shared" si="129"/>
        <v>0</v>
      </c>
      <c r="AM1385" s="27">
        <f t="shared" si="131"/>
        <v>0</v>
      </c>
    </row>
    <row r="1386" spans="1:39" ht="15" customHeight="1" x14ac:dyDescent="0.25">
      <c r="A1386">
        <v>278249</v>
      </c>
      <c r="B1386" t="s">
        <v>1788</v>
      </c>
      <c r="C1386" t="s">
        <v>2047</v>
      </c>
      <c r="D1386">
        <v>31712</v>
      </c>
      <c r="E1386" t="s">
        <v>363</v>
      </c>
      <c r="F1386" t="s">
        <v>240</v>
      </c>
      <c r="G1386" t="s">
        <v>19</v>
      </c>
      <c r="J1386" s="21">
        <v>44742</v>
      </c>
      <c r="K1386" s="21">
        <v>44834</v>
      </c>
      <c r="L1386" s="21">
        <v>44834</v>
      </c>
      <c r="M1386" s="22">
        <v>-1580244.62</v>
      </c>
      <c r="N1386" t="s">
        <v>14</v>
      </c>
      <c r="O1386">
        <v>0</v>
      </c>
      <c r="P1386" t="s">
        <v>138</v>
      </c>
      <c r="R1386" s="21">
        <v>44834</v>
      </c>
      <c r="S1386" s="21">
        <v>44742</v>
      </c>
      <c r="T1386" s="21">
        <v>44834</v>
      </c>
      <c r="U1386" s="21">
        <v>44834</v>
      </c>
      <c r="V1386" s="23">
        <v>0.25</v>
      </c>
      <c r="W1386">
        <v>90</v>
      </c>
      <c r="X1386" s="24">
        <v>0</v>
      </c>
      <c r="Y1386" s="24">
        <v>0</v>
      </c>
      <c r="Z1386" s="24">
        <v>0</v>
      </c>
      <c r="AA1386" s="24">
        <v>0</v>
      </c>
      <c r="AB1386">
        <v>0</v>
      </c>
      <c r="AC1386">
        <v>0</v>
      </c>
      <c r="AD1386" s="38">
        <v>-1580244.62</v>
      </c>
      <c r="AE1386" s="52">
        <v>0</v>
      </c>
      <c r="AF1386" s="5">
        <v>0</v>
      </c>
      <c r="AG1386" s="24">
        <v>0</v>
      </c>
      <c r="AH1386" s="24">
        <v>0</v>
      </c>
      <c r="AI1386" s="27">
        <v>0</v>
      </c>
      <c r="AJ1386" t="s">
        <v>14</v>
      </c>
      <c r="AK1386" s="93">
        <f t="shared" si="130"/>
        <v>0</v>
      </c>
      <c r="AL1386" s="27">
        <f t="shared" si="129"/>
        <v>0</v>
      </c>
      <c r="AM1386" s="27">
        <f t="shared" si="131"/>
        <v>0</v>
      </c>
    </row>
    <row r="1387" spans="1:39" ht="15" customHeight="1" x14ac:dyDescent="0.25">
      <c r="A1387">
        <v>278250</v>
      </c>
      <c r="B1387" t="s">
        <v>1788</v>
      </c>
      <c r="C1387" t="s">
        <v>2047</v>
      </c>
      <c r="D1387">
        <v>31712</v>
      </c>
      <c r="E1387" t="s">
        <v>363</v>
      </c>
      <c r="F1387" t="s">
        <v>240</v>
      </c>
      <c r="G1387" t="s">
        <v>19</v>
      </c>
      <c r="J1387" s="21">
        <v>44834</v>
      </c>
      <c r="K1387" s="21">
        <v>44926</v>
      </c>
      <c r="L1387" s="21">
        <v>44926</v>
      </c>
      <c r="M1387" s="22">
        <v>-1560287.94</v>
      </c>
      <c r="N1387" t="s">
        <v>14</v>
      </c>
      <c r="O1387">
        <v>0</v>
      </c>
      <c r="P1387" t="s">
        <v>138</v>
      </c>
      <c r="R1387" s="21">
        <v>44926</v>
      </c>
      <c r="S1387" s="21">
        <v>44834</v>
      </c>
      <c r="T1387" s="21">
        <v>44926</v>
      </c>
      <c r="U1387" s="21">
        <v>44926</v>
      </c>
      <c r="V1387" s="23">
        <v>0.25</v>
      </c>
      <c r="W1387">
        <v>90</v>
      </c>
      <c r="X1387" s="24">
        <v>0</v>
      </c>
      <c r="Y1387" s="24">
        <v>0</v>
      </c>
      <c r="Z1387" s="24">
        <v>0</v>
      </c>
      <c r="AA1387" s="24">
        <v>0</v>
      </c>
      <c r="AB1387">
        <v>0.99994719070973792</v>
      </c>
      <c r="AC1387">
        <v>0</v>
      </c>
      <c r="AD1387" s="38">
        <v>-1560287.94</v>
      </c>
      <c r="AE1387" s="52">
        <v>0</v>
      </c>
      <c r="AF1387" s="5">
        <v>0</v>
      </c>
      <c r="AG1387" s="24">
        <v>0</v>
      </c>
      <c r="AH1387" s="24">
        <v>0</v>
      </c>
      <c r="AI1387" s="27">
        <v>0</v>
      </c>
      <c r="AJ1387" t="s">
        <v>14</v>
      </c>
      <c r="AK1387" s="93">
        <f t="shared" si="130"/>
        <v>0</v>
      </c>
      <c r="AL1387" s="27">
        <f t="shared" si="129"/>
        <v>0</v>
      </c>
      <c r="AM1387" s="27">
        <f t="shared" si="131"/>
        <v>0</v>
      </c>
    </row>
    <row r="1388" spans="1:39" ht="15" customHeight="1" x14ac:dyDescent="0.25">
      <c r="A1388">
        <v>278334</v>
      </c>
      <c r="B1388" t="s">
        <v>1789</v>
      </c>
      <c r="C1388" t="s">
        <v>2048</v>
      </c>
      <c r="D1388">
        <v>31715</v>
      </c>
      <c r="E1388" t="s">
        <v>363</v>
      </c>
      <c r="F1388" t="s">
        <v>240</v>
      </c>
      <c r="G1388" t="s">
        <v>19</v>
      </c>
      <c r="J1388" s="21">
        <v>44561</v>
      </c>
      <c r="K1388" s="21">
        <v>44926</v>
      </c>
      <c r="L1388" s="21">
        <v>44926</v>
      </c>
      <c r="M1388" s="22">
        <v>-9000000</v>
      </c>
      <c r="N1388" t="s">
        <v>14</v>
      </c>
      <c r="O1388">
        <v>0</v>
      </c>
      <c r="P1388" t="s">
        <v>138</v>
      </c>
      <c r="R1388" s="21">
        <v>44926</v>
      </c>
      <c r="S1388" s="21">
        <v>44561</v>
      </c>
      <c r="T1388" s="21">
        <v>44926</v>
      </c>
      <c r="U1388" s="21">
        <v>44926</v>
      </c>
      <c r="V1388" s="23">
        <v>1</v>
      </c>
      <c r="W1388">
        <v>360</v>
      </c>
      <c r="X1388" s="24">
        <v>0</v>
      </c>
      <c r="Y1388" s="24">
        <v>0</v>
      </c>
      <c r="Z1388" s="24">
        <v>0</v>
      </c>
      <c r="AA1388" s="24">
        <v>0</v>
      </c>
      <c r="AB1388">
        <v>0.99994719070973792</v>
      </c>
      <c r="AC1388">
        <v>0</v>
      </c>
      <c r="AD1388" s="38">
        <v>-9000000</v>
      </c>
      <c r="AE1388" s="52">
        <v>0</v>
      </c>
      <c r="AF1388" s="5">
        <v>0</v>
      </c>
      <c r="AG1388" s="24">
        <v>0</v>
      </c>
      <c r="AH1388" s="24">
        <v>0</v>
      </c>
      <c r="AI1388" s="27">
        <v>0</v>
      </c>
      <c r="AJ1388" t="s">
        <v>14</v>
      </c>
      <c r="AK1388" s="93">
        <f t="shared" si="130"/>
        <v>0</v>
      </c>
      <c r="AL1388" s="27">
        <f t="shared" si="129"/>
        <v>0</v>
      </c>
      <c r="AM1388" s="27">
        <f t="shared" si="131"/>
        <v>0</v>
      </c>
    </row>
    <row r="1389" spans="1:39" ht="15" customHeight="1" x14ac:dyDescent="0.25">
      <c r="A1389">
        <v>278411</v>
      </c>
      <c r="B1389" t="s">
        <v>1790</v>
      </c>
      <c r="C1389" t="s">
        <v>2049</v>
      </c>
      <c r="D1389">
        <v>31726</v>
      </c>
      <c r="E1389" t="s">
        <v>363</v>
      </c>
      <c r="F1389" t="s">
        <v>240</v>
      </c>
      <c r="G1389" t="s">
        <v>19</v>
      </c>
      <c r="J1389" s="21">
        <v>44561</v>
      </c>
      <c r="K1389" s="21">
        <v>44926</v>
      </c>
      <c r="L1389" s="21">
        <v>44926</v>
      </c>
      <c r="M1389" s="22">
        <v>5000000</v>
      </c>
      <c r="N1389" t="s">
        <v>14</v>
      </c>
      <c r="O1389">
        <v>0</v>
      </c>
      <c r="P1389" t="s">
        <v>138</v>
      </c>
      <c r="R1389" s="21">
        <v>44926</v>
      </c>
      <c r="S1389" s="21">
        <v>44561</v>
      </c>
      <c r="T1389" s="21">
        <v>44926</v>
      </c>
      <c r="U1389" s="21">
        <v>44926</v>
      </c>
      <c r="V1389" s="23">
        <v>1</v>
      </c>
      <c r="W1389">
        <v>360</v>
      </c>
      <c r="X1389" s="24">
        <v>0</v>
      </c>
      <c r="Y1389" s="24">
        <v>0</v>
      </c>
      <c r="Z1389" s="24">
        <v>0</v>
      </c>
      <c r="AA1389" s="24">
        <v>0</v>
      </c>
      <c r="AB1389">
        <v>0.99994719070973792</v>
      </c>
      <c r="AC1389">
        <v>0</v>
      </c>
      <c r="AD1389" s="38">
        <v>5000000</v>
      </c>
      <c r="AE1389" s="52">
        <v>0</v>
      </c>
      <c r="AF1389" s="5">
        <v>0</v>
      </c>
      <c r="AG1389" s="24">
        <v>0</v>
      </c>
      <c r="AH1389" s="24">
        <v>0</v>
      </c>
      <c r="AI1389" s="27">
        <v>0</v>
      </c>
      <c r="AJ1389" t="s">
        <v>14</v>
      </c>
      <c r="AK1389" s="93">
        <f t="shared" si="130"/>
        <v>0</v>
      </c>
      <c r="AL1389" s="27">
        <f t="shared" si="129"/>
        <v>0</v>
      </c>
      <c r="AM1389" s="27">
        <f t="shared" si="131"/>
        <v>0</v>
      </c>
    </row>
    <row r="1390" spans="1:39" ht="15" customHeight="1" x14ac:dyDescent="0.25">
      <c r="A1390">
        <v>278359</v>
      </c>
      <c r="B1390" t="s">
        <v>1791</v>
      </c>
      <c r="C1390" t="s">
        <v>2050</v>
      </c>
      <c r="D1390">
        <v>31748</v>
      </c>
      <c r="E1390" t="s">
        <v>363</v>
      </c>
      <c r="F1390" t="s">
        <v>240</v>
      </c>
      <c r="G1390" t="s">
        <v>19</v>
      </c>
      <c r="J1390" s="21">
        <v>44742</v>
      </c>
      <c r="K1390" s="21">
        <v>44757</v>
      </c>
      <c r="L1390" s="21">
        <v>44757</v>
      </c>
      <c r="M1390" s="22">
        <v>143917</v>
      </c>
      <c r="N1390" t="s">
        <v>14</v>
      </c>
      <c r="O1390">
        <v>0</v>
      </c>
      <c r="P1390" t="s">
        <v>138</v>
      </c>
      <c r="R1390" s="21">
        <v>44757</v>
      </c>
      <c r="S1390" s="21">
        <v>44742</v>
      </c>
      <c r="T1390" s="21">
        <v>44757</v>
      </c>
      <c r="U1390" s="21">
        <v>44757</v>
      </c>
      <c r="V1390" s="23">
        <v>4.1666666666666664E-2</v>
      </c>
      <c r="W1390">
        <v>15</v>
      </c>
      <c r="X1390" s="24">
        <v>0</v>
      </c>
      <c r="Y1390" s="24">
        <v>0</v>
      </c>
      <c r="Z1390" s="24">
        <v>0</v>
      </c>
      <c r="AA1390" s="24">
        <v>0</v>
      </c>
      <c r="AB1390">
        <v>0</v>
      </c>
      <c r="AC1390">
        <v>0</v>
      </c>
      <c r="AD1390" s="38">
        <v>143917</v>
      </c>
      <c r="AE1390" s="52">
        <v>0</v>
      </c>
      <c r="AF1390" s="5">
        <v>0</v>
      </c>
      <c r="AG1390" s="24">
        <v>0</v>
      </c>
      <c r="AH1390" s="24">
        <v>0</v>
      </c>
      <c r="AI1390" s="27">
        <v>0</v>
      </c>
      <c r="AJ1390" t="s">
        <v>14</v>
      </c>
      <c r="AK1390" s="93">
        <f t="shared" si="130"/>
        <v>0</v>
      </c>
      <c r="AL1390" s="27">
        <f t="shared" si="129"/>
        <v>0</v>
      </c>
      <c r="AM1390" s="27">
        <f t="shared" si="131"/>
        <v>0</v>
      </c>
    </row>
    <row r="1391" spans="1:39" ht="15" customHeight="1" x14ac:dyDescent="0.25">
      <c r="A1391">
        <v>278364</v>
      </c>
      <c r="B1391" t="s">
        <v>1792</v>
      </c>
      <c r="C1391" t="s">
        <v>2051</v>
      </c>
      <c r="D1391">
        <v>31751</v>
      </c>
      <c r="E1391" t="s">
        <v>363</v>
      </c>
      <c r="F1391" t="s">
        <v>240</v>
      </c>
      <c r="G1391" t="s">
        <v>19</v>
      </c>
      <c r="J1391" s="21">
        <v>44469</v>
      </c>
      <c r="K1391" s="21">
        <v>44834</v>
      </c>
      <c r="L1391" s="21">
        <v>44834</v>
      </c>
      <c r="M1391" s="22">
        <v>1751395.06</v>
      </c>
      <c r="N1391" t="s">
        <v>14</v>
      </c>
      <c r="O1391">
        <v>0</v>
      </c>
      <c r="P1391" t="s">
        <v>138</v>
      </c>
      <c r="R1391" s="21">
        <v>44834</v>
      </c>
      <c r="S1391" s="21">
        <v>44469</v>
      </c>
      <c r="T1391" s="21">
        <v>44834</v>
      </c>
      <c r="U1391" s="21">
        <v>44834</v>
      </c>
      <c r="V1391" s="23">
        <v>1</v>
      </c>
      <c r="W1391">
        <v>360</v>
      </c>
      <c r="X1391" s="24">
        <v>0</v>
      </c>
      <c r="Y1391" s="24">
        <v>0</v>
      </c>
      <c r="Z1391" s="24">
        <v>0</v>
      </c>
      <c r="AA1391" s="24">
        <v>0</v>
      </c>
      <c r="AB1391">
        <v>0</v>
      </c>
      <c r="AC1391">
        <v>0</v>
      </c>
      <c r="AD1391" s="38">
        <v>1751395.06</v>
      </c>
      <c r="AE1391" s="52">
        <v>0</v>
      </c>
      <c r="AF1391" s="5">
        <v>0</v>
      </c>
      <c r="AG1391" s="24">
        <v>0</v>
      </c>
      <c r="AH1391" s="24">
        <v>0</v>
      </c>
      <c r="AI1391" s="27">
        <v>0</v>
      </c>
      <c r="AJ1391" t="s">
        <v>14</v>
      </c>
      <c r="AK1391" s="93">
        <f t="shared" si="130"/>
        <v>0</v>
      </c>
      <c r="AL1391" s="27">
        <f t="shared" si="129"/>
        <v>0</v>
      </c>
      <c r="AM1391" s="27">
        <f t="shared" si="131"/>
        <v>0</v>
      </c>
    </row>
    <row r="1392" spans="1:39" ht="15" customHeight="1" x14ac:dyDescent="0.25">
      <c r="A1392">
        <v>278371</v>
      </c>
      <c r="B1392" t="s">
        <v>1793</v>
      </c>
      <c r="C1392" t="s">
        <v>2052</v>
      </c>
      <c r="D1392">
        <v>31752</v>
      </c>
      <c r="E1392" t="s">
        <v>363</v>
      </c>
      <c r="F1392" t="s">
        <v>240</v>
      </c>
      <c r="G1392" t="s">
        <v>19</v>
      </c>
      <c r="J1392" s="21">
        <v>44469</v>
      </c>
      <c r="K1392" s="21">
        <v>44834</v>
      </c>
      <c r="L1392" s="21">
        <v>44834</v>
      </c>
      <c r="M1392" s="22">
        <v>590450.97</v>
      </c>
      <c r="N1392" t="s">
        <v>14</v>
      </c>
      <c r="O1392">
        <v>0</v>
      </c>
      <c r="P1392" t="s">
        <v>138</v>
      </c>
      <c r="R1392" s="21">
        <v>44834</v>
      </c>
      <c r="S1392" s="21">
        <v>44469</v>
      </c>
      <c r="T1392" s="21">
        <v>44834</v>
      </c>
      <c r="U1392" s="21">
        <v>44834</v>
      </c>
      <c r="V1392" s="23">
        <v>1</v>
      </c>
      <c r="W1392">
        <v>360</v>
      </c>
      <c r="X1392" s="24">
        <v>0</v>
      </c>
      <c r="Y1392" s="24">
        <v>0</v>
      </c>
      <c r="Z1392" s="24">
        <v>0</v>
      </c>
      <c r="AA1392" s="24">
        <v>0</v>
      </c>
      <c r="AB1392">
        <v>0</v>
      </c>
      <c r="AC1392">
        <v>0</v>
      </c>
      <c r="AD1392" s="38">
        <v>590450.97</v>
      </c>
      <c r="AE1392" s="52">
        <v>0</v>
      </c>
      <c r="AF1392" s="5">
        <v>0</v>
      </c>
      <c r="AG1392" s="24">
        <v>0</v>
      </c>
      <c r="AH1392" s="24">
        <v>0</v>
      </c>
      <c r="AI1392" s="27">
        <v>0</v>
      </c>
      <c r="AJ1392" t="s">
        <v>14</v>
      </c>
      <c r="AK1392" s="93">
        <f t="shared" si="130"/>
        <v>0</v>
      </c>
      <c r="AL1392" s="27">
        <f t="shared" si="129"/>
        <v>0</v>
      </c>
      <c r="AM1392" s="27">
        <f t="shared" si="131"/>
        <v>0</v>
      </c>
    </row>
    <row r="1393" spans="1:39" ht="15" customHeight="1" x14ac:dyDescent="0.25">
      <c r="A1393">
        <v>278372</v>
      </c>
      <c r="B1393" t="s">
        <v>1793</v>
      </c>
      <c r="C1393" t="s">
        <v>2052</v>
      </c>
      <c r="D1393">
        <v>31752</v>
      </c>
      <c r="E1393" t="s">
        <v>363</v>
      </c>
      <c r="F1393" t="s">
        <v>240</v>
      </c>
      <c r="G1393" t="s">
        <v>19</v>
      </c>
      <c r="J1393" s="21">
        <v>44834</v>
      </c>
      <c r="K1393" s="21">
        <v>44926</v>
      </c>
      <c r="L1393" s="21">
        <v>44926</v>
      </c>
      <c r="M1393" s="22">
        <v>297304.07</v>
      </c>
      <c r="N1393" t="s">
        <v>14</v>
      </c>
      <c r="O1393">
        <v>0</v>
      </c>
      <c r="P1393" t="s">
        <v>138</v>
      </c>
      <c r="R1393" s="21">
        <v>44926</v>
      </c>
      <c r="S1393" s="21">
        <v>44834</v>
      </c>
      <c r="T1393" s="21">
        <v>44926</v>
      </c>
      <c r="U1393" s="21">
        <v>44926</v>
      </c>
      <c r="V1393" s="23">
        <v>0.25</v>
      </c>
      <c r="W1393">
        <v>90</v>
      </c>
      <c r="X1393" s="24">
        <v>0</v>
      </c>
      <c r="Y1393" s="24">
        <v>0</v>
      </c>
      <c r="Z1393" s="24">
        <v>0</v>
      </c>
      <c r="AA1393" s="24">
        <v>0</v>
      </c>
      <c r="AB1393">
        <v>0.99994719070973792</v>
      </c>
      <c r="AC1393">
        <v>0</v>
      </c>
      <c r="AD1393" s="38">
        <v>297304.07</v>
      </c>
      <c r="AE1393" s="52">
        <v>0</v>
      </c>
      <c r="AF1393" s="5">
        <v>0</v>
      </c>
      <c r="AG1393" s="24">
        <v>0</v>
      </c>
      <c r="AH1393" s="24">
        <v>0</v>
      </c>
      <c r="AI1393" s="27">
        <v>0</v>
      </c>
      <c r="AJ1393" t="s">
        <v>14</v>
      </c>
      <c r="AK1393" s="93">
        <f t="shared" si="130"/>
        <v>0</v>
      </c>
      <c r="AL1393" s="27">
        <f t="shared" si="129"/>
        <v>0</v>
      </c>
      <c r="AM1393" s="27">
        <f t="shared" si="131"/>
        <v>0</v>
      </c>
    </row>
    <row r="1394" spans="1:39" ht="15" customHeight="1" x14ac:dyDescent="0.25">
      <c r="A1394">
        <v>278375</v>
      </c>
      <c r="B1394" t="s">
        <v>1794</v>
      </c>
      <c r="C1394" t="s">
        <v>2053</v>
      </c>
      <c r="D1394">
        <v>31753</v>
      </c>
      <c r="E1394" t="s">
        <v>363</v>
      </c>
      <c r="F1394" t="s">
        <v>240</v>
      </c>
      <c r="G1394" t="s">
        <v>19</v>
      </c>
      <c r="J1394" s="21">
        <v>44469</v>
      </c>
      <c r="K1394" s="21">
        <v>44834</v>
      </c>
      <c r="L1394" s="21">
        <v>44834</v>
      </c>
      <c r="M1394" s="22">
        <v>2976142.02</v>
      </c>
      <c r="N1394" t="s">
        <v>14</v>
      </c>
      <c r="O1394">
        <v>0</v>
      </c>
      <c r="P1394" t="s">
        <v>138</v>
      </c>
      <c r="R1394" s="21">
        <v>44834</v>
      </c>
      <c r="S1394" s="21">
        <v>44469</v>
      </c>
      <c r="T1394" s="21">
        <v>44834</v>
      </c>
      <c r="U1394" s="21">
        <v>44834</v>
      </c>
      <c r="V1394" s="23">
        <v>1</v>
      </c>
      <c r="W1394">
        <v>360</v>
      </c>
      <c r="X1394" s="24">
        <v>0</v>
      </c>
      <c r="Y1394" s="24">
        <v>0</v>
      </c>
      <c r="Z1394" s="24">
        <v>0</v>
      </c>
      <c r="AA1394" s="24">
        <v>0</v>
      </c>
      <c r="AB1394">
        <v>0</v>
      </c>
      <c r="AC1394">
        <v>0</v>
      </c>
      <c r="AD1394" s="38">
        <v>2976142.02</v>
      </c>
      <c r="AE1394" s="52">
        <v>0</v>
      </c>
      <c r="AF1394" s="5">
        <v>0</v>
      </c>
      <c r="AG1394" s="24">
        <v>0</v>
      </c>
      <c r="AH1394" s="24">
        <v>0</v>
      </c>
      <c r="AI1394" s="27">
        <v>0</v>
      </c>
      <c r="AJ1394" t="s">
        <v>14</v>
      </c>
      <c r="AK1394" s="93">
        <f t="shared" si="130"/>
        <v>0</v>
      </c>
      <c r="AL1394" s="27">
        <f t="shared" si="129"/>
        <v>0</v>
      </c>
      <c r="AM1394" s="27">
        <f t="shared" si="131"/>
        <v>0</v>
      </c>
    </row>
    <row r="1395" spans="1:39" ht="15" customHeight="1" x14ac:dyDescent="0.25">
      <c r="A1395">
        <v>278399</v>
      </c>
      <c r="B1395" t="s">
        <v>1795</v>
      </c>
      <c r="C1395" t="s">
        <v>2054</v>
      </c>
      <c r="D1395">
        <v>31756</v>
      </c>
      <c r="E1395" t="s">
        <v>363</v>
      </c>
      <c r="F1395" t="s">
        <v>240</v>
      </c>
      <c r="G1395" t="s">
        <v>19</v>
      </c>
      <c r="J1395" s="21">
        <v>44742</v>
      </c>
      <c r="K1395" s="21">
        <v>44773</v>
      </c>
      <c r="L1395" s="21">
        <v>44773</v>
      </c>
      <c r="M1395" s="22">
        <v>476266</v>
      </c>
      <c r="N1395" t="s">
        <v>14</v>
      </c>
      <c r="O1395">
        <v>0</v>
      </c>
      <c r="P1395" t="s">
        <v>138</v>
      </c>
      <c r="R1395" s="21">
        <v>44773</v>
      </c>
      <c r="S1395" s="21">
        <v>44742</v>
      </c>
      <c r="T1395" s="21">
        <v>44773</v>
      </c>
      <c r="U1395" s="21">
        <v>44773</v>
      </c>
      <c r="V1395" s="23">
        <v>8.3333333333333329E-2</v>
      </c>
      <c r="W1395">
        <v>30</v>
      </c>
      <c r="X1395" s="24">
        <v>0</v>
      </c>
      <c r="Y1395" s="24">
        <v>0</v>
      </c>
      <c r="Z1395" s="24">
        <v>0</v>
      </c>
      <c r="AA1395" s="24">
        <v>0</v>
      </c>
      <c r="AB1395">
        <v>0</v>
      </c>
      <c r="AC1395">
        <v>0</v>
      </c>
      <c r="AD1395" s="38">
        <v>476266</v>
      </c>
      <c r="AE1395" s="52">
        <v>0</v>
      </c>
      <c r="AF1395" s="5">
        <v>0</v>
      </c>
      <c r="AG1395" s="24">
        <v>0</v>
      </c>
      <c r="AH1395" s="24">
        <v>0</v>
      </c>
      <c r="AI1395" s="27">
        <v>0</v>
      </c>
      <c r="AJ1395" t="s">
        <v>14</v>
      </c>
      <c r="AK1395" s="93">
        <f t="shared" si="130"/>
        <v>0</v>
      </c>
      <c r="AL1395" s="27">
        <f t="shared" si="129"/>
        <v>0</v>
      </c>
      <c r="AM1395" s="27">
        <f t="shared" si="131"/>
        <v>0</v>
      </c>
    </row>
    <row r="1396" spans="1:39" ht="15" customHeight="1" x14ac:dyDescent="0.25">
      <c r="A1396">
        <v>278400</v>
      </c>
      <c r="B1396" t="s">
        <v>1795</v>
      </c>
      <c r="C1396" t="s">
        <v>2054</v>
      </c>
      <c r="D1396">
        <v>31756</v>
      </c>
      <c r="E1396" t="s">
        <v>363</v>
      </c>
      <c r="F1396" t="s">
        <v>240</v>
      </c>
      <c r="G1396" t="s">
        <v>19</v>
      </c>
      <c r="J1396" s="21">
        <v>44773</v>
      </c>
      <c r="K1396" s="21">
        <v>44804</v>
      </c>
      <c r="L1396" s="21">
        <v>44804</v>
      </c>
      <c r="M1396" s="22">
        <v>476266</v>
      </c>
      <c r="N1396" t="s">
        <v>14</v>
      </c>
      <c r="O1396">
        <v>0</v>
      </c>
      <c r="P1396" t="s">
        <v>138</v>
      </c>
      <c r="R1396" s="21">
        <v>44804</v>
      </c>
      <c r="S1396" s="21">
        <v>44773</v>
      </c>
      <c r="T1396" s="21">
        <v>44804</v>
      </c>
      <c r="U1396" s="21">
        <v>44804</v>
      </c>
      <c r="V1396" s="23">
        <v>8.3333333333333329E-2</v>
      </c>
      <c r="W1396">
        <v>30</v>
      </c>
      <c r="X1396" s="24">
        <v>0</v>
      </c>
      <c r="Y1396" s="24">
        <v>0</v>
      </c>
      <c r="Z1396" s="24">
        <v>0</v>
      </c>
      <c r="AA1396" s="24">
        <v>0</v>
      </c>
      <c r="AB1396">
        <v>0</v>
      </c>
      <c r="AC1396">
        <v>0</v>
      </c>
      <c r="AD1396" s="38">
        <v>476266</v>
      </c>
      <c r="AE1396" s="52">
        <v>0</v>
      </c>
      <c r="AF1396" s="5">
        <v>0</v>
      </c>
      <c r="AG1396" s="24">
        <v>0</v>
      </c>
      <c r="AH1396" s="24">
        <v>0</v>
      </c>
      <c r="AI1396" s="27">
        <v>0</v>
      </c>
      <c r="AJ1396" t="s">
        <v>14</v>
      </c>
      <c r="AK1396" s="93">
        <f t="shared" si="130"/>
        <v>0</v>
      </c>
      <c r="AL1396" s="27">
        <f t="shared" si="129"/>
        <v>0</v>
      </c>
      <c r="AM1396" s="27">
        <f t="shared" si="131"/>
        <v>0</v>
      </c>
    </row>
    <row r="1397" spans="1:39" ht="15" customHeight="1" x14ac:dyDescent="0.25">
      <c r="A1397">
        <v>278401</v>
      </c>
      <c r="B1397" t="s">
        <v>1795</v>
      </c>
      <c r="C1397" t="s">
        <v>2054</v>
      </c>
      <c r="D1397">
        <v>31756</v>
      </c>
      <c r="E1397" t="s">
        <v>363</v>
      </c>
      <c r="F1397" t="s">
        <v>240</v>
      </c>
      <c r="G1397" t="s">
        <v>19</v>
      </c>
      <c r="J1397" s="21">
        <v>44804</v>
      </c>
      <c r="K1397" s="21">
        <v>44834</v>
      </c>
      <c r="L1397" s="21">
        <v>44834</v>
      </c>
      <c r="M1397" s="22">
        <v>476266</v>
      </c>
      <c r="N1397" t="s">
        <v>14</v>
      </c>
      <c r="O1397">
        <v>0</v>
      </c>
      <c r="P1397" t="s">
        <v>138</v>
      </c>
      <c r="R1397" s="21">
        <v>44834</v>
      </c>
      <c r="S1397" s="21">
        <v>44804</v>
      </c>
      <c r="T1397" s="21">
        <v>44834</v>
      </c>
      <c r="U1397" s="21">
        <v>44834</v>
      </c>
      <c r="V1397" s="23">
        <v>8.3333333333333329E-2</v>
      </c>
      <c r="W1397">
        <v>30</v>
      </c>
      <c r="X1397" s="24">
        <v>0</v>
      </c>
      <c r="Y1397" s="24">
        <v>0</v>
      </c>
      <c r="Z1397" s="24">
        <v>0</v>
      </c>
      <c r="AA1397" s="24">
        <v>0</v>
      </c>
      <c r="AB1397">
        <v>0</v>
      </c>
      <c r="AC1397">
        <v>0</v>
      </c>
      <c r="AD1397" s="38">
        <v>476266</v>
      </c>
      <c r="AE1397" s="52">
        <v>0</v>
      </c>
      <c r="AF1397" s="5">
        <v>0</v>
      </c>
      <c r="AG1397" s="24">
        <v>0</v>
      </c>
      <c r="AH1397" s="24">
        <v>0</v>
      </c>
      <c r="AI1397" s="27">
        <v>0</v>
      </c>
      <c r="AJ1397" t="s">
        <v>14</v>
      </c>
      <c r="AK1397" s="93">
        <f t="shared" si="130"/>
        <v>0</v>
      </c>
      <c r="AL1397" s="27">
        <f t="shared" si="129"/>
        <v>0</v>
      </c>
      <c r="AM1397" s="27">
        <f t="shared" si="131"/>
        <v>0</v>
      </c>
    </row>
    <row r="1398" spans="1:39" ht="15" customHeight="1" x14ac:dyDescent="0.25">
      <c r="A1398">
        <v>278402</v>
      </c>
      <c r="B1398" t="s">
        <v>1795</v>
      </c>
      <c r="C1398" t="s">
        <v>2054</v>
      </c>
      <c r="D1398">
        <v>31756</v>
      </c>
      <c r="E1398" t="s">
        <v>363</v>
      </c>
      <c r="F1398" t="s">
        <v>240</v>
      </c>
      <c r="G1398" t="s">
        <v>19</v>
      </c>
      <c r="J1398" s="21">
        <v>44834</v>
      </c>
      <c r="K1398" s="21">
        <v>44865</v>
      </c>
      <c r="L1398" s="21">
        <v>44865</v>
      </c>
      <c r="M1398" s="22">
        <v>382596</v>
      </c>
      <c r="N1398" t="s">
        <v>14</v>
      </c>
      <c r="O1398">
        <v>0</v>
      </c>
      <c r="P1398" t="s">
        <v>138</v>
      </c>
      <c r="R1398" s="21">
        <v>44865</v>
      </c>
      <c r="S1398" s="21">
        <v>44834</v>
      </c>
      <c r="T1398" s="21">
        <v>44865</v>
      </c>
      <c r="U1398" s="21">
        <v>44865</v>
      </c>
      <c r="V1398" s="23">
        <v>8.3333333333333329E-2</v>
      </c>
      <c r="W1398">
        <v>30</v>
      </c>
      <c r="X1398" s="24">
        <v>0</v>
      </c>
      <c r="Y1398" s="24">
        <v>0</v>
      </c>
      <c r="Z1398" s="24">
        <v>0</v>
      </c>
      <c r="AA1398" s="24">
        <v>0</v>
      </c>
      <c r="AB1398">
        <v>0</v>
      </c>
      <c r="AC1398">
        <v>0</v>
      </c>
      <c r="AD1398" s="38">
        <v>382596</v>
      </c>
      <c r="AE1398" s="52">
        <v>0</v>
      </c>
      <c r="AF1398" s="5">
        <v>0</v>
      </c>
      <c r="AG1398" s="24">
        <v>0</v>
      </c>
      <c r="AH1398" s="24">
        <v>0</v>
      </c>
      <c r="AI1398" s="27">
        <v>0</v>
      </c>
      <c r="AJ1398" t="s">
        <v>14</v>
      </c>
      <c r="AK1398" s="93">
        <f t="shared" si="130"/>
        <v>0</v>
      </c>
      <c r="AL1398" s="27">
        <f t="shared" si="129"/>
        <v>0</v>
      </c>
      <c r="AM1398" s="27">
        <f t="shared" si="131"/>
        <v>0</v>
      </c>
    </row>
    <row r="1399" spans="1:39" ht="15" customHeight="1" x14ac:dyDescent="0.25">
      <c r="A1399">
        <v>278403</v>
      </c>
      <c r="B1399" t="s">
        <v>1795</v>
      </c>
      <c r="C1399" t="s">
        <v>2054</v>
      </c>
      <c r="D1399">
        <v>31756</v>
      </c>
      <c r="E1399" t="s">
        <v>363</v>
      </c>
      <c r="F1399" t="s">
        <v>240</v>
      </c>
      <c r="G1399" t="s">
        <v>19</v>
      </c>
      <c r="J1399" s="21">
        <v>44865</v>
      </c>
      <c r="K1399" s="21">
        <v>44895</v>
      </c>
      <c r="L1399" s="21">
        <v>44895</v>
      </c>
      <c r="M1399" s="22">
        <v>445230</v>
      </c>
      <c r="N1399" t="s">
        <v>14</v>
      </c>
      <c r="O1399">
        <v>0</v>
      </c>
      <c r="P1399" t="s">
        <v>138</v>
      </c>
      <c r="R1399" s="21">
        <v>44895</v>
      </c>
      <c r="S1399" s="21">
        <v>44865</v>
      </c>
      <c r="T1399" s="21">
        <v>44895</v>
      </c>
      <c r="U1399" s="21">
        <v>44895</v>
      </c>
      <c r="V1399" s="23">
        <v>8.3333333333333329E-2</v>
      </c>
      <c r="W1399">
        <v>30</v>
      </c>
      <c r="X1399" s="24">
        <v>0</v>
      </c>
      <c r="Y1399" s="24">
        <v>0</v>
      </c>
      <c r="Z1399" s="24">
        <v>0</v>
      </c>
      <c r="AA1399" s="24">
        <v>0</v>
      </c>
      <c r="AB1399">
        <v>0</v>
      </c>
      <c r="AC1399">
        <v>0</v>
      </c>
      <c r="AD1399" s="38">
        <v>445230</v>
      </c>
      <c r="AE1399" s="52">
        <v>0</v>
      </c>
      <c r="AF1399" s="5">
        <v>0</v>
      </c>
      <c r="AG1399" s="24">
        <v>0</v>
      </c>
      <c r="AH1399" s="24">
        <v>0</v>
      </c>
      <c r="AI1399" s="27">
        <v>0</v>
      </c>
      <c r="AJ1399" t="s">
        <v>14</v>
      </c>
      <c r="AK1399" s="93">
        <f t="shared" si="130"/>
        <v>0</v>
      </c>
      <c r="AL1399" s="27">
        <f t="shared" si="129"/>
        <v>0</v>
      </c>
      <c r="AM1399" s="27">
        <f t="shared" si="131"/>
        <v>0</v>
      </c>
    </row>
    <row r="1400" spans="1:39" ht="15" customHeight="1" x14ac:dyDescent="0.25">
      <c r="A1400">
        <v>278404</v>
      </c>
      <c r="B1400" t="s">
        <v>1795</v>
      </c>
      <c r="C1400" t="s">
        <v>2054</v>
      </c>
      <c r="D1400">
        <v>31756</v>
      </c>
      <c r="E1400" t="s">
        <v>363</v>
      </c>
      <c r="F1400" t="s">
        <v>240</v>
      </c>
      <c r="G1400" t="s">
        <v>19</v>
      </c>
      <c r="J1400" s="21">
        <v>44895</v>
      </c>
      <c r="K1400" s="21">
        <v>44926</v>
      </c>
      <c r="L1400" s="21">
        <v>44926</v>
      </c>
      <c r="M1400" s="22">
        <v>402881</v>
      </c>
      <c r="N1400" t="s">
        <v>14</v>
      </c>
      <c r="O1400">
        <v>0</v>
      </c>
      <c r="P1400" t="s">
        <v>138</v>
      </c>
      <c r="R1400" s="21">
        <v>44926</v>
      </c>
      <c r="S1400" s="21">
        <v>44895</v>
      </c>
      <c r="T1400" s="21">
        <v>44926</v>
      </c>
      <c r="U1400" s="21">
        <v>44926</v>
      </c>
      <c r="V1400" s="23">
        <v>8.3333333333333329E-2</v>
      </c>
      <c r="W1400">
        <v>30</v>
      </c>
      <c r="X1400" s="24">
        <v>0</v>
      </c>
      <c r="Y1400" s="24">
        <v>0</v>
      </c>
      <c r="Z1400" s="24">
        <v>0</v>
      </c>
      <c r="AA1400" s="24">
        <v>0</v>
      </c>
      <c r="AB1400">
        <v>0.99994719070973792</v>
      </c>
      <c r="AC1400">
        <v>0</v>
      </c>
      <c r="AD1400" s="38">
        <v>402881</v>
      </c>
      <c r="AE1400" s="52">
        <v>0</v>
      </c>
      <c r="AF1400" s="5">
        <v>0</v>
      </c>
      <c r="AG1400" s="24">
        <v>0</v>
      </c>
      <c r="AH1400" s="24">
        <v>0</v>
      </c>
      <c r="AI1400" s="27">
        <v>0</v>
      </c>
      <c r="AJ1400" t="s">
        <v>14</v>
      </c>
      <c r="AK1400" s="93">
        <f t="shared" si="130"/>
        <v>0</v>
      </c>
      <c r="AL1400" s="27">
        <f t="shared" si="129"/>
        <v>0</v>
      </c>
      <c r="AM1400" s="27">
        <f t="shared" si="131"/>
        <v>0</v>
      </c>
    </row>
    <row r="1401" spans="1:39" ht="15" customHeight="1" x14ac:dyDescent="0.25">
      <c r="A1401">
        <v>278459</v>
      </c>
      <c r="B1401" t="s">
        <v>1816</v>
      </c>
      <c r="C1401" t="s">
        <v>2055</v>
      </c>
      <c r="D1401">
        <v>31778</v>
      </c>
      <c r="E1401" t="s">
        <v>363</v>
      </c>
      <c r="F1401" t="s">
        <v>240</v>
      </c>
      <c r="G1401" t="s">
        <v>19</v>
      </c>
      <c r="J1401" s="21">
        <v>44834</v>
      </c>
      <c r="K1401" s="21">
        <v>44849</v>
      </c>
      <c r="L1401" s="21">
        <v>44849</v>
      </c>
      <c r="M1401" s="22">
        <v>6248</v>
      </c>
      <c r="N1401" t="s">
        <v>14</v>
      </c>
      <c r="O1401">
        <v>0</v>
      </c>
      <c r="P1401" t="s">
        <v>138</v>
      </c>
      <c r="R1401" s="21">
        <v>44849</v>
      </c>
      <c r="S1401" s="21">
        <v>44834</v>
      </c>
      <c r="T1401" s="21">
        <v>44849</v>
      </c>
      <c r="U1401" s="21">
        <v>44849</v>
      </c>
      <c r="V1401" s="23">
        <v>4.1666666666666664E-2</v>
      </c>
      <c r="W1401">
        <v>15</v>
      </c>
      <c r="X1401" s="24">
        <v>0</v>
      </c>
      <c r="Y1401" s="24">
        <v>0</v>
      </c>
      <c r="Z1401" s="24">
        <v>0</v>
      </c>
      <c r="AA1401" s="24">
        <v>0</v>
      </c>
      <c r="AB1401">
        <v>0</v>
      </c>
      <c r="AC1401">
        <v>0</v>
      </c>
      <c r="AD1401" s="38">
        <v>6248</v>
      </c>
      <c r="AE1401" s="52">
        <v>0</v>
      </c>
      <c r="AF1401" s="5">
        <v>0</v>
      </c>
      <c r="AG1401" s="24">
        <v>0</v>
      </c>
      <c r="AH1401" s="24">
        <v>0</v>
      </c>
      <c r="AI1401" s="27">
        <v>0</v>
      </c>
      <c r="AJ1401" t="s">
        <v>14</v>
      </c>
      <c r="AK1401" s="93">
        <f t="shared" si="130"/>
        <v>0</v>
      </c>
      <c r="AL1401" s="27">
        <f t="shared" si="129"/>
        <v>0</v>
      </c>
      <c r="AM1401" s="27">
        <f t="shared" si="131"/>
        <v>0</v>
      </c>
    </row>
    <row r="1402" spans="1:39" ht="15" customHeight="1" x14ac:dyDescent="0.25">
      <c r="A1402">
        <v>278447</v>
      </c>
      <c r="B1402" t="s">
        <v>1817</v>
      </c>
      <c r="C1402" t="s">
        <v>2056</v>
      </c>
      <c r="D1402">
        <v>31779</v>
      </c>
      <c r="E1402" t="s">
        <v>363</v>
      </c>
      <c r="F1402" t="s">
        <v>240</v>
      </c>
      <c r="G1402" t="s">
        <v>19</v>
      </c>
      <c r="J1402" s="21">
        <v>44742</v>
      </c>
      <c r="K1402" s="21">
        <v>44849</v>
      </c>
      <c r="L1402" s="21">
        <v>44849</v>
      </c>
      <c r="M1402" s="22">
        <v>-2333507</v>
      </c>
      <c r="N1402" t="s">
        <v>14</v>
      </c>
      <c r="O1402">
        <v>0</v>
      </c>
      <c r="P1402" t="s">
        <v>138</v>
      </c>
      <c r="R1402" s="21">
        <v>44849</v>
      </c>
      <c r="S1402" s="21">
        <v>44742</v>
      </c>
      <c r="T1402" s="21">
        <v>44849</v>
      </c>
      <c r="U1402" s="21">
        <v>44849</v>
      </c>
      <c r="V1402" s="23">
        <v>0.29166666666666669</v>
      </c>
      <c r="W1402">
        <v>105</v>
      </c>
      <c r="X1402" s="24">
        <v>0</v>
      </c>
      <c r="Y1402" s="24">
        <v>0</v>
      </c>
      <c r="Z1402" s="24">
        <v>0</v>
      </c>
      <c r="AA1402" s="24">
        <v>0</v>
      </c>
      <c r="AB1402">
        <v>0</v>
      </c>
      <c r="AC1402">
        <v>0</v>
      </c>
      <c r="AD1402" s="38">
        <v>-2333507</v>
      </c>
      <c r="AE1402" s="52">
        <v>0</v>
      </c>
      <c r="AF1402" s="5">
        <v>0</v>
      </c>
      <c r="AG1402" s="24">
        <v>0</v>
      </c>
      <c r="AH1402" s="24">
        <v>0</v>
      </c>
      <c r="AI1402" s="27">
        <v>0</v>
      </c>
      <c r="AJ1402" t="s">
        <v>14</v>
      </c>
      <c r="AK1402" s="93">
        <f t="shared" si="130"/>
        <v>0</v>
      </c>
      <c r="AL1402" s="27">
        <f t="shared" si="129"/>
        <v>0</v>
      </c>
      <c r="AM1402" s="27">
        <f t="shared" si="131"/>
        <v>0</v>
      </c>
    </row>
    <row r="1403" spans="1:39" ht="15" customHeight="1" x14ac:dyDescent="0.25">
      <c r="A1403">
        <v>278448</v>
      </c>
      <c r="B1403" t="s">
        <v>1818</v>
      </c>
      <c r="C1403" t="s">
        <v>2057</v>
      </c>
      <c r="D1403">
        <v>31780</v>
      </c>
      <c r="E1403" t="s">
        <v>363</v>
      </c>
      <c r="F1403" t="s">
        <v>240</v>
      </c>
      <c r="G1403" t="s">
        <v>19</v>
      </c>
      <c r="J1403" s="21">
        <v>44742</v>
      </c>
      <c r="K1403" s="21">
        <v>44849</v>
      </c>
      <c r="L1403" s="21">
        <v>44849</v>
      </c>
      <c r="M1403" s="22">
        <v>99597</v>
      </c>
      <c r="N1403" t="s">
        <v>14</v>
      </c>
      <c r="O1403">
        <v>0</v>
      </c>
      <c r="P1403" t="s">
        <v>138</v>
      </c>
      <c r="R1403" s="21">
        <v>44849</v>
      </c>
      <c r="S1403" s="21">
        <v>44742</v>
      </c>
      <c r="T1403" s="21">
        <v>44849</v>
      </c>
      <c r="U1403" s="21">
        <v>44849</v>
      </c>
      <c r="V1403" s="23">
        <v>0.29166666666666669</v>
      </c>
      <c r="W1403">
        <v>105</v>
      </c>
      <c r="X1403" s="24">
        <v>0</v>
      </c>
      <c r="Y1403" s="24">
        <v>0</v>
      </c>
      <c r="Z1403" s="24">
        <v>0</v>
      </c>
      <c r="AA1403" s="24">
        <v>0</v>
      </c>
      <c r="AB1403">
        <v>0</v>
      </c>
      <c r="AC1403">
        <v>0</v>
      </c>
      <c r="AD1403" s="38">
        <v>99597</v>
      </c>
      <c r="AE1403" s="52">
        <v>0</v>
      </c>
      <c r="AF1403" s="5">
        <v>0</v>
      </c>
      <c r="AG1403" s="24">
        <v>0</v>
      </c>
      <c r="AH1403" s="24">
        <v>0</v>
      </c>
      <c r="AI1403" s="27">
        <v>0</v>
      </c>
      <c r="AJ1403" t="s">
        <v>14</v>
      </c>
      <c r="AK1403" s="93">
        <f t="shared" si="130"/>
        <v>0</v>
      </c>
      <c r="AL1403" s="27">
        <f t="shared" si="129"/>
        <v>0</v>
      </c>
      <c r="AM1403" s="27">
        <f t="shared" si="131"/>
        <v>0</v>
      </c>
    </row>
    <row r="1404" spans="1:39" ht="15" customHeight="1" x14ac:dyDescent="0.25">
      <c r="A1404">
        <v>278458</v>
      </c>
      <c r="B1404" t="s">
        <v>1819</v>
      </c>
      <c r="C1404" t="s">
        <v>2058</v>
      </c>
      <c r="D1404">
        <v>31784</v>
      </c>
      <c r="E1404" t="s">
        <v>363</v>
      </c>
      <c r="F1404" t="s">
        <v>240</v>
      </c>
      <c r="G1404" t="s">
        <v>19</v>
      </c>
      <c r="J1404" s="21">
        <v>44834</v>
      </c>
      <c r="K1404" s="21">
        <v>44849</v>
      </c>
      <c r="L1404" s="21">
        <v>44849</v>
      </c>
      <c r="M1404" s="22">
        <v>586</v>
      </c>
      <c r="N1404" t="s">
        <v>14</v>
      </c>
      <c r="O1404">
        <v>0</v>
      </c>
      <c r="P1404" t="s">
        <v>138</v>
      </c>
      <c r="R1404" s="21">
        <v>44849</v>
      </c>
      <c r="S1404" s="21">
        <v>44834</v>
      </c>
      <c r="T1404" s="21">
        <v>44849</v>
      </c>
      <c r="U1404" s="21">
        <v>44849</v>
      </c>
      <c r="V1404" s="23">
        <v>4.1666666666666664E-2</v>
      </c>
      <c r="W1404">
        <v>15</v>
      </c>
      <c r="X1404" s="24">
        <v>0</v>
      </c>
      <c r="Y1404" s="24">
        <v>0</v>
      </c>
      <c r="Z1404" s="24">
        <v>0</v>
      </c>
      <c r="AA1404" s="24">
        <v>0</v>
      </c>
      <c r="AB1404">
        <v>0</v>
      </c>
      <c r="AC1404">
        <v>0</v>
      </c>
      <c r="AD1404" s="38">
        <v>586</v>
      </c>
      <c r="AE1404" s="52">
        <v>0</v>
      </c>
      <c r="AF1404" s="5">
        <v>0</v>
      </c>
      <c r="AG1404" s="24">
        <v>0</v>
      </c>
      <c r="AH1404" s="24">
        <v>0</v>
      </c>
      <c r="AI1404" s="27">
        <v>0</v>
      </c>
      <c r="AJ1404" t="s">
        <v>14</v>
      </c>
      <c r="AK1404" s="93">
        <f t="shared" si="130"/>
        <v>0</v>
      </c>
      <c r="AL1404" s="27">
        <f t="shared" si="129"/>
        <v>0</v>
      </c>
      <c r="AM1404" s="27">
        <f t="shared" si="131"/>
        <v>0</v>
      </c>
    </row>
    <row r="1405" spans="1:39" ht="15" customHeight="1" x14ac:dyDescent="0.25">
      <c r="A1405">
        <v>278460</v>
      </c>
      <c r="B1405" t="s">
        <v>1820</v>
      </c>
      <c r="C1405" t="s">
        <v>2059</v>
      </c>
      <c r="D1405">
        <v>31785</v>
      </c>
      <c r="E1405" t="s">
        <v>363</v>
      </c>
      <c r="F1405" t="s">
        <v>240</v>
      </c>
      <c r="G1405" t="s">
        <v>19</v>
      </c>
      <c r="J1405" s="21">
        <v>44834</v>
      </c>
      <c r="K1405" s="21">
        <v>44849</v>
      </c>
      <c r="L1405" s="21">
        <v>44849</v>
      </c>
      <c r="M1405" s="22">
        <v>155500</v>
      </c>
      <c r="N1405" t="s">
        <v>14</v>
      </c>
      <c r="O1405">
        <v>0</v>
      </c>
      <c r="P1405" t="s">
        <v>138</v>
      </c>
      <c r="R1405" s="21">
        <v>44849</v>
      </c>
      <c r="S1405" s="21">
        <v>44834</v>
      </c>
      <c r="T1405" s="21">
        <v>44849</v>
      </c>
      <c r="U1405" s="21">
        <v>44849</v>
      </c>
      <c r="V1405" s="23">
        <v>4.1666666666666664E-2</v>
      </c>
      <c r="W1405">
        <v>15</v>
      </c>
      <c r="X1405" s="24">
        <v>0</v>
      </c>
      <c r="Y1405" s="24">
        <v>0</v>
      </c>
      <c r="Z1405" s="24">
        <v>0</v>
      </c>
      <c r="AA1405" s="24">
        <v>0</v>
      </c>
      <c r="AB1405">
        <v>0</v>
      </c>
      <c r="AC1405">
        <v>0</v>
      </c>
      <c r="AD1405" s="38">
        <v>155500</v>
      </c>
      <c r="AE1405" s="52">
        <v>0</v>
      </c>
      <c r="AF1405" s="5">
        <v>0</v>
      </c>
      <c r="AG1405" s="24">
        <v>0</v>
      </c>
      <c r="AH1405" s="24">
        <v>0</v>
      </c>
      <c r="AI1405" s="27">
        <v>0</v>
      </c>
      <c r="AJ1405" t="s">
        <v>14</v>
      </c>
      <c r="AK1405" s="93">
        <f t="shared" si="130"/>
        <v>0</v>
      </c>
      <c r="AL1405" s="27">
        <f t="shared" si="129"/>
        <v>0</v>
      </c>
      <c r="AM1405" s="27">
        <f t="shared" si="131"/>
        <v>0</v>
      </c>
    </row>
    <row r="1406" spans="1:39" ht="15" customHeight="1" x14ac:dyDescent="0.25">
      <c r="A1406">
        <v>278462</v>
      </c>
      <c r="B1406" t="s">
        <v>1821</v>
      </c>
      <c r="C1406" t="s">
        <v>2060</v>
      </c>
      <c r="D1406">
        <v>31787</v>
      </c>
      <c r="E1406" t="s">
        <v>363</v>
      </c>
      <c r="F1406" t="s">
        <v>240</v>
      </c>
      <c r="G1406" t="s">
        <v>19</v>
      </c>
      <c r="J1406" s="21">
        <v>44834</v>
      </c>
      <c r="K1406" s="21">
        <v>44849</v>
      </c>
      <c r="L1406" s="21">
        <v>44849</v>
      </c>
      <c r="M1406" s="22">
        <v>302816</v>
      </c>
      <c r="N1406" t="s">
        <v>14</v>
      </c>
      <c r="O1406">
        <v>0</v>
      </c>
      <c r="P1406" t="s">
        <v>138</v>
      </c>
      <c r="R1406" s="21">
        <v>44849</v>
      </c>
      <c r="S1406" s="21">
        <v>44834</v>
      </c>
      <c r="T1406" s="21">
        <v>44849</v>
      </c>
      <c r="U1406" s="21">
        <v>44849</v>
      </c>
      <c r="V1406" s="23">
        <v>4.1666666666666664E-2</v>
      </c>
      <c r="W1406">
        <v>15</v>
      </c>
      <c r="X1406" s="24">
        <v>0</v>
      </c>
      <c r="Y1406" s="24">
        <v>0</v>
      </c>
      <c r="Z1406" s="24">
        <v>0</v>
      </c>
      <c r="AA1406" s="24">
        <v>0</v>
      </c>
      <c r="AB1406">
        <v>0</v>
      </c>
      <c r="AC1406">
        <v>0</v>
      </c>
      <c r="AD1406" s="38">
        <v>302816</v>
      </c>
      <c r="AE1406" s="52">
        <v>0</v>
      </c>
      <c r="AF1406" s="5">
        <v>0</v>
      </c>
      <c r="AG1406" s="24">
        <v>0</v>
      </c>
      <c r="AH1406" s="24">
        <v>0</v>
      </c>
      <c r="AI1406" s="27">
        <v>0</v>
      </c>
      <c r="AJ1406" t="s">
        <v>14</v>
      </c>
      <c r="AK1406" s="93">
        <f t="shared" si="130"/>
        <v>0</v>
      </c>
      <c r="AL1406" s="27">
        <f t="shared" si="129"/>
        <v>0</v>
      </c>
      <c r="AM1406" s="27">
        <f t="shared" si="131"/>
        <v>0</v>
      </c>
    </row>
    <row r="1407" spans="1:39" ht="15" customHeight="1" x14ac:dyDescent="0.25">
      <c r="A1407">
        <v>278463</v>
      </c>
      <c r="B1407" t="s">
        <v>1822</v>
      </c>
      <c r="C1407" t="s">
        <v>2061</v>
      </c>
      <c r="D1407">
        <v>31788</v>
      </c>
      <c r="E1407" t="s">
        <v>363</v>
      </c>
      <c r="F1407" t="s">
        <v>240</v>
      </c>
      <c r="G1407" t="s">
        <v>19</v>
      </c>
      <c r="J1407" s="21">
        <v>44834</v>
      </c>
      <c r="K1407" s="21">
        <v>44849</v>
      </c>
      <c r="L1407" s="21">
        <v>44849</v>
      </c>
      <c r="M1407" s="22">
        <v>1054</v>
      </c>
      <c r="N1407" t="s">
        <v>14</v>
      </c>
      <c r="O1407">
        <v>0</v>
      </c>
      <c r="P1407" t="s">
        <v>138</v>
      </c>
      <c r="R1407" s="21">
        <v>44849</v>
      </c>
      <c r="S1407" s="21">
        <v>44834</v>
      </c>
      <c r="T1407" s="21">
        <v>44849</v>
      </c>
      <c r="U1407" s="21">
        <v>44849</v>
      </c>
      <c r="V1407" s="23">
        <v>4.1666666666666664E-2</v>
      </c>
      <c r="W1407">
        <v>15</v>
      </c>
      <c r="X1407" s="24">
        <v>0</v>
      </c>
      <c r="Y1407" s="24">
        <v>0</v>
      </c>
      <c r="Z1407" s="24">
        <v>0</v>
      </c>
      <c r="AA1407" s="24">
        <v>0</v>
      </c>
      <c r="AB1407">
        <v>0</v>
      </c>
      <c r="AC1407">
        <v>0</v>
      </c>
      <c r="AD1407" s="38">
        <v>1054</v>
      </c>
      <c r="AE1407" s="52">
        <v>0</v>
      </c>
      <c r="AF1407" s="5">
        <v>0</v>
      </c>
      <c r="AG1407" s="24">
        <v>0</v>
      </c>
      <c r="AH1407" s="24">
        <v>0</v>
      </c>
      <c r="AI1407" s="27">
        <v>0</v>
      </c>
      <c r="AJ1407" t="s">
        <v>14</v>
      </c>
      <c r="AK1407" s="93">
        <f t="shared" si="130"/>
        <v>0</v>
      </c>
      <c r="AL1407" s="27">
        <f t="shared" si="129"/>
        <v>0</v>
      </c>
      <c r="AM1407" s="27">
        <f t="shared" si="131"/>
        <v>0</v>
      </c>
    </row>
    <row r="1408" spans="1:39" ht="15" customHeight="1" x14ac:dyDescent="0.25">
      <c r="A1408">
        <v>278465</v>
      </c>
      <c r="B1408" t="s">
        <v>1823</v>
      </c>
      <c r="C1408" t="s">
        <v>2062</v>
      </c>
      <c r="D1408">
        <v>31790</v>
      </c>
      <c r="E1408" t="s">
        <v>363</v>
      </c>
      <c r="F1408" t="s">
        <v>240</v>
      </c>
      <c r="G1408" t="s">
        <v>19</v>
      </c>
      <c r="J1408" s="21">
        <v>44834</v>
      </c>
      <c r="K1408" s="21">
        <v>44849</v>
      </c>
      <c r="L1408" s="21">
        <v>44849</v>
      </c>
      <c r="M1408" s="22">
        <v>29839</v>
      </c>
      <c r="N1408" t="s">
        <v>14</v>
      </c>
      <c r="O1408">
        <v>0</v>
      </c>
      <c r="P1408" t="s">
        <v>138</v>
      </c>
      <c r="R1408" s="21">
        <v>44849</v>
      </c>
      <c r="S1408" s="21">
        <v>44834</v>
      </c>
      <c r="T1408" s="21">
        <v>44849</v>
      </c>
      <c r="U1408" s="21">
        <v>44849</v>
      </c>
      <c r="V1408" s="23">
        <v>4.1666666666666664E-2</v>
      </c>
      <c r="W1408">
        <v>15</v>
      </c>
      <c r="X1408" s="24">
        <v>0</v>
      </c>
      <c r="Y1408" s="24">
        <v>0</v>
      </c>
      <c r="Z1408" s="24">
        <v>0</v>
      </c>
      <c r="AA1408" s="24">
        <v>0</v>
      </c>
      <c r="AB1408">
        <v>0</v>
      </c>
      <c r="AC1408">
        <v>0</v>
      </c>
      <c r="AD1408" s="38">
        <v>29839</v>
      </c>
      <c r="AE1408" s="52">
        <v>0</v>
      </c>
      <c r="AF1408" s="5">
        <v>0</v>
      </c>
      <c r="AG1408" s="24">
        <v>0</v>
      </c>
      <c r="AH1408" s="24">
        <v>0</v>
      </c>
      <c r="AI1408" s="27">
        <v>0</v>
      </c>
      <c r="AJ1408" t="s">
        <v>14</v>
      </c>
      <c r="AK1408" s="93">
        <f t="shared" si="130"/>
        <v>0</v>
      </c>
      <c r="AL1408" s="27">
        <f t="shared" si="129"/>
        <v>0</v>
      </c>
      <c r="AM1408" s="27">
        <f t="shared" si="131"/>
        <v>0</v>
      </c>
    </row>
    <row r="1409" spans="1:39" ht="15" customHeight="1" x14ac:dyDescent="0.25">
      <c r="A1409">
        <v>278467</v>
      </c>
      <c r="B1409" t="s">
        <v>1824</v>
      </c>
      <c r="C1409" t="s">
        <v>2063</v>
      </c>
      <c r="D1409">
        <v>31792</v>
      </c>
      <c r="E1409" t="s">
        <v>363</v>
      </c>
      <c r="F1409" t="s">
        <v>240</v>
      </c>
      <c r="G1409" t="s">
        <v>19</v>
      </c>
      <c r="J1409" s="21">
        <v>44834</v>
      </c>
      <c r="K1409" s="21">
        <v>44849</v>
      </c>
      <c r="L1409" s="21">
        <v>44849</v>
      </c>
      <c r="M1409" s="22">
        <v>69570</v>
      </c>
      <c r="N1409" t="s">
        <v>14</v>
      </c>
      <c r="O1409">
        <v>0</v>
      </c>
      <c r="P1409" t="s">
        <v>138</v>
      </c>
      <c r="R1409" s="21">
        <v>44849</v>
      </c>
      <c r="S1409" s="21">
        <v>44834</v>
      </c>
      <c r="T1409" s="21">
        <v>44849</v>
      </c>
      <c r="U1409" s="21">
        <v>44849</v>
      </c>
      <c r="V1409" s="23">
        <v>4.1666666666666664E-2</v>
      </c>
      <c r="W1409">
        <v>15</v>
      </c>
      <c r="X1409" s="24">
        <v>0</v>
      </c>
      <c r="Y1409" s="24">
        <v>0</v>
      </c>
      <c r="Z1409" s="24">
        <v>0</v>
      </c>
      <c r="AA1409" s="24">
        <v>0</v>
      </c>
      <c r="AB1409">
        <v>0</v>
      </c>
      <c r="AC1409">
        <v>0</v>
      </c>
      <c r="AD1409" s="38">
        <v>69570</v>
      </c>
      <c r="AE1409" s="52">
        <v>0</v>
      </c>
      <c r="AF1409" s="5">
        <v>0</v>
      </c>
      <c r="AG1409" s="24">
        <v>0</v>
      </c>
      <c r="AH1409" s="24">
        <v>0</v>
      </c>
      <c r="AI1409" s="27">
        <v>0</v>
      </c>
      <c r="AJ1409" t="s">
        <v>14</v>
      </c>
      <c r="AK1409" s="93">
        <f t="shared" si="130"/>
        <v>0</v>
      </c>
      <c r="AL1409" s="27">
        <f t="shared" si="129"/>
        <v>0</v>
      </c>
      <c r="AM1409" s="27">
        <f t="shared" si="131"/>
        <v>0</v>
      </c>
    </row>
    <row r="1410" spans="1:39" ht="15" customHeight="1" x14ac:dyDescent="0.25">
      <c r="A1410">
        <v>278445</v>
      </c>
      <c r="B1410" t="s">
        <v>1825</v>
      </c>
      <c r="C1410" t="s">
        <v>2064</v>
      </c>
      <c r="D1410">
        <v>31794</v>
      </c>
      <c r="E1410" t="s">
        <v>363</v>
      </c>
      <c r="F1410" t="s">
        <v>240</v>
      </c>
      <c r="G1410" t="s">
        <v>19</v>
      </c>
      <c r="J1410" s="21">
        <v>44561</v>
      </c>
      <c r="K1410" s="21">
        <v>44849</v>
      </c>
      <c r="L1410" s="21">
        <v>44849</v>
      </c>
      <c r="M1410" s="22">
        <v>39033891</v>
      </c>
      <c r="N1410" t="s">
        <v>14</v>
      </c>
      <c r="O1410">
        <v>0</v>
      </c>
      <c r="P1410" t="s">
        <v>138</v>
      </c>
      <c r="R1410" s="21">
        <v>44849</v>
      </c>
      <c r="S1410" s="21">
        <v>44561</v>
      </c>
      <c r="T1410" s="21">
        <v>44849</v>
      </c>
      <c r="U1410" s="21">
        <v>44849</v>
      </c>
      <c r="V1410" s="23">
        <v>0.79166666666666663</v>
      </c>
      <c r="W1410">
        <v>285</v>
      </c>
      <c r="X1410" s="24">
        <v>0</v>
      </c>
      <c r="Y1410" s="24">
        <v>0</v>
      </c>
      <c r="Z1410" s="24">
        <v>0</v>
      </c>
      <c r="AA1410" s="24">
        <v>0</v>
      </c>
      <c r="AB1410">
        <v>0</v>
      </c>
      <c r="AC1410">
        <v>0</v>
      </c>
      <c r="AD1410" s="38">
        <v>39033891</v>
      </c>
      <c r="AE1410" s="52">
        <v>0</v>
      </c>
      <c r="AF1410" s="5">
        <v>0</v>
      </c>
      <c r="AG1410" s="24">
        <v>0</v>
      </c>
      <c r="AH1410" s="24">
        <v>0</v>
      </c>
      <c r="AI1410" s="27">
        <v>0</v>
      </c>
      <c r="AJ1410" t="s">
        <v>14</v>
      </c>
      <c r="AK1410" s="93">
        <f t="shared" si="130"/>
        <v>0</v>
      </c>
      <c r="AL1410" s="27">
        <f t="shared" si="129"/>
        <v>0</v>
      </c>
      <c r="AM1410" s="27">
        <f t="shared" si="131"/>
        <v>0</v>
      </c>
    </row>
    <row r="1411" spans="1:39" ht="15" customHeight="1" x14ac:dyDescent="0.25">
      <c r="A1411">
        <v>278475</v>
      </c>
      <c r="B1411" t="s">
        <v>1826</v>
      </c>
      <c r="C1411" t="s">
        <v>2065</v>
      </c>
      <c r="D1411">
        <v>31804</v>
      </c>
      <c r="E1411" t="s">
        <v>363</v>
      </c>
      <c r="F1411" t="s">
        <v>240</v>
      </c>
      <c r="G1411" t="s">
        <v>19</v>
      </c>
      <c r="J1411" s="21">
        <v>44834</v>
      </c>
      <c r="K1411" s="21">
        <v>44849</v>
      </c>
      <c r="L1411" s="21">
        <v>44849</v>
      </c>
      <c r="M1411" s="22">
        <v>-93748</v>
      </c>
      <c r="N1411" t="s">
        <v>14</v>
      </c>
      <c r="O1411">
        <v>0</v>
      </c>
      <c r="P1411" t="s">
        <v>138</v>
      </c>
      <c r="R1411" s="21">
        <v>44849</v>
      </c>
      <c r="S1411" s="21">
        <v>44834</v>
      </c>
      <c r="T1411" s="21">
        <v>44849</v>
      </c>
      <c r="U1411" s="21">
        <v>44849</v>
      </c>
      <c r="V1411" s="23">
        <v>4.1666666666666664E-2</v>
      </c>
      <c r="W1411">
        <v>15</v>
      </c>
      <c r="X1411" s="24">
        <v>0</v>
      </c>
      <c r="Y1411" s="24">
        <v>0</v>
      </c>
      <c r="Z1411" s="24">
        <v>0</v>
      </c>
      <c r="AA1411" s="24">
        <v>0</v>
      </c>
      <c r="AB1411">
        <v>0</v>
      </c>
      <c r="AC1411">
        <v>0</v>
      </c>
      <c r="AD1411" s="38">
        <v>-93748</v>
      </c>
      <c r="AE1411" s="52">
        <v>0</v>
      </c>
      <c r="AF1411" s="5">
        <v>0</v>
      </c>
      <c r="AG1411" s="24">
        <v>0</v>
      </c>
      <c r="AH1411" s="24">
        <v>0</v>
      </c>
      <c r="AI1411" s="27">
        <v>0</v>
      </c>
      <c r="AJ1411" t="s">
        <v>14</v>
      </c>
      <c r="AK1411" s="93">
        <f t="shared" si="130"/>
        <v>0</v>
      </c>
      <c r="AL1411" s="27">
        <f t="shared" ref="AL1411:AL1446" si="132">AI1411</f>
        <v>0</v>
      </c>
      <c r="AM1411" s="27">
        <f t="shared" si="131"/>
        <v>0</v>
      </c>
    </row>
    <row r="1412" spans="1:39" ht="15" customHeight="1" x14ac:dyDescent="0.25">
      <c r="A1412">
        <v>278488</v>
      </c>
      <c r="B1412" t="s">
        <v>1827</v>
      </c>
      <c r="C1412" t="s">
        <v>2066</v>
      </c>
      <c r="D1412">
        <v>31821</v>
      </c>
      <c r="E1412" t="s">
        <v>363</v>
      </c>
      <c r="F1412" t="s">
        <v>240</v>
      </c>
      <c r="G1412" t="s">
        <v>19</v>
      </c>
      <c r="J1412" s="21">
        <v>44742</v>
      </c>
      <c r="K1412" s="21">
        <v>44834</v>
      </c>
      <c r="L1412" s="21">
        <v>44834</v>
      </c>
      <c r="M1412" s="22">
        <v>-5234956</v>
      </c>
      <c r="N1412" t="s">
        <v>14</v>
      </c>
      <c r="O1412">
        <v>0</v>
      </c>
      <c r="P1412" t="s">
        <v>138</v>
      </c>
      <c r="R1412" s="21">
        <v>44834</v>
      </c>
      <c r="S1412" s="21">
        <v>44742</v>
      </c>
      <c r="T1412" s="21">
        <v>44834</v>
      </c>
      <c r="U1412" s="21">
        <v>44834</v>
      </c>
      <c r="V1412" s="23">
        <v>0.25</v>
      </c>
      <c r="W1412">
        <v>90</v>
      </c>
      <c r="X1412" s="24">
        <v>0</v>
      </c>
      <c r="Y1412" s="24">
        <v>0</v>
      </c>
      <c r="Z1412" s="24">
        <v>0</v>
      </c>
      <c r="AA1412" s="24">
        <v>0</v>
      </c>
      <c r="AB1412">
        <v>0</v>
      </c>
      <c r="AC1412">
        <v>0</v>
      </c>
      <c r="AD1412" s="38">
        <v>-5234956</v>
      </c>
      <c r="AE1412" s="52">
        <v>0</v>
      </c>
      <c r="AF1412" s="5">
        <v>0</v>
      </c>
      <c r="AG1412" s="24">
        <v>0</v>
      </c>
      <c r="AH1412" s="24">
        <v>0</v>
      </c>
      <c r="AI1412" s="27">
        <v>0</v>
      </c>
      <c r="AJ1412" t="s">
        <v>14</v>
      </c>
      <c r="AK1412" s="93">
        <f t="shared" si="130"/>
        <v>0</v>
      </c>
      <c r="AL1412" s="27">
        <f t="shared" si="132"/>
        <v>0</v>
      </c>
      <c r="AM1412" s="27">
        <f t="shared" si="131"/>
        <v>0</v>
      </c>
    </row>
    <row r="1413" spans="1:39" ht="15" customHeight="1" x14ac:dyDescent="0.25">
      <c r="A1413">
        <v>278489</v>
      </c>
      <c r="B1413" t="s">
        <v>1827</v>
      </c>
      <c r="C1413" t="s">
        <v>2066</v>
      </c>
      <c r="D1413">
        <v>31821</v>
      </c>
      <c r="E1413" t="s">
        <v>363</v>
      </c>
      <c r="F1413" t="s">
        <v>240</v>
      </c>
      <c r="G1413" t="s">
        <v>19</v>
      </c>
      <c r="J1413" s="21">
        <v>44834</v>
      </c>
      <c r="K1413" s="21">
        <v>44926</v>
      </c>
      <c r="L1413" s="21">
        <v>44926</v>
      </c>
      <c r="M1413" s="22">
        <v>-4869052</v>
      </c>
      <c r="N1413" t="s">
        <v>14</v>
      </c>
      <c r="O1413">
        <v>0</v>
      </c>
      <c r="P1413" t="s">
        <v>138</v>
      </c>
      <c r="R1413" s="21">
        <v>44926</v>
      </c>
      <c r="S1413" s="21">
        <v>44834</v>
      </c>
      <c r="T1413" s="21">
        <v>44926</v>
      </c>
      <c r="U1413" s="21">
        <v>44926</v>
      </c>
      <c r="V1413" s="23">
        <v>0.25</v>
      </c>
      <c r="W1413">
        <v>90</v>
      </c>
      <c r="X1413" s="24">
        <v>0</v>
      </c>
      <c r="Y1413" s="24">
        <v>0</v>
      </c>
      <c r="Z1413" s="24">
        <v>0</v>
      </c>
      <c r="AA1413" s="24">
        <v>0</v>
      </c>
      <c r="AB1413">
        <v>0.99994719070973792</v>
      </c>
      <c r="AC1413">
        <v>0</v>
      </c>
      <c r="AD1413" s="38">
        <v>-4869052</v>
      </c>
      <c r="AE1413" s="52">
        <v>0</v>
      </c>
      <c r="AF1413" s="5">
        <v>0</v>
      </c>
      <c r="AG1413" s="24">
        <v>0</v>
      </c>
      <c r="AH1413" s="24">
        <v>0</v>
      </c>
      <c r="AI1413" s="27">
        <v>0</v>
      </c>
      <c r="AJ1413" t="s">
        <v>14</v>
      </c>
      <c r="AK1413" s="93">
        <f t="shared" si="130"/>
        <v>0</v>
      </c>
      <c r="AL1413" s="27">
        <f t="shared" si="132"/>
        <v>0</v>
      </c>
      <c r="AM1413" s="27">
        <f t="shared" si="131"/>
        <v>0</v>
      </c>
    </row>
    <row r="1414" spans="1:39" ht="15" customHeight="1" x14ac:dyDescent="0.25">
      <c r="A1414">
        <v>278494</v>
      </c>
      <c r="B1414" t="s">
        <v>1828</v>
      </c>
      <c r="C1414" t="s">
        <v>2067</v>
      </c>
      <c r="D1414">
        <v>31822</v>
      </c>
      <c r="E1414" t="s">
        <v>363</v>
      </c>
      <c r="F1414" t="s">
        <v>240</v>
      </c>
      <c r="G1414" t="s">
        <v>19</v>
      </c>
      <c r="J1414" s="21">
        <v>44742</v>
      </c>
      <c r="K1414" s="21">
        <v>44834</v>
      </c>
      <c r="L1414" s="21">
        <v>44834</v>
      </c>
      <c r="M1414" s="22">
        <v>-2442002</v>
      </c>
      <c r="N1414" t="s">
        <v>14</v>
      </c>
      <c r="O1414">
        <v>0</v>
      </c>
      <c r="P1414" t="s">
        <v>138</v>
      </c>
      <c r="R1414" s="21">
        <v>44834</v>
      </c>
      <c r="S1414" s="21">
        <v>44742</v>
      </c>
      <c r="T1414" s="21">
        <v>44834</v>
      </c>
      <c r="U1414" s="21">
        <v>44834</v>
      </c>
      <c r="V1414" s="23">
        <v>0.25</v>
      </c>
      <c r="W1414">
        <v>90</v>
      </c>
      <c r="X1414" s="24">
        <v>0</v>
      </c>
      <c r="Y1414" s="24">
        <v>0</v>
      </c>
      <c r="Z1414" s="24">
        <v>0</v>
      </c>
      <c r="AA1414" s="24">
        <v>0</v>
      </c>
      <c r="AB1414">
        <v>0</v>
      </c>
      <c r="AC1414">
        <v>0</v>
      </c>
      <c r="AD1414" s="38">
        <v>-2442002</v>
      </c>
      <c r="AE1414" s="52">
        <v>0</v>
      </c>
      <c r="AF1414" s="5">
        <v>0</v>
      </c>
      <c r="AG1414" s="24">
        <v>0</v>
      </c>
      <c r="AH1414" s="24">
        <v>0</v>
      </c>
      <c r="AI1414" s="27">
        <v>0</v>
      </c>
      <c r="AJ1414" t="s">
        <v>14</v>
      </c>
      <c r="AK1414" s="93">
        <f t="shared" si="130"/>
        <v>0</v>
      </c>
      <c r="AL1414" s="27">
        <f t="shared" si="132"/>
        <v>0</v>
      </c>
      <c r="AM1414" s="27">
        <f t="shared" si="131"/>
        <v>0</v>
      </c>
    </row>
    <row r="1415" spans="1:39" ht="15" customHeight="1" x14ac:dyDescent="0.25">
      <c r="A1415">
        <v>278495</v>
      </c>
      <c r="B1415" t="s">
        <v>1828</v>
      </c>
      <c r="C1415" t="s">
        <v>2067</v>
      </c>
      <c r="D1415">
        <v>31822</v>
      </c>
      <c r="E1415" t="s">
        <v>363</v>
      </c>
      <c r="F1415" t="s">
        <v>240</v>
      </c>
      <c r="G1415" t="s">
        <v>19</v>
      </c>
      <c r="J1415" s="21">
        <v>44834</v>
      </c>
      <c r="K1415" s="21">
        <v>44926</v>
      </c>
      <c r="L1415" s="21">
        <v>44926</v>
      </c>
      <c r="M1415" s="22">
        <v>-6935530</v>
      </c>
      <c r="N1415" t="s">
        <v>14</v>
      </c>
      <c r="O1415">
        <v>0</v>
      </c>
      <c r="P1415" t="s">
        <v>138</v>
      </c>
      <c r="R1415" s="21">
        <v>44926</v>
      </c>
      <c r="S1415" s="21">
        <v>44834</v>
      </c>
      <c r="T1415" s="21">
        <v>44926</v>
      </c>
      <c r="U1415" s="21">
        <v>44926</v>
      </c>
      <c r="V1415" s="23">
        <v>0.25</v>
      </c>
      <c r="W1415">
        <v>90</v>
      </c>
      <c r="X1415" s="24">
        <v>0</v>
      </c>
      <c r="Y1415" s="24">
        <v>0</v>
      </c>
      <c r="Z1415" s="24">
        <v>0</v>
      </c>
      <c r="AA1415" s="24">
        <v>0</v>
      </c>
      <c r="AB1415">
        <v>0.99994719070973792</v>
      </c>
      <c r="AC1415">
        <v>0</v>
      </c>
      <c r="AD1415" s="38">
        <v>-6935530</v>
      </c>
      <c r="AE1415" s="52">
        <v>0</v>
      </c>
      <c r="AF1415" s="5">
        <v>0</v>
      </c>
      <c r="AG1415" s="24">
        <v>0</v>
      </c>
      <c r="AH1415" s="24">
        <v>0</v>
      </c>
      <c r="AI1415" s="27">
        <v>0</v>
      </c>
      <c r="AJ1415" t="s">
        <v>14</v>
      </c>
      <c r="AK1415" s="93">
        <f t="shared" si="130"/>
        <v>0</v>
      </c>
      <c r="AL1415" s="27">
        <f t="shared" si="132"/>
        <v>0</v>
      </c>
      <c r="AM1415" s="27">
        <f t="shared" si="131"/>
        <v>0</v>
      </c>
    </row>
    <row r="1416" spans="1:39" ht="15" customHeight="1" x14ac:dyDescent="0.25">
      <c r="A1416">
        <v>278508</v>
      </c>
      <c r="B1416" t="s">
        <v>1829</v>
      </c>
      <c r="C1416" t="s">
        <v>2068</v>
      </c>
      <c r="D1416">
        <v>31823</v>
      </c>
      <c r="E1416" t="s">
        <v>363</v>
      </c>
      <c r="F1416" t="s">
        <v>240</v>
      </c>
      <c r="G1416" t="s">
        <v>19</v>
      </c>
      <c r="J1416" s="21">
        <v>44834</v>
      </c>
      <c r="K1416" s="21">
        <v>44926</v>
      </c>
      <c r="L1416" s="21">
        <v>44926</v>
      </c>
      <c r="M1416" s="22">
        <v>-2215212</v>
      </c>
      <c r="N1416" t="s">
        <v>14</v>
      </c>
      <c r="O1416">
        <v>0</v>
      </c>
      <c r="P1416" t="s">
        <v>138</v>
      </c>
      <c r="R1416" s="21">
        <v>44926</v>
      </c>
      <c r="S1416" s="21">
        <v>44834</v>
      </c>
      <c r="T1416" s="21">
        <v>44926</v>
      </c>
      <c r="U1416" s="21">
        <v>44926</v>
      </c>
      <c r="V1416" s="23">
        <v>0.25</v>
      </c>
      <c r="W1416">
        <v>90</v>
      </c>
      <c r="X1416" s="24">
        <v>0</v>
      </c>
      <c r="Y1416" s="24">
        <v>0</v>
      </c>
      <c r="Z1416" s="24">
        <v>0</v>
      </c>
      <c r="AA1416" s="24">
        <v>0</v>
      </c>
      <c r="AB1416">
        <v>0.99994719070973792</v>
      </c>
      <c r="AC1416">
        <v>0</v>
      </c>
      <c r="AD1416" s="38">
        <v>-2215212</v>
      </c>
      <c r="AE1416" s="52">
        <v>0</v>
      </c>
      <c r="AF1416" s="5">
        <v>0</v>
      </c>
      <c r="AG1416" s="24">
        <v>0</v>
      </c>
      <c r="AH1416" s="24">
        <v>0</v>
      </c>
      <c r="AI1416" s="27">
        <v>0</v>
      </c>
      <c r="AJ1416" t="s">
        <v>14</v>
      </c>
      <c r="AK1416" s="93">
        <f t="shared" si="130"/>
        <v>0</v>
      </c>
      <c r="AL1416" s="27">
        <f t="shared" si="132"/>
        <v>0</v>
      </c>
      <c r="AM1416" s="27">
        <f t="shared" si="131"/>
        <v>0</v>
      </c>
    </row>
    <row r="1417" spans="1:39" ht="15" customHeight="1" x14ac:dyDescent="0.25">
      <c r="A1417">
        <v>278521</v>
      </c>
      <c r="B1417" t="s">
        <v>1830</v>
      </c>
      <c r="C1417" t="s">
        <v>2069</v>
      </c>
      <c r="D1417">
        <v>31824</v>
      </c>
      <c r="E1417" t="s">
        <v>363</v>
      </c>
      <c r="F1417" t="s">
        <v>240</v>
      </c>
      <c r="G1417" t="s">
        <v>19</v>
      </c>
      <c r="J1417" s="21">
        <v>44834</v>
      </c>
      <c r="K1417" s="21">
        <v>44926</v>
      </c>
      <c r="L1417" s="21">
        <v>44926</v>
      </c>
      <c r="M1417" s="22">
        <v>-9785911</v>
      </c>
      <c r="N1417" t="s">
        <v>14</v>
      </c>
      <c r="O1417">
        <v>0</v>
      </c>
      <c r="P1417" t="s">
        <v>138</v>
      </c>
      <c r="R1417" s="21">
        <v>44926</v>
      </c>
      <c r="S1417" s="21">
        <v>44834</v>
      </c>
      <c r="T1417" s="21">
        <v>44926</v>
      </c>
      <c r="U1417" s="21">
        <v>44926</v>
      </c>
      <c r="V1417" s="23">
        <v>0.25</v>
      </c>
      <c r="W1417">
        <v>90</v>
      </c>
      <c r="X1417" s="24">
        <v>0</v>
      </c>
      <c r="Y1417" s="24">
        <v>0</v>
      </c>
      <c r="Z1417" s="24">
        <v>0</v>
      </c>
      <c r="AA1417" s="24">
        <v>0</v>
      </c>
      <c r="AB1417">
        <v>0.99994719070973792</v>
      </c>
      <c r="AC1417">
        <v>0</v>
      </c>
      <c r="AD1417" s="38">
        <v>-9785911</v>
      </c>
      <c r="AE1417" s="52">
        <v>0</v>
      </c>
      <c r="AF1417" s="5">
        <v>0</v>
      </c>
      <c r="AG1417" s="24">
        <v>0</v>
      </c>
      <c r="AH1417" s="24">
        <v>0</v>
      </c>
      <c r="AI1417" s="27">
        <v>0</v>
      </c>
      <c r="AJ1417" t="s">
        <v>14</v>
      </c>
      <c r="AK1417" s="93">
        <f t="shared" si="130"/>
        <v>0</v>
      </c>
      <c r="AL1417" s="27">
        <f t="shared" si="132"/>
        <v>0</v>
      </c>
      <c r="AM1417" s="27">
        <f t="shared" si="131"/>
        <v>0</v>
      </c>
    </row>
    <row r="1418" spans="1:39" ht="15" customHeight="1" x14ac:dyDescent="0.25">
      <c r="A1418">
        <v>278560</v>
      </c>
      <c r="B1418" t="s">
        <v>1831</v>
      </c>
      <c r="C1418" t="s">
        <v>2070</v>
      </c>
      <c r="D1418">
        <v>31839</v>
      </c>
      <c r="E1418" t="s">
        <v>363</v>
      </c>
      <c r="F1418" t="s">
        <v>240</v>
      </c>
      <c r="G1418" t="s">
        <v>19</v>
      </c>
      <c r="J1418" s="21">
        <v>44469</v>
      </c>
      <c r="K1418" s="21">
        <v>44834</v>
      </c>
      <c r="L1418" s="21">
        <v>44834</v>
      </c>
      <c r="M1418" s="22">
        <v>199090</v>
      </c>
      <c r="N1418" t="s">
        <v>14</v>
      </c>
      <c r="O1418">
        <v>0</v>
      </c>
      <c r="P1418" t="s">
        <v>138</v>
      </c>
      <c r="R1418" s="21">
        <v>44834</v>
      </c>
      <c r="S1418" s="21">
        <v>44469</v>
      </c>
      <c r="T1418" s="21">
        <v>44834</v>
      </c>
      <c r="U1418" s="21">
        <v>44834</v>
      </c>
      <c r="V1418" s="23">
        <v>1</v>
      </c>
      <c r="W1418">
        <v>360</v>
      </c>
      <c r="X1418" s="24">
        <v>0</v>
      </c>
      <c r="Y1418" s="24">
        <v>0</v>
      </c>
      <c r="Z1418" s="24">
        <v>0</v>
      </c>
      <c r="AA1418" s="24">
        <v>0</v>
      </c>
      <c r="AB1418">
        <v>0</v>
      </c>
      <c r="AC1418">
        <v>0</v>
      </c>
      <c r="AD1418" s="38">
        <v>199090</v>
      </c>
      <c r="AE1418" s="52">
        <v>0</v>
      </c>
      <c r="AF1418" s="5">
        <v>0</v>
      </c>
      <c r="AG1418" s="24">
        <v>0</v>
      </c>
      <c r="AH1418" s="24">
        <v>0</v>
      </c>
      <c r="AI1418" s="27">
        <v>0</v>
      </c>
      <c r="AJ1418" t="s">
        <v>14</v>
      </c>
      <c r="AK1418" s="93">
        <f t="shared" si="130"/>
        <v>0</v>
      </c>
      <c r="AL1418" s="27">
        <f t="shared" si="132"/>
        <v>0</v>
      </c>
      <c r="AM1418" s="27">
        <f t="shared" si="131"/>
        <v>0</v>
      </c>
    </row>
    <row r="1419" spans="1:39" ht="15" customHeight="1" x14ac:dyDescent="0.25">
      <c r="A1419">
        <v>278566</v>
      </c>
      <c r="B1419" t="s">
        <v>1852</v>
      </c>
      <c r="C1419" t="s">
        <v>2071</v>
      </c>
      <c r="D1419">
        <v>31843</v>
      </c>
      <c r="E1419" t="s">
        <v>363</v>
      </c>
      <c r="F1419" t="s">
        <v>240</v>
      </c>
      <c r="G1419" t="s">
        <v>19</v>
      </c>
      <c r="J1419" s="21">
        <v>44742</v>
      </c>
      <c r="K1419" s="21">
        <v>44834</v>
      </c>
      <c r="L1419" s="21">
        <v>44834</v>
      </c>
      <c r="M1419" s="22">
        <v>-17748958</v>
      </c>
      <c r="N1419" t="s">
        <v>14</v>
      </c>
      <c r="O1419">
        <v>0</v>
      </c>
      <c r="P1419" t="s">
        <v>138</v>
      </c>
      <c r="R1419" s="21">
        <v>44834</v>
      </c>
      <c r="S1419" s="21">
        <v>44742</v>
      </c>
      <c r="T1419" s="21">
        <v>44834</v>
      </c>
      <c r="U1419" s="21">
        <v>44834</v>
      </c>
      <c r="V1419" s="23">
        <v>0.25</v>
      </c>
      <c r="W1419">
        <v>90</v>
      </c>
      <c r="X1419" s="24">
        <v>0</v>
      </c>
      <c r="Y1419" s="24">
        <v>0</v>
      </c>
      <c r="Z1419" s="24">
        <v>0</v>
      </c>
      <c r="AA1419" s="24">
        <v>0</v>
      </c>
      <c r="AB1419">
        <v>0</v>
      </c>
      <c r="AC1419">
        <v>0</v>
      </c>
      <c r="AD1419" s="38">
        <v>-17748958</v>
      </c>
      <c r="AE1419" s="52">
        <v>0</v>
      </c>
      <c r="AF1419" s="5">
        <v>0</v>
      </c>
      <c r="AG1419" s="24">
        <v>0</v>
      </c>
      <c r="AH1419" s="24">
        <v>0</v>
      </c>
      <c r="AI1419" s="27">
        <v>0</v>
      </c>
      <c r="AJ1419" t="s">
        <v>14</v>
      </c>
      <c r="AK1419" s="93">
        <f t="shared" si="130"/>
        <v>0</v>
      </c>
      <c r="AL1419" s="27">
        <f t="shared" si="132"/>
        <v>0</v>
      </c>
      <c r="AM1419" s="27">
        <f t="shared" si="131"/>
        <v>0</v>
      </c>
    </row>
    <row r="1420" spans="1:39" ht="15" customHeight="1" x14ac:dyDescent="0.25">
      <c r="A1420">
        <v>278567</v>
      </c>
      <c r="B1420" t="s">
        <v>1852</v>
      </c>
      <c r="C1420" t="s">
        <v>2071</v>
      </c>
      <c r="D1420">
        <v>31843</v>
      </c>
      <c r="E1420" t="s">
        <v>363</v>
      </c>
      <c r="F1420" t="s">
        <v>240</v>
      </c>
      <c r="G1420" t="s">
        <v>19</v>
      </c>
      <c r="J1420" s="21">
        <v>44834</v>
      </c>
      <c r="K1420" s="21">
        <v>44925</v>
      </c>
      <c r="L1420" s="21">
        <v>44925</v>
      </c>
      <c r="M1420" s="22">
        <v>-16811480</v>
      </c>
      <c r="N1420" t="s">
        <v>14</v>
      </c>
      <c r="O1420">
        <v>0</v>
      </c>
      <c r="P1420" t="s">
        <v>138</v>
      </c>
      <c r="R1420" s="21">
        <v>44925</v>
      </c>
      <c r="S1420" s="21">
        <v>44834</v>
      </c>
      <c r="T1420" s="21">
        <v>44925</v>
      </c>
      <c r="U1420" s="21">
        <v>44925</v>
      </c>
      <c r="V1420" s="23">
        <v>0.25</v>
      </c>
      <c r="W1420">
        <v>90</v>
      </c>
      <c r="X1420" s="24">
        <v>0</v>
      </c>
      <c r="Y1420" s="24">
        <v>0</v>
      </c>
      <c r="Z1420" s="24">
        <v>0</v>
      </c>
      <c r="AA1420" s="24">
        <v>0</v>
      </c>
      <c r="AB1420">
        <v>0</v>
      </c>
      <c r="AC1420">
        <v>0</v>
      </c>
      <c r="AD1420" s="38">
        <v>-16811480</v>
      </c>
      <c r="AE1420" s="52">
        <v>0</v>
      </c>
      <c r="AF1420" s="5">
        <v>0</v>
      </c>
      <c r="AG1420" s="24">
        <v>0</v>
      </c>
      <c r="AH1420" s="24">
        <v>0</v>
      </c>
      <c r="AI1420" s="27">
        <v>0</v>
      </c>
      <c r="AJ1420" t="s">
        <v>14</v>
      </c>
      <c r="AK1420" s="93">
        <f t="shared" si="130"/>
        <v>0</v>
      </c>
      <c r="AL1420" s="27">
        <f t="shared" si="132"/>
        <v>0</v>
      </c>
      <c r="AM1420" s="27">
        <f t="shared" si="131"/>
        <v>0</v>
      </c>
    </row>
    <row r="1421" spans="1:39" ht="15" customHeight="1" x14ac:dyDescent="0.25">
      <c r="A1421">
        <v>278573</v>
      </c>
      <c r="B1421" t="s">
        <v>1853</v>
      </c>
      <c r="C1421" t="s">
        <v>2072</v>
      </c>
      <c r="D1421">
        <v>31851</v>
      </c>
      <c r="E1421" t="s">
        <v>363</v>
      </c>
      <c r="F1421" t="s">
        <v>240</v>
      </c>
      <c r="G1421" t="s">
        <v>19</v>
      </c>
      <c r="J1421" s="21">
        <v>44561</v>
      </c>
      <c r="K1421" s="21">
        <v>44849</v>
      </c>
      <c r="L1421" s="21">
        <v>44849</v>
      </c>
      <c r="M1421" s="22">
        <v>-5014042</v>
      </c>
      <c r="N1421" t="s">
        <v>14</v>
      </c>
      <c r="O1421">
        <v>0</v>
      </c>
      <c r="P1421" t="s">
        <v>138</v>
      </c>
      <c r="R1421" s="21">
        <v>44849</v>
      </c>
      <c r="S1421" s="21">
        <v>44561</v>
      </c>
      <c r="T1421" s="21">
        <v>44849</v>
      </c>
      <c r="U1421" s="21">
        <v>44849</v>
      </c>
      <c r="V1421" s="23">
        <v>0.79166666666666663</v>
      </c>
      <c r="W1421">
        <v>285</v>
      </c>
      <c r="X1421" s="24">
        <v>0</v>
      </c>
      <c r="Y1421" s="24">
        <v>0</v>
      </c>
      <c r="Z1421" s="24">
        <v>0</v>
      </c>
      <c r="AA1421" s="24">
        <v>0</v>
      </c>
      <c r="AB1421">
        <v>0</v>
      </c>
      <c r="AC1421">
        <v>0</v>
      </c>
      <c r="AD1421" s="38">
        <v>-5014042</v>
      </c>
      <c r="AE1421" s="52">
        <v>0</v>
      </c>
      <c r="AF1421" s="5">
        <v>0</v>
      </c>
      <c r="AG1421" s="24">
        <v>0</v>
      </c>
      <c r="AH1421" s="24">
        <v>0</v>
      </c>
      <c r="AI1421" s="27">
        <v>0</v>
      </c>
      <c r="AJ1421" t="s">
        <v>14</v>
      </c>
      <c r="AK1421" s="93">
        <f t="shared" si="130"/>
        <v>0</v>
      </c>
      <c r="AL1421" s="27">
        <f t="shared" si="132"/>
        <v>0</v>
      </c>
      <c r="AM1421" s="27">
        <f t="shared" si="131"/>
        <v>0</v>
      </c>
    </row>
    <row r="1422" spans="1:39" ht="15" customHeight="1" x14ac:dyDescent="0.25">
      <c r="A1422">
        <v>278576</v>
      </c>
      <c r="B1422" t="s">
        <v>1854</v>
      </c>
      <c r="C1422" t="s">
        <v>2073</v>
      </c>
      <c r="D1422">
        <v>31854</v>
      </c>
      <c r="E1422" t="s">
        <v>363</v>
      </c>
      <c r="F1422" t="s">
        <v>240</v>
      </c>
      <c r="G1422" t="s">
        <v>19</v>
      </c>
      <c r="J1422" s="21">
        <v>44834</v>
      </c>
      <c r="K1422" s="21">
        <v>44910</v>
      </c>
      <c r="L1422" s="21">
        <v>44910</v>
      </c>
      <c r="M1422" s="22">
        <v>285007</v>
      </c>
      <c r="N1422" t="s">
        <v>14</v>
      </c>
      <c r="O1422">
        <v>0</v>
      </c>
      <c r="P1422" t="s">
        <v>138</v>
      </c>
      <c r="R1422" s="21">
        <v>44910</v>
      </c>
      <c r="S1422" s="21">
        <v>44834</v>
      </c>
      <c r="T1422" s="21">
        <v>44910</v>
      </c>
      <c r="U1422" s="21">
        <v>44910</v>
      </c>
      <c r="V1422" s="23">
        <v>0.20833333333333334</v>
      </c>
      <c r="W1422">
        <v>75</v>
      </c>
      <c r="X1422" s="24">
        <v>0</v>
      </c>
      <c r="Y1422" s="24">
        <v>0</v>
      </c>
      <c r="Z1422" s="24">
        <v>0</v>
      </c>
      <c r="AA1422" s="24">
        <v>0</v>
      </c>
      <c r="AB1422">
        <v>0</v>
      </c>
      <c r="AC1422">
        <v>0</v>
      </c>
      <c r="AD1422" s="38">
        <v>285007</v>
      </c>
      <c r="AE1422" s="52">
        <v>0</v>
      </c>
      <c r="AF1422" s="5">
        <v>0</v>
      </c>
      <c r="AG1422" s="24">
        <v>0</v>
      </c>
      <c r="AH1422" s="24">
        <v>0</v>
      </c>
      <c r="AI1422" s="27">
        <v>0</v>
      </c>
      <c r="AJ1422" t="s">
        <v>14</v>
      </c>
      <c r="AK1422" s="93">
        <f t="shared" si="130"/>
        <v>0</v>
      </c>
      <c r="AL1422" s="27">
        <f t="shared" si="132"/>
        <v>0</v>
      </c>
      <c r="AM1422" s="27">
        <f t="shared" si="131"/>
        <v>0</v>
      </c>
    </row>
    <row r="1423" spans="1:39" ht="15" customHeight="1" x14ac:dyDescent="0.25">
      <c r="A1423">
        <v>279037</v>
      </c>
      <c r="B1423" t="s">
        <v>1855</v>
      </c>
      <c r="C1423" t="s">
        <v>1856</v>
      </c>
      <c r="D1423">
        <v>31893</v>
      </c>
      <c r="E1423" t="s">
        <v>363</v>
      </c>
      <c r="F1423" t="s">
        <v>240</v>
      </c>
      <c r="G1423" t="s">
        <v>19</v>
      </c>
      <c r="H1423" t="s">
        <v>1918</v>
      </c>
      <c r="J1423" s="21">
        <v>44727</v>
      </c>
      <c r="K1423" s="21">
        <v>44757</v>
      </c>
      <c r="L1423" s="21">
        <v>44757</v>
      </c>
      <c r="M1423" s="22">
        <v>8728.7800000000007</v>
      </c>
      <c r="N1423" t="s">
        <v>14</v>
      </c>
      <c r="O1423">
        <v>0.02</v>
      </c>
      <c r="P1423" t="s">
        <v>15</v>
      </c>
      <c r="R1423" s="21">
        <v>44757</v>
      </c>
      <c r="S1423" s="21">
        <v>44727</v>
      </c>
      <c r="T1423" s="21">
        <v>44757</v>
      </c>
      <c r="U1423" s="21">
        <v>44757</v>
      </c>
      <c r="V1423" s="23">
        <v>8.3333333333333329E-2</v>
      </c>
      <c r="W1423">
        <v>30</v>
      </c>
      <c r="X1423" s="24">
        <v>0</v>
      </c>
      <c r="Y1423" s="24">
        <v>0</v>
      </c>
      <c r="Z1423" s="24">
        <v>-14.547966666666667</v>
      </c>
      <c r="AA1423" s="24">
        <v>-14.547966666666667</v>
      </c>
      <c r="AB1423">
        <v>0</v>
      </c>
      <c r="AC1423">
        <v>0</v>
      </c>
      <c r="AD1423" s="38">
        <v>8728.7800000000007</v>
      </c>
      <c r="AE1423" s="52">
        <v>0.02</v>
      </c>
      <c r="AF1423" s="5">
        <v>0</v>
      </c>
      <c r="AG1423" s="24">
        <v>0</v>
      </c>
      <c r="AH1423" s="24">
        <v>0</v>
      </c>
      <c r="AI1423" s="27">
        <v>-14.547966666666667</v>
      </c>
      <c r="AJ1423" t="s">
        <v>14</v>
      </c>
      <c r="AK1423" s="93">
        <f t="shared" si="130"/>
        <v>-14.547966666666667</v>
      </c>
      <c r="AL1423" s="27">
        <f t="shared" si="132"/>
        <v>-14.547966666666667</v>
      </c>
      <c r="AM1423" s="27">
        <f t="shared" si="131"/>
        <v>-14.547966666666667</v>
      </c>
    </row>
    <row r="1424" spans="1:39" ht="15" customHeight="1" x14ac:dyDescent="0.25">
      <c r="A1424">
        <v>279038</v>
      </c>
      <c r="B1424" t="s">
        <v>1855</v>
      </c>
      <c r="C1424" t="s">
        <v>1856</v>
      </c>
      <c r="D1424">
        <v>31893</v>
      </c>
      <c r="E1424" t="s">
        <v>363</v>
      </c>
      <c r="F1424" t="s">
        <v>240</v>
      </c>
      <c r="G1424" t="s">
        <v>19</v>
      </c>
      <c r="H1424" t="s">
        <v>1918</v>
      </c>
      <c r="J1424" s="21">
        <v>44757</v>
      </c>
      <c r="K1424" s="21">
        <v>44788</v>
      </c>
      <c r="L1424" s="21">
        <v>44788</v>
      </c>
      <c r="M1424" s="22">
        <v>8427.07</v>
      </c>
      <c r="N1424" t="s">
        <v>14</v>
      </c>
      <c r="O1424">
        <v>0.02</v>
      </c>
      <c r="P1424" t="s">
        <v>15</v>
      </c>
      <c r="R1424" s="21">
        <v>44788</v>
      </c>
      <c r="S1424" s="21">
        <v>44757</v>
      </c>
      <c r="T1424" s="21">
        <v>44788</v>
      </c>
      <c r="U1424" s="21">
        <v>44788</v>
      </c>
      <c r="V1424" s="23">
        <v>8.611111111111111E-2</v>
      </c>
      <c r="W1424">
        <v>31</v>
      </c>
      <c r="X1424" s="24">
        <v>0</v>
      </c>
      <c r="Y1424" s="24">
        <v>0</v>
      </c>
      <c r="Z1424" s="24">
        <v>-14.513287222222223</v>
      </c>
      <c r="AA1424" s="24">
        <v>-14.513287222222223</v>
      </c>
      <c r="AB1424">
        <v>0</v>
      </c>
      <c r="AC1424">
        <v>0</v>
      </c>
      <c r="AD1424" s="38">
        <v>8427.07</v>
      </c>
      <c r="AE1424" s="52">
        <v>0.02</v>
      </c>
      <c r="AF1424" s="5">
        <v>0</v>
      </c>
      <c r="AG1424" s="24">
        <v>0</v>
      </c>
      <c r="AH1424" s="24">
        <v>0</v>
      </c>
      <c r="AI1424" s="27">
        <v>-14.513287222222223</v>
      </c>
      <c r="AJ1424" t="s">
        <v>14</v>
      </c>
      <c r="AK1424" s="93">
        <f t="shared" si="130"/>
        <v>-14.513287222222223</v>
      </c>
      <c r="AL1424" s="27">
        <f t="shared" si="132"/>
        <v>-14.513287222222223</v>
      </c>
      <c r="AM1424" s="27">
        <f t="shared" si="131"/>
        <v>-14.513287222222223</v>
      </c>
    </row>
    <row r="1425" spans="1:39" ht="15" customHeight="1" x14ac:dyDescent="0.25">
      <c r="A1425">
        <v>279039</v>
      </c>
      <c r="B1425" t="s">
        <v>1855</v>
      </c>
      <c r="C1425" t="s">
        <v>1856</v>
      </c>
      <c r="D1425">
        <v>31893</v>
      </c>
      <c r="E1425" t="s">
        <v>363</v>
      </c>
      <c r="F1425" t="s">
        <v>240</v>
      </c>
      <c r="G1425" t="s">
        <v>19</v>
      </c>
      <c r="H1425" t="s">
        <v>1918</v>
      </c>
      <c r="J1425" s="21">
        <v>44788</v>
      </c>
      <c r="K1425" s="21">
        <v>44819</v>
      </c>
      <c r="L1425" s="21">
        <v>44819</v>
      </c>
      <c r="M1425" s="22">
        <v>8124.65</v>
      </c>
      <c r="N1425" t="s">
        <v>14</v>
      </c>
      <c r="O1425">
        <v>0.02</v>
      </c>
      <c r="P1425" t="s">
        <v>15</v>
      </c>
      <c r="R1425" s="21">
        <v>44819</v>
      </c>
      <c r="S1425" s="21">
        <v>44788</v>
      </c>
      <c r="T1425" s="21">
        <v>44819</v>
      </c>
      <c r="U1425" s="21">
        <v>44819</v>
      </c>
      <c r="V1425" s="23">
        <v>8.611111111111111E-2</v>
      </c>
      <c r="W1425">
        <v>31</v>
      </c>
      <c r="X1425" s="24">
        <v>0</v>
      </c>
      <c r="Y1425" s="24">
        <v>0</v>
      </c>
      <c r="Z1425" s="24">
        <v>-13.992452777777777</v>
      </c>
      <c r="AA1425" s="24">
        <v>-13.992452777777777</v>
      </c>
      <c r="AB1425">
        <v>0</v>
      </c>
      <c r="AC1425">
        <v>0</v>
      </c>
      <c r="AD1425" s="38">
        <v>8124.65</v>
      </c>
      <c r="AE1425" s="52">
        <v>0.02</v>
      </c>
      <c r="AF1425" s="5">
        <v>0</v>
      </c>
      <c r="AG1425" s="24">
        <v>0</v>
      </c>
      <c r="AH1425" s="24">
        <v>0</v>
      </c>
      <c r="AI1425" s="27">
        <v>-13.992452777777777</v>
      </c>
      <c r="AJ1425" t="s">
        <v>14</v>
      </c>
      <c r="AK1425" s="93">
        <f t="shared" si="130"/>
        <v>-13.992452777777777</v>
      </c>
      <c r="AL1425" s="27">
        <f t="shared" si="132"/>
        <v>-13.992452777777777</v>
      </c>
      <c r="AM1425" s="27">
        <f t="shared" si="131"/>
        <v>-13.992452777777777</v>
      </c>
    </row>
    <row r="1426" spans="1:39" ht="15" customHeight="1" x14ac:dyDescent="0.25">
      <c r="A1426">
        <v>279040</v>
      </c>
      <c r="B1426" t="s">
        <v>1855</v>
      </c>
      <c r="C1426" t="s">
        <v>1856</v>
      </c>
      <c r="D1426">
        <v>31893</v>
      </c>
      <c r="E1426" t="s">
        <v>363</v>
      </c>
      <c r="F1426" t="s">
        <v>240</v>
      </c>
      <c r="G1426" t="s">
        <v>19</v>
      </c>
      <c r="H1426" t="s">
        <v>1918</v>
      </c>
      <c r="J1426" s="21">
        <v>44819</v>
      </c>
      <c r="K1426" s="21">
        <v>44849</v>
      </c>
      <c r="L1426" s="21">
        <v>44849</v>
      </c>
      <c r="M1426" s="22">
        <v>279.75</v>
      </c>
      <c r="N1426" t="s">
        <v>14</v>
      </c>
      <c r="O1426">
        <v>0.02</v>
      </c>
      <c r="P1426" t="s">
        <v>15</v>
      </c>
      <c r="R1426" s="21">
        <v>44849</v>
      </c>
      <c r="S1426" s="21">
        <v>44819</v>
      </c>
      <c r="T1426" s="21">
        <v>44849</v>
      </c>
      <c r="U1426" s="21">
        <v>44849</v>
      </c>
      <c r="V1426" s="23">
        <v>8.3333333333333329E-2</v>
      </c>
      <c r="W1426">
        <v>30</v>
      </c>
      <c r="X1426" s="24">
        <v>0</v>
      </c>
      <c r="Y1426" s="24">
        <v>0</v>
      </c>
      <c r="Z1426" s="24">
        <v>-0.46624999999999994</v>
      </c>
      <c r="AA1426" s="24">
        <v>-0.46624999999999994</v>
      </c>
      <c r="AB1426">
        <v>0</v>
      </c>
      <c r="AC1426">
        <v>0</v>
      </c>
      <c r="AD1426" s="38">
        <v>279.75</v>
      </c>
      <c r="AE1426" s="52">
        <v>0.02</v>
      </c>
      <c r="AF1426" s="5">
        <v>0</v>
      </c>
      <c r="AG1426" s="24">
        <v>0</v>
      </c>
      <c r="AH1426" s="24">
        <v>0</v>
      </c>
      <c r="AI1426" s="27">
        <v>-0.46624999999999994</v>
      </c>
      <c r="AJ1426" t="s">
        <v>14</v>
      </c>
      <c r="AK1426" s="93">
        <f t="shared" si="130"/>
        <v>-0.46624999999999994</v>
      </c>
      <c r="AL1426" s="27">
        <f t="shared" si="132"/>
        <v>-0.46624999999999994</v>
      </c>
      <c r="AM1426" s="27">
        <f t="shared" si="131"/>
        <v>-0.46624999999999994</v>
      </c>
    </row>
    <row r="1427" spans="1:39" ht="15" customHeight="1" x14ac:dyDescent="0.25">
      <c r="A1427">
        <v>228788</v>
      </c>
      <c r="B1427" t="s">
        <v>1883</v>
      </c>
      <c r="C1427" t="s">
        <v>1884</v>
      </c>
      <c r="D1427">
        <v>50018</v>
      </c>
      <c r="E1427" t="s">
        <v>363</v>
      </c>
      <c r="F1427" t="s">
        <v>240</v>
      </c>
      <c r="G1427" t="s">
        <v>19</v>
      </c>
      <c r="H1427" t="s">
        <v>1921</v>
      </c>
      <c r="J1427" s="21">
        <v>44742</v>
      </c>
      <c r="K1427" s="21">
        <v>44773</v>
      </c>
      <c r="L1427" s="21">
        <v>44773</v>
      </c>
      <c r="M1427" s="22">
        <v>4827396.2300000004</v>
      </c>
      <c r="N1427" t="s">
        <v>14</v>
      </c>
      <c r="O1427">
        <v>1.7999999999999999E-2</v>
      </c>
      <c r="P1427" t="s">
        <v>138</v>
      </c>
      <c r="R1427" s="21">
        <v>44773</v>
      </c>
      <c r="S1427" s="21">
        <v>44742</v>
      </c>
      <c r="T1427" s="21">
        <v>44773</v>
      </c>
      <c r="U1427" s="21">
        <v>44773</v>
      </c>
      <c r="V1427" s="23">
        <v>8.3333333333333329E-2</v>
      </c>
      <c r="W1427">
        <v>30</v>
      </c>
      <c r="X1427" s="24">
        <v>0</v>
      </c>
      <c r="Y1427" s="24">
        <v>0</v>
      </c>
      <c r="Z1427" s="24">
        <v>-7241.0943449999995</v>
      </c>
      <c r="AA1427" s="24">
        <v>-7241.0943449999995</v>
      </c>
      <c r="AB1427">
        <v>0</v>
      </c>
      <c r="AC1427">
        <v>0</v>
      </c>
      <c r="AD1427" s="38">
        <v>4827396.2300000004</v>
      </c>
      <c r="AE1427" s="52">
        <v>1.7999999999999999E-2</v>
      </c>
      <c r="AF1427" s="5">
        <v>0</v>
      </c>
      <c r="AG1427" s="24">
        <v>0</v>
      </c>
      <c r="AH1427" s="24">
        <v>0</v>
      </c>
      <c r="AI1427" s="27">
        <v>-7241.0943449999995</v>
      </c>
      <c r="AJ1427" t="s">
        <v>14</v>
      </c>
      <c r="AK1427" s="93">
        <f t="shared" si="130"/>
        <v>-7241.0943449999995</v>
      </c>
      <c r="AL1427" s="27">
        <f t="shared" si="132"/>
        <v>-7241.0943449999995</v>
      </c>
      <c r="AM1427" s="27">
        <f t="shared" si="131"/>
        <v>-7241.0943449999995</v>
      </c>
    </row>
    <row r="1428" spans="1:39" ht="15" customHeight="1" x14ac:dyDescent="0.25">
      <c r="A1428">
        <v>228789</v>
      </c>
      <c r="B1428" t="s">
        <v>1883</v>
      </c>
      <c r="C1428" t="s">
        <v>1884</v>
      </c>
      <c r="D1428">
        <v>50018</v>
      </c>
      <c r="E1428" t="s">
        <v>363</v>
      </c>
      <c r="F1428" t="s">
        <v>240</v>
      </c>
      <c r="G1428" t="s">
        <v>19</v>
      </c>
      <c r="H1428" t="s">
        <v>1921</v>
      </c>
      <c r="J1428" s="21">
        <v>44773</v>
      </c>
      <c r="K1428" s="21">
        <v>44804</v>
      </c>
      <c r="L1428" s="21">
        <v>44804</v>
      </c>
      <c r="M1428" s="22">
        <v>4791629.03</v>
      </c>
      <c r="N1428" t="s">
        <v>14</v>
      </c>
      <c r="O1428">
        <v>1.7999999999999999E-2</v>
      </c>
      <c r="P1428" t="s">
        <v>138</v>
      </c>
      <c r="R1428" s="21">
        <v>44804</v>
      </c>
      <c r="S1428" s="21">
        <v>44773</v>
      </c>
      <c r="T1428" s="21">
        <v>44804</v>
      </c>
      <c r="U1428" s="21">
        <v>44804</v>
      </c>
      <c r="V1428" s="23">
        <v>8.3333333333333329E-2</v>
      </c>
      <c r="W1428">
        <v>30</v>
      </c>
      <c r="X1428" s="24">
        <v>0</v>
      </c>
      <c r="Y1428" s="24">
        <v>0</v>
      </c>
      <c r="Z1428" s="24">
        <v>-7187.4435449999992</v>
      </c>
      <c r="AA1428" s="24">
        <v>-7187.4435449999992</v>
      </c>
      <c r="AB1428">
        <v>0</v>
      </c>
      <c r="AC1428">
        <v>0</v>
      </c>
      <c r="AD1428" s="38">
        <v>4791629.03</v>
      </c>
      <c r="AE1428" s="52">
        <v>1.7999999999999999E-2</v>
      </c>
      <c r="AF1428" s="5">
        <v>0</v>
      </c>
      <c r="AG1428" s="24">
        <v>0</v>
      </c>
      <c r="AH1428" s="24">
        <v>0</v>
      </c>
      <c r="AI1428" s="27">
        <v>-7187.4435449999992</v>
      </c>
      <c r="AJ1428" t="s">
        <v>14</v>
      </c>
      <c r="AK1428" s="93">
        <f t="shared" si="130"/>
        <v>-7187.4435449999992</v>
      </c>
      <c r="AL1428" s="27">
        <f t="shared" si="132"/>
        <v>-7187.4435449999992</v>
      </c>
      <c r="AM1428" s="27">
        <f t="shared" si="131"/>
        <v>-7187.4435449999992</v>
      </c>
    </row>
    <row r="1429" spans="1:39" ht="15" customHeight="1" x14ac:dyDescent="0.25">
      <c r="A1429">
        <v>228790</v>
      </c>
      <c r="B1429" t="s">
        <v>1883</v>
      </c>
      <c r="C1429" t="s">
        <v>1884</v>
      </c>
      <c r="D1429">
        <v>50018</v>
      </c>
      <c r="E1429" t="s">
        <v>363</v>
      </c>
      <c r="F1429" t="s">
        <v>240</v>
      </c>
      <c r="G1429" t="s">
        <v>19</v>
      </c>
      <c r="H1429" t="s">
        <v>1921</v>
      </c>
      <c r="J1429" s="21">
        <v>44804</v>
      </c>
      <c r="K1429" s="21">
        <v>44834</v>
      </c>
      <c r="L1429" s="21">
        <v>44834</v>
      </c>
      <c r="M1429" s="22">
        <v>4755808.18</v>
      </c>
      <c r="N1429" t="s">
        <v>14</v>
      </c>
      <c r="O1429">
        <v>1.7999999999999999E-2</v>
      </c>
      <c r="P1429" t="s">
        <v>138</v>
      </c>
      <c r="R1429" s="21">
        <v>44834</v>
      </c>
      <c r="S1429" s="21">
        <v>44804</v>
      </c>
      <c r="T1429" s="21">
        <v>44834</v>
      </c>
      <c r="U1429" s="21">
        <v>44834</v>
      </c>
      <c r="V1429" s="23">
        <v>8.3333333333333329E-2</v>
      </c>
      <c r="W1429">
        <v>30</v>
      </c>
      <c r="X1429" s="24">
        <v>0</v>
      </c>
      <c r="Y1429" s="24">
        <v>0</v>
      </c>
      <c r="Z1429" s="24">
        <v>-7133.7122699999982</v>
      </c>
      <c r="AA1429" s="24">
        <v>-7133.7122699999982</v>
      </c>
      <c r="AB1429">
        <v>0</v>
      </c>
      <c r="AC1429">
        <v>0</v>
      </c>
      <c r="AD1429" s="38">
        <v>4755808.18</v>
      </c>
      <c r="AE1429" s="52">
        <v>1.7999999999999999E-2</v>
      </c>
      <c r="AF1429" s="5">
        <v>0</v>
      </c>
      <c r="AG1429" s="24">
        <v>0</v>
      </c>
      <c r="AH1429" s="24">
        <v>0</v>
      </c>
      <c r="AI1429" s="27">
        <v>-7133.7122699999982</v>
      </c>
      <c r="AJ1429" t="s">
        <v>14</v>
      </c>
      <c r="AK1429" s="93">
        <f t="shared" si="130"/>
        <v>-7133.7122699999982</v>
      </c>
      <c r="AL1429" s="27">
        <f t="shared" si="132"/>
        <v>-7133.7122699999982</v>
      </c>
      <c r="AM1429" s="27">
        <f t="shared" si="131"/>
        <v>-7133.7122699999982</v>
      </c>
    </row>
    <row r="1430" spans="1:39" ht="15" customHeight="1" x14ac:dyDescent="0.25">
      <c r="A1430">
        <v>228791</v>
      </c>
      <c r="B1430" t="s">
        <v>1883</v>
      </c>
      <c r="C1430" t="s">
        <v>1884</v>
      </c>
      <c r="D1430">
        <v>50018</v>
      </c>
      <c r="E1430" t="s">
        <v>363</v>
      </c>
      <c r="F1430" t="s">
        <v>240</v>
      </c>
      <c r="G1430" t="s">
        <v>19</v>
      </c>
      <c r="H1430" t="s">
        <v>1921</v>
      </c>
      <c r="J1430" s="21">
        <v>44834</v>
      </c>
      <c r="K1430" s="21">
        <v>44865</v>
      </c>
      <c r="L1430" s="21">
        <v>44865</v>
      </c>
      <c r="M1430" s="22">
        <v>4719933.5999999996</v>
      </c>
      <c r="N1430" t="s">
        <v>14</v>
      </c>
      <c r="O1430">
        <v>1.7999999999999999E-2</v>
      </c>
      <c r="P1430" t="s">
        <v>138</v>
      </c>
      <c r="R1430" s="21">
        <v>44865</v>
      </c>
      <c r="S1430" s="21">
        <v>44834</v>
      </c>
      <c r="T1430" s="21">
        <v>44865</v>
      </c>
      <c r="U1430" s="21">
        <v>44865</v>
      </c>
      <c r="V1430" s="23">
        <v>8.3333333333333329E-2</v>
      </c>
      <c r="W1430">
        <v>30</v>
      </c>
      <c r="X1430" s="24">
        <v>0</v>
      </c>
      <c r="Y1430" s="24">
        <v>0</v>
      </c>
      <c r="Z1430" s="24">
        <v>-7079.9003999999986</v>
      </c>
      <c r="AA1430" s="24">
        <v>-7079.9003999999986</v>
      </c>
      <c r="AB1430">
        <v>0</v>
      </c>
      <c r="AC1430">
        <v>0</v>
      </c>
      <c r="AD1430" s="38">
        <v>4719933.5999999996</v>
      </c>
      <c r="AE1430" s="52">
        <v>1.7999999999999999E-2</v>
      </c>
      <c r="AF1430" s="5">
        <v>0</v>
      </c>
      <c r="AG1430" s="24">
        <v>0</v>
      </c>
      <c r="AH1430" s="24">
        <v>0</v>
      </c>
      <c r="AI1430" s="27">
        <v>-7079.9003999999986</v>
      </c>
      <c r="AJ1430" t="s">
        <v>14</v>
      </c>
      <c r="AK1430" s="93">
        <f t="shared" si="130"/>
        <v>-7079.9003999999986</v>
      </c>
      <c r="AL1430" s="27">
        <f t="shared" si="132"/>
        <v>-7079.9003999999986</v>
      </c>
      <c r="AM1430" s="27">
        <f t="shared" si="131"/>
        <v>-7079.9003999999986</v>
      </c>
    </row>
    <row r="1431" spans="1:39" ht="15" customHeight="1" x14ac:dyDescent="0.25">
      <c r="A1431">
        <v>228792</v>
      </c>
      <c r="B1431" t="s">
        <v>1883</v>
      </c>
      <c r="C1431" t="s">
        <v>1884</v>
      </c>
      <c r="D1431">
        <v>50018</v>
      </c>
      <c r="E1431" t="s">
        <v>363</v>
      </c>
      <c r="F1431" t="s">
        <v>240</v>
      </c>
      <c r="G1431" t="s">
        <v>19</v>
      </c>
      <c r="H1431" t="s">
        <v>1921</v>
      </c>
      <c r="J1431" s="21">
        <v>44865</v>
      </c>
      <c r="K1431" s="21">
        <v>44895</v>
      </c>
      <c r="L1431" s="21">
        <v>44895</v>
      </c>
      <c r="M1431" s="22">
        <v>4684005.21</v>
      </c>
      <c r="N1431" t="s">
        <v>14</v>
      </c>
      <c r="O1431">
        <v>1.7999999999999999E-2</v>
      </c>
      <c r="P1431" t="s">
        <v>138</v>
      </c>
      <c r="R1431" s="21">
        <v>44895</v>
      </c>
      <c r="S1431" s="21">
        <v>44865</v>
      </c>
      <c r="T1431" s="21">
        <v>44895</v>
      </c>
      <c r="U1431" s="21">
        <v>44895</v>
      </c>
      <c r="V1431" s="23">
        <v>8.3333333333333329E-2</v>
      </c>
      <c r="W1431">
        <v>30</v>
      </c>
      <c r="X1431" s="24">
        <v>0</v>
      </c>
      <c r="Y1431" s="24">
        <v>0</v>
      </c>
      <c r="Z1431" s="24">
        <v>-7026.007814999999</v>
      </c>
      <c r="AA1431" s="24">
        <v>-7026.007814999999</v>
      </c>
      <c r="AB1431">
        <v>0</v>
      </c>
      <c r="AC1431">
        <v>0</v>
      </c>
      <c r="AD1431" s="38">
        <v>4684005.21</v>
      </c>
      <c r="AE1431" s="52">
        <v>1.7999999999999999E-2</v>
      </c>
      <c r="AF1431" s="5">
        <v>0</v>
      </c>
      <c r="AG1431" s="24">
        <v>0</v>
      </c>
      <c r="AH1431" s="24">
        <v>0</v>
      </c>
      <c r="AI1431" s="27">
        <v>-7026.007814999999</v>
      </c>
      <c r="AJ1431" t="s">
        <v>14</v>
      </c>
      <c r="AK1431" s="93">
        <f t="shared" si="130"/>
        <v>-7026.007814999999</v>
      </c>
      <c r="AL1431" s="27">
        <f t="shared" si="132"/>
        <v>-7026.007814999999</v>
      </c>
      <c r="AM1431" s="27">
        <f t="shared" si="131"/>
        <v>-7026.007814999999</v>
      </c>
    </row>
    <row r="1432" spans="1:39" ht="15" customHeight="1" x14ac:dyDescent="0.25">
      <c r="A1432">
        <v>228793</v>
      </c>
      <c r="B1432" t="s">
        <v>1883</v>
      </c>
      <c r="C1432" t="s">
        <v>1884</v>
      </c>
      <c r="D1432">
        <v>50018</v>
      </c>
      <c r="E1432" t="s">
        <v>363</v>
      </c>
      <c r="F1432" t="s">
        <v>240</v>
      </c>
      <c r="G1432" t="s">
        <v>19</v>
      </c>
      <c r="H1432" t="s">
        <v>1921</v>
      </c>
      <c r="J1432" s="21">
        <v>44895</v>
      </c>
      <c r="K1432" s="21">
        <v>44926</v>
      </c>
      <c r="L1432" s="21">
        <v>44926</v>
      </c>
      <c r="M1432" s="22">
        <v>4648022.93</v>
      </c>
      <c r="N1432" t="s">
        <v>14</v>
      </c>
      <c r="O1432">
        <v>1.7999999999999999E-2</v>
      </c>
      <c r="P1432" t="s">
        <v>138</v>
      </c>
      <c r="R1432" s="21">
        <v>44926</v>
      </c>
      <c r="S1432" s="21">
        <v>44895</v>
      </c>
      <c r="T1432" s="21">
        <v>44926</v>
      </c>
      <c r="U1432" s="21">
        <v>44926</v>
      </c>
      <c r="V1432" s="23">
        <v>8.3333333333333329E-2</v>
      </c>
      <c r="W1432">
        <v>30</v>
      </c>
      <c r="X1432" s="24">
        <v>-6971.6662068119158</v>
      </c>
      <c r="Y1432" s="24">
        <v>-6971.6662068119158</v>
      </c>
      <c r="Z1432" s="24">
        <v>-6972.0343949999988</v>
      </c>
      <c r="AA1432" s="24">
        <v>-6972.0343949999988</v>
      </c>
      <c r="AB1432">
        <v>0.99994719070973792</v>
      </c>
      <c r="AC1432">
        <v>-232.40114649999995</v>
      </c>
      <c r="AD1432" s="38">
        <v>4648022.93</v>
      </c>
      <c r="AE1432" s="52">
        <v>1.7999999999999999E-2</v>
      </c>
      <c r="AF1432" s="5">
        <v>0</v>
      </c>
      <c r="AG1432" s="24">
        <v>0</v>
      </c>
      <c r="AH1432" s="24">
        <v>0</v>
      </c>
      <c r="AI1432" s="27">
        <v>-6971.6662068119158</v>
      </c>
      <c r="AJ1432" t="s">
        <v>14</v>
      </c>
      <c r="AK1432" s="93">
        <f t="shared" ref="AK1432:AK1444" si="133">AL1432</f>
        <v>-6971.6662068119158</v>
      </c>
      <c r="AL1432" s="27">
        <f t="shared" si="132"/>
        <v>-6971.6662068119158</v>
      </c>
      <c r="AM1432" s="27">
        <f t="shared" ref="AM1432:AM1444" si="134">AL1432</f>
        <v>-6971.6662068119158</v>
      </c>
    </row>
    <row r="1433" spans="1:39" ht="15" customHeight="1" x14ac:dyDescent="0.25">
      <c r="A1433">
        <v>228968</v>
      </c>
      <c r="B1433" t="s">
        <v>1885</v>
      </c>
      <c r="C1433" t="s">
        <v>1886</v>
      </c>
      <c r="D1433">
        <v>50019</v>
      </c>
      <c r="E1433" t="s">
        <v>363</v>
      </c>
      <c r="F1433" t="s">
        <v>240</v>
      </c>
      <c r="G1433" t="s">
        <v>19</v>
      </c>
      <c r="H1433" t="s">
        <v>1921</v>
      </c>
      <c r="J1433" s="21">
        <v>44742</v>
      </c>
      <c r="K1433" s="21">
        <v>44773</v>
      </c>
      <c r="L1433" s="21">
        <v>44773</v>
      </c>
      <c r="M1433" s="22">
        <v>2902846.02</v>
      </c>
      <c r="N1433" t="s">
        <v>14</v>
      </c>
      <c r="O1433">
        <v>1.7999999999999999E-2</v>
      </c>
      <c r="P1433" t="s">
        <v>138</v>
      </c>
      <c r="R1433" s="21">
        <v>44773</v>
      </c>
      <c r="S1433" s="21">
        <v>44742</v>
      </c>
      <c r="T1433" s="21">
        <v>44773</v>
      </c>
      <c r="U1433" s="21">
        <v>44773</v>
      </c>
      <c r="V1433" s="23">
        <v>8.3333333333333329E-2</v>
      </c>
      <c r="W1433">
        <v>30</v>
      </c>
      <c r="X1433" s="24">
        <v>0</v>
      </c>
      <c r="Y1433" s="24">
        <v>0</v>
      </c>
      <c r="Z1433" s="24">
        <v>-4354.2690299999995</v>
      </c>
      <c r="AA1433" s="24">
        <v>-4354.2690299999995</v>
      </c>
      <c r="AB1433">
        <v>0</v>
      </c>
      <c r="AC1433">
        <v>0</v>
      </c>
      <c r="AD1433" s="38">
        <v>2902846.02</v>
      </c>
      <c r="AE1433" s="52">
        <v>1.7999999999999999E-2</v>
      </c>
      <c r="AF1433" s="5">
        <v>0</v>
      </c>
      <c r="AG1433" s="24">
        <v>0</v>
      </c>
      <c r="AH1433" s="24">
        <v>0</v>
      </c>
      <c r="AI1433" s="27">
        <v>-4354.2690299999995</v>
      </c>
      <c r="AJ1433" t="s">
        <v>14</v>
      </c>
      <c r="AK1433" s="93">
        <f t="shared" si="133"/>
        <v>-4354.2690299999995</v>
      </c>
      <c r="AL1433" s="27">
        <f t="shared" si="132"/>
        <v>-4354.2690299999995</v>
      </c>
      <c r="AM1433" s="27">
        <f t="shared" si="134"/>
        <v>-4354.2690299999995</v>
      </c>
    </row>
    <row r="1434" spans="1:39" ht="15" customHeight="1" x14ac:dyDescent="0.25">
      <c r="A1434">
        <v>228969</v>
      </c>
      <c r="B1434" t="s">
        <v>1885</v>
      </c>
      <c r="C1434" t="s">
        <v>1886</v>
      </c>
      <c r="D1434">
        <v>50019</v>
      </c>
      <c r="E1434" t="s">
        <v>363</v>
      </c>
      <c r="F1434" t="s">
        <v>240</v>
      </c>
      <c r="G1434" t="s">
        <v>19</v>
      </c>
      <c r="H1434" t="s">
        <v>1921</v>
      </c>
      <c r="J1434" s="21">
        <v>44773</v>
      </c>
      <c r="K1434" s="21">
        <v>44804</v>
      </c>
      <c r="L1434" s="21">
        <v>44804</v>
      </c>
      <c r="M1434" s="22">
        <v>2881338.23</v>
      </c>
      <c r="N1434" t="s">
        <v>14</v>
      </c>
      <c r="O1434">
        <v>1.7999999999999999E-2</v>
      </c>
      <c r="P1434" t="s">
        <v>138</v>
      </c>
      <c r="R1434" s="21">
        <v>44804</v>
      </c>
      <c r="S1434" s="21">
        <v>44773</v>
      </c>
      <c r="T1434" s="21">
        <v>44804</v>
      </c>
      <c r="U1434" s="21">
        <v>44804</v>
      </c>
      <c r="V1434" s="23">
        <v>8.3333333333333329E-2</v>
      </c>
      <c r="W1434">
        <v>30</v>
      </c>
      <c r="X1434" s="24">
        <v>0</v>
      </c>
      <c r="Y1434" s="24">
        <v>0</v>
      </c>
      <c r="Z1434" s="24">
        <v>-4322.0073449999991</v>
      </c>
      <c r="AA1434" s="24">
        <v>-4322.0073449999991</v>
      </c>
      <c r="AB1434">
        <v>0</v>
      </c>
      <c r="AC1434">
        <v>0</v>
      </c>
      <c r="AD1434" s="38">
        <v>2881338.23</v>
      </c>
      <c r="AE1434" s="52">
        <v>1.7999999999999999E-2</v>
      </c>
      <c r="AF1434" s="5">
        <v>0</v>
      </c>
      <c r="AG1434" s="24">
        <v>0</v>
      </c>
      <c r="AH1434" s="24">
        <v>0</v>
      </c>
      <c r="AI1434" s="27">
        <v>-4322.0073449999991</v>
      </c>
      <c r="AJ1434" t="s">
        <v>14</v>
      </c>
      <c r="AK1434" s="93">
        <f t="shared" si="133"/>
        <v>-4322.0073449999991</v>
      </c>
      <c r="AL1434" s="27">
        <f t="shared" si="132"/>
        <v>-4322.0073449999991</v>
      </c>
      <c r="AM1434" s="27">
        <f t="shared" si="134"/>
        <v>-4322.0073449999991</v>
      </c>
    </row>
    <row r="1435" spans="1:39" ht="15" customHeight="1" x14ac:dyDescent="0.25">
      <c r="A1435">
        <v>228970</v>
      </c>
      <c r="B1435" t="s">
        <v>1885</v>
      </c>
      <c r="C1435" t="s">
        <v>1886</v>
      </c>
      <c r="D1435">
        <v>50019</v>
      </c>
      <c r="E1435" t="s">
        <v>363</v>
      </c>
      <c r="F1435" t="s">
        <v>240</v>
      </c>
      <c r="G1435" t="s">
        <v>19</v>
      </c>
      <c r="H1435" t="s">
        <v>1921</v>
      </c>
      <c r="J1435" s="21">
        <v>44804</v>
      </c>
      <c r="K1435" s="21">
        <v>44834</v>
      </c>
      <c r="L1435" s="21">
        <v>44834</v>
      </c>
      <c r="M1435" s="22">
        <v>2859798.18</v>
      </c>
      <c r="N1435" t="s">
        <v>14</v>
      </c>
      <c r="O1435">
        <v>1.7999999999999999E-2</v>
      </c>
      <c r="P1435" t="s">
        <v>138</v>
      </c>
      <c r="R1435" s="21">
        <v>44834</v>
      </c>
      <c r="S1435" s="21">
        <v>44804</v>
      </c>
      <c r="T1435" s="21">
        <v>44834</v>
      </c>
      <c r="U1435" s="21">
        <v>44834</v>
      </c>
      <c r="V1435" s="23">
        <v>8.3333333333333329E-2</v>
      </c>
      <c r="W1435">
        <v>30</v>
      </c>
      <c r="X1435" s="24">
        <v>0</v>
      </c>
      <c r="Y1435" s="24">
        <v>0</v>
      </c>
      <c r="Z1435" s="24">
        <v>-4289.6972699999997</v>
      </c>
      <c r="AA1435" s="24">
        <v>-4289.6972699999997</v>
      </c>
      <c r="AB1435">
        <v>0</v>
      </c>
      <c r="AC1435">
        <v>0</v>
      </c>
      <c r="AD1435" s="38">
        <v>2859798.18</v>
      </c>
      <c r="AE1435" s="52">
        <v>1.7999999999999999E-2</v>
      </c>
      <c r="AF1435" s="5">
        <v>0</v>
      </c>
      <c r="AG1435" s="24">
        <v>0</v>
      </c>
      <c r="AH1435" s="24">
        <v>0</v>
      </c>
      <c r="AI1435" s="27">
        <v>-4289.6972699999997</v>
      </c>
      <c r="AJ1435" t="s">
        <v>14</v>
      </c>
      <c r="AK1435" s="93">
        <f t="shared" si="133"/>
        <v>-4289.6972699999997</v>
      </c>
      <c r="AL1435" s="27">
        <f t="shared" si="132"/>
        <v>-4289.6972699999997</v>
      </c>
      <c r="AM1435" s="27">
        <f t="shared" si="134"/>
        <v>-4289.6972699999997</v>
      </c>
    </row>
    <row r="1436" spans="1:39" ht="15" customHeight="1" x14ac:dyDescent="0.25">
      <c r="A1436">
        <v>228971</v>
      </c>
      <c r="B1436" t="s">
        <v>1885</v>
      </c>
      <c r="C1436" t="s">
        <v>1886</v>
      </c>
      <c r="D1436">
        <v>50019</v>
      </c>
      <c r="E1436" t="s">
        <v>363</v>
      </c>
      <c r="F1436" t="s">
        <v>240</v>
      </c>
      <c r="G1436" t="s">
        <v>19</v>
      </c>
      <c r="H1436" t="s">
        <v>1921</v>
      </c>
      <c r="J1436" s="21">
        <v>44834</v>
      </c>
      <c r="K1436" s="21">
        <v>44865</v>
      </c>
      <c r="L1436" s="21">
        <v>44865</v>
      </c>
      <c r="M1436" s="22">
        <v>2838225.82</v>
      </c>
      <c r="N1436" t="s">
        <v>14</v>
      </c>
      <c r="O1436">
        <v>1.7999999999999999E-2</v>
      </c>
      <c r="P1436" t="s">
        <v>138</v>
      </c>
      <c r="R1436" s="21">
        <v>44865</v>
      </c>
      <c r="S1436" s="21">
        <v>44834</v>
      </c>
      <c r="T1436" s="21">
        <v>44865</v>
      </c>
      <c r="U1436" s="21">
        <v>44865</v>
      </c>
      <c r="V1436" s="23">
        <v>8.3333333333333329E-2</v>
      </c>
      <c r="W1436">
        <v>30</v>
      </c>
      <c r="X1436" s="24">
        <v>0</v>
      </c>
      <c r="Y1436" s="24">
        <v>0</v>
      </c>
      <c r="Z1436" s="24">
        <v>-4257.3387299999995</v>
      </c>
      <c r="AA1436" s="24">
        <v>-4257.3387299999995</v>
      </c>
      <c r="AB1436">
        <v>0</v>
      </c>
      <c r="AC1436">
        <v>0</v>
      </c>
      <c r="AD1436" s="38">
        <v>2838225.82</v>
      </c>
      <c r="AE1436" s="52">
        <v>1.7999999999999999E-2</v>
      </c>
      <c r="AF1436" s="5">
        <v>0</v>
      </c>
      <c r="AG1436" s="24">
        <v>0</v>
      </c>
      <c r="AH1436" s="24">
        <v>0</v>
      </c>
      <c r="AI1436" s="27">
        <v>-4257.3387299999995</v>
      </c>
      <c r="AJ1436" t="s">
        <v>14</v>
      </c>
      <c r="AK1436" s="93">
        <f t="shared" si="133"/>
        <v>-4257.3387299999995</v>
      </c>
      <c r="AL1436" s="27">
        <f t="shared" si="132"/>
        <v>-4257.3387299999995</v>
      </c>
      <c r="AM1436" s="27">
        <f t="shared" si="134"/>
        <v>-4257.3387299999995</v>
      </c>
    </row>
    <row r="1437" spans="1:39" ht="15" customHeight="1" x14ac:dyDescent="0.25">
      <c r="A1437">
        <v>228972</v>
      </c>
      <c r="B1437" t="s">
        <v>1885</v>
      </c>
      <c r="C1437" t="s">
        <v>1886</v>
      </c>
      <c r="D1437">
        <v>50019</v>
      </c>
      <c r="E1437" t="s">
        <v>363</v>
      </c>
      <c r="F1437" t="s">
        <v>240</v>
      </c>
      <c r="G1437" t="s">
        <v>19</v>
      </c>
      <c r="H1437" t="s">
        <v>1921</v>
      </c>
      <c r="J1437" s="21">
        <v>44865</v>
      </c>
      <c r="K1437" s="21">
        <v>44895</v>
      </c>
      <c r="L1437" s="21">
        <v>44895</v>
      </c>
      <c r="M1437" s="22">
        <v>2816621.1</v>
      </c>
      <c r="N1437" t="s">
        <v>14</v>
      </c>
      <c r="O1437">
        <v>1.7999999999999999E-2</v>
      </c>
      <c r="P1437" t="s">
        <v>138</v>
      </c>
      <c r="R1437" s="21">
        <v>44895</v>
      </c>
      <c r="S1437" s="21">
        <v>44865</v>
      </c>
      <c r="T1437" s="21">
        <v>44895</v>
      </c>
      <c r="U1437" s="21">
        <v>44895</v>
      </c>
      <c r="V1437" s="23">
        <v>8.3333333333333329E-2</v>
      </c>
      <c r="W1437">
        <v>30</v>
      </c>
      <c r="X1437" s="24">
        <v>0</v>
      </c>
      <c r="Y1437" s="24">
        <v>0</v>
      </c>
      <c r="Z1437" s="24">
        <v>-4224.9316499999995</v>
      </c>
      <c r="AA1437" s="24">
        <v>-4224.9316499999995</v>
      </c>
      <c r="AB1437">
        <v>0</v>
      </c>
      <c r="AC1437">
        <v>0</v>
      </c>
      <c r="AD1437" s="38">
        <v>2816621.1</v>
      </c>
      <c r="AE1437" s="52">
        <v>1.7999999999999999E-2</v>
      </c>
      <c r="AF1437" s="5">
        <v>0</v>
      </c>
      <c r="AG1437" s="24">
        <v>0</v>
      </c>
      <c r="AH1437" s="24">
        <v>0</v>
      </c>
      <c r="AI1437" s="27">
        <v>-4224.9316499999995</v>
      </c>
      <c r="AJ1437" t="s">
        <v>14</v>
      </c>
      <c r="AK1437" s="93">
        <f t="shared" si="133"/>
        <v>-4224.9316499999995</v>
      </c>
      <c r="AL1437" s="27">
        <f t="shared" si="132"/>
        <v>-4224.9316499999995</v>
      </c>
      <c r="AM1437" s="27">
        <f t="shared" si="134"/>
        <v>-4224.9316499999995</v>
      </c>
    </row>
    <row r="1438" spans="1:39" ht="15" customHeight="1" x14ac:dyDescent="0.25">
      <c r="A1438">
        <v>228973</v>
      </c>
      <c r="B1438" t="s">
        <v>1885</v>
      </c>
      <c r="C1438" t="s">
        <v>1886</v>
      </c>
      <c r="D1438">
        <v>50019</v>
      </c>
      <c r="E1438" t="s">
        <v>363</v>
      </c>
      <c r="F1438" t="s">
        <v>240</v>
      </c>
      <c r="G1438" t="s">
        <v>19</v>
      </c>
      <c r="H1438" t="s">
        <v>1921</v>
      </c>
      <c r="J1438" s="21">
        <v>44895</v>
      </c>
      <c r="K1438" s="21">
        <v>44926</v>
      </c>
      <c r="L1438" s="21">
        <v>44926</v>
      </c>
      <c r="M1438" s="22">
        <v>2794983.97</v>
      </c>
      <c r="N1438" t="s">
        <v>14</v>
      </c>
      <c r="O1438">
        <v>1.7999999999999999E-2</v>
      </c>
      <c r="P1438" t="s">
        <v>138</v>
      </c>
      <c r="R1438" s="21">
        <v>44926</v>
      </c>
      <c r="S1438" s="21">
        <v>44895</v>
      </c>
      <c r="T1438" s="21">
        <v>44926</v>
      </c>
      <c r="U1438" s="21">
        <v>44926</v>
      </c>
      <c r="V1438" s="23">
        <v>8.3333333333333329E-2</v>
      </c>
      <c r="W1438">
        <v>30</v>
      </c>
      <c r="X1438" s="24">
        <v>-4192.2545533203756</v>
      </c>
      <c r="Y1438" s="24">
        <v>-4192.2545533203756</v>
      </c>
      <c r="Z1438" s="24">
        <v>-4192.4759549999999</v>
      </c>
      <c r="AA1438" s="24">
        <v>-4192.4759549999999</v>
      </c>
      <c r="AB1438">
        <v>0.99994719070973792</v>
      </c>
      <c r="AC1438">
        <v>-139.74919850000001</v>
      </c>
      <c r="AD1438" s="38">
        <v>2794983.97</v>
      </c>
      <c r="AE1438" s="52">
        <v>1.7999999999999999E-2</v>
      </c>
      <c r="AF1438" s="5">
        <v>0</v>
      </c>
      <c r="AG1438" s="24">
        <v>0</v>
      </c>
      <c r="AH1438" s="24">
        <v>0</v>
      </c>
      <c r="AI1438" s="27">
        <v>-4192.2545533203756</v>
      </c>
      <c r="AJ1438" t="s">
        <v>14</v>
      </c>
      <c r="AK1438" s="93">
        <f t="shared" si="133"/>
        <v>-4192.2545533203756</v>
      </c>
      <c r="AL1438" s="27">
        <f t="shared" si="132"/>
        <v>-4192.2545533203756</v>
      </c>
      <c r="AM1438" s="27">
        <f t="shared" si="134"/>
        <v>-4192.2545533203756</v>
      </c>
    </row>
    <row r="1439" spans="1:39" ht="15" customHeight="1" x14ac:dyDescent="0.25">
      <c r="A1439">
        <v>229148</v>
      </c>
      <c r="B1439" t="s">
        <v>1887</v>
      </c>
      <c r="C1439" t="s">
        <v>1888</v>
      </c>
      <c r="D1439">
        <v>50020</v>
      </c>
      <c r="E1439" t="s">
        <v>363</v>
      </c>
      <c r="F1439" t="s">
        <v>240</v>
      </c>
      <c r="G1439" t="s">
        <v>19</v>
      </c>
      <c r="H1439" t="s">
        <v>1921</v>
      </c>
      <c r="J1439" s="21">
        <v>44742</v>
      </c>
      <c r="K1439" s="21">
        <v>44773</v>
      </c>
      <c r="L1439" s="21">
        <v>44773</v>
      </c>
      <c r="M1439" s="22">
        <v>3976549.84</v>
      </c>
      <c r="N1439" t="s">
        <v>14</v>
      </c>
      <c r="O1439">
        <v>1.7999999999999999E-2</v>
      </c>
      <c r="P1439" t="s">
        <v>138</v>
      </c>
      <c r="R1439" s="21">
        <v>44773</v>
      </c>
      <c r="S1439" s="21">
        <v>44742</v>
      </c>
      <c r="T1439" s="21">
        <v>44773</v>
      </c>
      <c r="U1439" s="21">
        <v>44773</v>
      </c>
      <c r="V1439" s="23">
        <v>8.3333333333333329E-2</v>
      </c>
      <c r="W1439">
        <v>30</v>
      </c>
      <c r="X1439" s="24">
        <v>0</v>
      </c>
      <c r="Y1439" s="24">
        <v>0</v>
      </c>
      <c r="Z1439" s="24">
        <v>-5964.8247599999995</v>
      </c>
      <c r="AA1439" s="24">
        <v>-5964.8247599999995</v>
      </c>
      <c r="AB1439">
        <v>0</v>
      </c>
      <c r="AC1439">
        <v>0</v>
      </c>
      <c r="AD1439" s="38">
        <v>3976549.84</v>
      </c>
      <c r="AE1439" s="52">
        <v>1.7999999999999999E-2</v>
      </c>
      <c r="AF1439" s="5">
        <v>0</v>
      </c>
      <c r="AG1439" s="24">
        <v>0</v>
      </c>
      <c r="AH1439" s="24">
        <v>0</v>
      </c>
      <c r="AI1439" s="27">
        <v>-5964.8247599999995</v>
      </c>
      <c r="AJ1439" t="s">
        <v>14</v>
      </c>
      <c r="AK1439" s="93">
        <f t="shared" si="133"/>
        <v>-5964.8247599999995</v>
      </c>
      <c r="AL1439" s="27">
        <f t="shared" si="132"/>
        <v>-5964.8247599999995</v>
      </c>
      <c r="AM1439" s="27">
        <f t="shared" si="134"/>
        <v>-5964.8247599999995</v>
      </c>
    </row>
    <row r="1440" spans="1:39" ht="15" customHeight="1" x14ac:dyDescent="0.25">
      <c r="A1440">
        <v>229149</v>
      </c>
      <c r="B1440" t="s">
        <v>1887</v>
      </c>
      <c r="C1440" t="s">
        <v>1888</v>
      </c>
      <c r="D1440">
        <v>50020</v>
      </c>
      <c r="E1440" t="s">
        <v>363</v>
      </c>
      <c r="F1440" t="s">
        <v>240</v>
      </c>
      <c r="G1440" t="s">
        <v>19</v>
      </c>
      <c r="H1440" t="s">
        <v>1921</v>
      </c>
      <c r="J1440" s="21">
        <v>44773</v>
      </c>
      <c r="K1440" s="21">
        <v>44804</v>
      </c>
      <c r="L1440" s="21">
        <v>44804</v>
      </c>
      <c r="M1440" s="22">
        <v>3947086.74</v>
      </c>
      <c r="N1440" t="s">
        <v>14</v>
      </c>
      <c r="O1440">
        <v>1.7999999999999999E-2</v>
      </c>
      <c r="P1440" t="s">
        <v>138</v>
      </c>
      <c r="R1440" s="21">
        <v>44804</v>
      </c>
      <c r="S1440" s="21">
        <v>44773</v>
      </c>
      <c r="T1440" s="21">
        <v>44804</v>
      </c>
      <c r="U1440" s="21">
        <v>44804</v>
      </c>
      <c r="V1440" s="23">
        <v>8.3333333333333329E-2</v>
      </c>
      <c r="W1440">
        <v>30</v>
      </c>
      <c r="X1440" s="24">
        <v>0</v>
      </c>
      <c r="Y1440" s="24">
        <v>0</v>
      </c>
      <c r="Z1440" s="24">
        <v>-5920.6301099999991</v>
      </c>
      <c r="AA1440" s="24">
        <v>-5920.6301099999991</v>
      </c>
      <c r="AB1440">
        <v>0</v>
      </c>
      <c r="AC1440">
        <v>0</v>
      </c>
      <c r="AD1440" s="38">
        <v>3947086.74</v>
      </c>
      <c r="AE1440" s="52">
        <v>1.7999999999999999E-2</v>
      </c>
      <c r="AF1440" s="5">
        <v>0</v>
      </c>
      <c r="AG1440" s="24">
        <v>0</v>
      </c>
      <c r="AH1440" s="24">
        <v>0</v>
      </c>
      <c r="AI1440" s="27">
        <v>-5920.6301099999991</v>
      </c>
      <c r="AJ1440" t="s">
        <v>14</v>
      </c>
      <c r="AK1440" s="93">
        <f t="shared" si="133"/>
        <v>-5920.6301099999991</v>
      </c>
      <c r="AL1440" s="27">
        <f t="shared" si="132"/>
        <v>-5920.6301099999991</v>
      </c>
      <c r="AM1440" s="27">
        <f t="shared" si="134"/>
        <v>-5920.6301099999991</v>
      </c>
    </row>
    <row r="1441" spans="1:39" ht="15" customHeight="1" x14ac:dyDescent="0.25">
      <c r="A1441">
        <v>229150</v>
      </c>
      <c r="B1441" t="s">
        <v>1887</v>
      </c>
      <c r="C1441" t="s">
        <v>1888</v>
      </c>
      <c r="D1441">
        <v>50020</v>
      </c>
      <c r="E1441" t="s">
        <v>363</v>
      </c>
      <c r="F1441" t="s">
        <v>240</v>
      </c>
      <c r="G1441" t="s">
        <v>19</v>
      </c>
      <c r="H1441" t="s">
        <v>1921</v>
      </c>
      <c r="J1441" s="21">
        <v>44804</v>
      </c>
      <c r="K1441" s="21">
        <v>44834</v>
      </c>
      <c r="L1441" s="21">
        <v>44834</v>
      </c>
      <c r="M1441" s="22">
        <v>3917579.45</v>
      </c>
      <c r="N1441" t="s">
        <v>14</v>
      </c>
      <c r="O1441">
        <v>1.7999999999999999E-2</v>
      </c>
      <c r="P1441" t="s">
        <v>138</v>
      </c>
      <c r="R1441" s="21">
        <v>44834</v>
      </c>
      <c r="S1441" s="21">
        <v>44804</v>
      </c>
      <c r="T1441" s="21">
        <v>44834</v>
      </c>
      <c r="U1441" s="21">
        <v>44834</v>
      </c>
      <c r="V1441" s="23">
        <v>8.3333333333333329E-2</v>
      </c>
      <c r="W1441">
        <v>30</v>
      </c>
      <c r="X1441" s="24">
        <v>0</v>
      </c>
      <c r="Y1441" s="24">
        <v>0</v>
      </c>
      <c r="Z1441" s="24">
        <v>-5876.3691749999998</v>
      </c>
      <c r="AA1441" s="24">
        <v>-5876.3691749999998</v>
      </c>
      <c r="AB1441">
        <v>0</v>
      </c>
      <c r="AC1441">
        <v>0</v>
      </c>
      <c r="AD1441" s="38">
        <v>3917579.45</v>
      </c>
      <c r="AE1441" s="52">
        <v>1.7999999999999999E-2</v>
      </c>
      <c r="AF1441" s="5">
        <v>0</v>
      </c>
      <c r="AG1441" s="24">
        <v>0</v>
      </c>
      <c r="AH1441" s="24">
        <v>0</v>
      </c>
      <c r="AI1441" s="27">
        <v>-5876.3691749999998</v>
      </c>
      <c r="AJ1441" t="s">
        <v>14</v>
      </c>
      <c r="AK1441" s="93">
        <f t="shared" si="133"/>
        <v>-5876.3691749999998</v>
      </c>
      <c r="AL1441" s="27">
        <f t="shared" si="132"/>
        <v>-5876.3691749999998</v>
      </c>
      <c r="AM1441" s="27">
        <f t="shared" si="134"/>
        <v>-5876.3691749999998</v>
      </c>
    </row>
    <row r="1442" spans="1:39" ht="15" customHeight="1" x14ac:dyDescent="0.25">
      <c r="A1442">
        <v>229151</v>
      </c>
      <c r="B1442" t="s">
        <v>1887</v>
      </c>
      <c r="C1442" t="s">
        <v>1888</v>
      </c>
      <c r="D1442">
        <v>50020</v>
      </c>
      <c r="E1442" t="s">
        <v>363</v>
      </c>
      <c r="F1442" t="s">
        <v>240</v>
      </c>
      <c r="G1442" t="s">
        <v>19</v>
      </c>
      <c r="H1442" t="s">
        <v>1921</v>
      </c>
      <c r="J1442" s="21">
        <v>44834</v>
      </c>
      <c r="K1442" s="21">
        <v>44865</v>
      </c>
      <c r="L1442" s="21">
        <v>44865</v>
      </c>
      <c r="M1442" s="22">
        <v>3888027.9</v>
      </c>
      <c r="N1442" t="s">
        <v>14</v>
      </c>
      <c r="O1442">
        <v>1.7999999999999999E-2</v>
      </c>
      <c r="P1442" t="s">
        <v>138</v>
      </c>
      <c r="R1442" s="21">
        <v>44865</v>
      </c>
      <c r="S1442" s="21">
        <v>44834</v>
      </c>
      <c r="T1442" s="21">
        <v>44865</v>
      </c>
      <c r="U1442" s="21">
        <v>44865</v>
      </c>
      <c r="V1442" s="23">
        <v>8.3333333333333329E-2</v>
      </c>
      <c r="W1442">
        <v>30</v>
      </c>
      <c r="X1442" s="24">
        <v>0</v>
      </c>
      <c r="Y1442" s="24">
        <v>0</v>
      </c>
      <c r="Z1442" s="24">
        <v>-5832.0418499999987</v>
      </c>
      <c r="AA1442" s="24">
        <v>-5832.0418499999987</v>
      </c>
      <c r="AB1442">
        <v>0</v>
      </c>
      <c r="AC1442">
        <v>0</v>
      </c>
      <c r="AD1442" s="38">
        <v>3888027.9</v>
      </c>
      <c r="AE1442" s="52">
        <v>1.7999999999999999E-2</v>
      </c>
      <c r="AF1442" s="5">
        <v>0</v>
      </c>
      <c r="AG1442" s="24">
        <v>0</v>
      </c>
      <c r="AH1442" s="24">
        <v>0</v>
      </c>
      <c r="AI1442" s="27">
        <v>-5832.0418499999987</v>
      </c>
      <c r="AJ1442" t="s">
        <v>14</v>
      </c>
      <c r="AK1442" s="93">
        <f t="shared" si="133"/>
        <v>-5832.0418499999987</v>
      </c>
      <c r="AL1442" s="27">
        <f t="shared" si="132"/>
        <v>-5832.0418499999987</v>
      </c>
      <c r="AM1442" s="27">
        <f t="shared" si="134"/>
        <v>-5832.0418499999987</v>
      </c>
    </row>
    <row r="1443" spans="1:39" ht="15" customHeight="1" x14ac:dyDescent="0.25">
      <c r="A1443">
        <v>229152</v>
      </c>
      <c r="B1443" t="s">
        <v>1887</v>
      </c>
      <c r="C1443" t="s">
        <v>1888</v>
      </c>
      <c r="D1443">
        <v>50020</v>
      </c>
      <c r="E1443" t="s">
        <v>363</v>
      </c>
      <c r="F1443" t="s">
        <v>240</v>
      </c>
      <c r="G1443" t="s">
        <v>19</v>
      </c>
      <c r="H1443" t="s">
        <v>1921</v>
      </c>
      <c r="J1443" s="21">
        <v>44865</v>
      </c>
      <c r="K1443" s="21">
        <v>44895</v>
      </c>
      <c r="L1443" s="21">
        <v>44895</v>
      </c>
      <c r="M1443" s="22">
        <v>3858432.02</v>
      </c>
      <c r="N1443" t="s">
        <v>14</v>
      </c>
      <c r="O1443">
        <v>1.7999999999999999E-2</v>
      </c>
      <c r="P1443" t="s">
        <v>138</v>
      </c>
      <c r="R1443" s="21">
        <v>44895</v>
      </c>
      <c r="S1443" s="21">
        <v>44865</v>
      </c>
      <c r="T1443" s="21">
        <v>44895</v>
      </c>
      <c r="U1443" s="21">
        <v>44895</v>
      </c>
      <c r="V1443" s="23">
        <v>8.3333333333333329E-2</v>
      </c>
      <c r="W1443">
        <v>30</v>
      </c>
      <c r="X1443" s="24">
        <v>0</v>
      </c>
      <c r="Y1443" s="24">
        <v>0</v>
      </c>
      <c r="Z1443" s="24">
        <v>-5787.6480299999985</v>
      </c>
      <c r="AA1443" s="24">
        <v>-5787.6480299999985</v>
      </c>
      <c r="AB1443">
        <v>0</v>
      </c>
      <c r="AC1443">
        <v>0</v>
      </c>
      <c r="AD1443" s="38">
        <v>3858432.02</v>
      </c>
      <c r="AE1443" s="52">
        <v>1.7999999999999999E-2</v>
      </c>
      <c r="AF1443" s="5">
        <v>0</v>
      </c>
      <c r="AG1443" s="24">
        <v>0</v>
      </c>
      <c r="AH1443" s="24">
        <v>0</v>
      </c>
      <c r="AI1443" s="27">
        <v>-5787.6480299999985</v>
      </c>
      <c r="AJ1443" t="s">
        <v>14</v>
      </c>
      <c r="AK1443" s="93">
        <f t="shared" si="133"/>
        <v>-5787.6480299999985</v>
      </c>
      <c r="AL1443" s="27">
        <f t="shared" si="132"/>
        <v>-5787.6480299999985</v>
      </c>
      <c r="AM1443" s="27">
        <f t="shared" si="134"/>
        <v>-5787.6480299999985</v>
      </c>
    </row>
    <row r="1444" spans="1:39" ht="15" customHeight="1" x14ac:dyDescent="0.25">
      <c r="A1444">
        <v>229153</v>
      </c>
      <c r="B1444" t="s">
        <v>1887</v>
      </c>
      <c r="C1444" t="s">
        <v>1888</v>
      </c>
      <c r="D1444">
        <v>50020</v>
      </c>
      <c r="E1444" t="s">
        <v>363</v>
      </c>
      <c r="F1444" t="s">
        <v>240</v>
      </c>
      <c r="G1444" t="s">
        <v>19</v>
      </c>
      <c r="H1444" t="s">
        <v>1921</v>
      </c>
      <c r="J1444" s="21">
        <v>44895</v>
      </c>
      <c r="K1444" s="21">
        <v>44926</v>
      </c>
      <c r="L1444" s="21">
        <v>44926</v>
      </c>
      <c r="M1444" s="22">
        <v>3828791.75</v>
      </c>
      <c r="N1444" t="s">
        <v>14</v>
      </c>
      <c r="O1444">
        <v>1.7999999999999999E-2</v>
      </c>
      <c r="P1444" t="s">
        <v>138</v>
      </c>
      <c r="R1444" s="21">
        <v>44926</v>
      </c>
      <c r="S1444" s="21">
        <v>44895</v>
      </c>
      <c r="T1444" s="21">
        <v>44926</v>
      </c>
      <c r="U1444" s="21">
        <v>44926</v>
      </c>
      <c r="V1444" s="23">
        <v>8.3333333333333329E-2</v>
      </c>
      <c r="W1444">
        <v>30</v>
      </c>
      <c r="X1444" s="24">
        <v>-5742.884331337681</v>
      </c>
      <c r="Y1444" s="24">
        <v>-5742.884331337681</v>
      </c>
      <c r="Z1444" s="24">
        <v>-5743.1876249999996</v>
      </c>
      <c r="AA1444" s="24">
        <v>-5743.1876249999996</v>
      </c>
      <c r="AB1444">
        <v>0.99994719070973792</v>
      </c>
      <c r="AC1444">
        <v>-191.43958749999999</v>
      </c>
      <c r="AD1444" s="38">
        <v>3828791.75</v>
      </c>
      <c r="AE1444" s="52">
        <v>1.7999999999999999E-2</v>
      </c>
      <c r="AF1444" s="5">
        <v>0</v>
      </c>
      <c r="AG1444" s="24">
        <v>0</v>
      </c>
      <c r="AH1444" s="24">
        <v>0</v>
      </c>
      <c r="AI1444" s="27">
        <v>-5742.884331337681</v>
      </c>
      <c r="AJ1444" t="s">
        <v>14</v>
      </c>
      <c r="AK1444" s="93">
        <f t="shared" si="133"/>
        <v>-5742.884331337681</v>
      </c>
      <c r="AL1444" s="27">
        <f t="shared" si="132"/>
        <v>-5742.884331337681</v>
      </c>
      <c r="AM1444" s="27">
        <f t="shared" si="134"/>
        <v>-5742.884331337681</v>
      </c>
    </row>
    <row r="1445" spans="1:39" ht="15" customHeight="1" x14ac:dyDescent="0.25">
      <c r="A1445">
        <v>239966</v>
      </c>
      <c r="B1445" t="s">
        <v>1891</v>
      </c>
      <c r="C1445" t="s">
        <v>1892</v>
      </c>
      <c r="D1445">
        <v>50023</v>
      </c>
      <c r="E1445" t="s">
        <v>16</v>
      </c>
      <c r="F1445" t="s">
        <v>240</v>
      </c>
      <c r="G1445" t="s">
        <v>19</v>
      </c>
      <c r="H1445" t="s">
        <v>241</v>
      </c>
      <c r="I1445" s="21">
        <v>44740</v>
      </c>
      <c r="J1445" s="21">
        <v>44742</v>
      </c>
      <c r="K1445" s="21">
        <v>44834</v>
      </c>
      <c r="L1445" s="21">
        <v>44834</v>
      </c>
      <c r="M1445" s="22">
        <v>10004000</v>
      </c>
      <c r="N1445" t="s">
        <v>14</v>
      </c>
      <c r="O1445" t="s">
        <v>245</v>
      </c>
      <c r="P1445" t="s">
        <v>15</v>
      </c>
      <c r="Q1445" s="37">
        <v>1.7000000000000001E-2</v>
      </c>
      <c r="R1445" s="21">
        <v>44740</v>
      </c>
      <c r="S1445" s="21">
        <v>44742</v>
      </c>
      <c r="T1445" s="21">
        <v>44834</v>
      </c>
      <c r="U1445" s="21">
        <v>44834</v>
      </c>
      <c r="V1445" s="23">
        <v>0.25555555555555554</v>
      </c>
      <c r="W1445">
        <v>92</v>
      </c>
      <c r="X1445" s="24">
        <v>0</v>
      </c>
      <c r="Y1445" s="24">
        <v>0</v>
      </c>
      <c r="Z1445" s="24">
        <v>5394.3791111111104</v>
      </c>
      <c r="AA1445" s="24">
        <v>5394.3791111111104</v>
      </c>
      <c r="AB1445">
        <v>0</v>
      </c>
      <c r="AC1445">
        <v>0</v>
      </c>
      <c r="AD1445" s="38">
        <v>10004000</v>
      </c>
      <c r="AE1445" s="52">
        <v>-2.1099999999999999E-3</v>
      </c>
      <c r="AF1445" s="5">
        <v>1.7000000000000001E-2</v>
      </c>
      <c r="AG1445" s="24">
        <v>0</v>
      </c>
      <c r="AH1445" s="24">
        <v>-43461.822222222218</v>
      </c>
      <c r="AI1445" s="27">
        <v>-38067.443111111104</v>
      </c>
      <c r="AJ1445" t="s">
        <v>14</v>
      </c>
      <c r="AK1445" s="93">
        <f t="shared" ref="AK1445:AK1446" si="135">-(AE1445+1%+AF1445)*M1445*V1445</f>
        <v>-63633.220888888893</v>
      </c>
      <c r="AL1445" s="27">
        <f t="shared" si="132"/>
        <v>-38067.443111111104</v>
      </c>
      <c r="AM1445" s="27">
        <f t="shared" ref="AM1445:AM1446" si="136">-(AE1445-0.1%+AF1445)*M1445*V1445</f>
        <v>-35510.865333333335</v>
      </c>
    </row>
    <row r="1446" spans="1:39" ht="15" customHeight="1" x14ac:dyDescent="0.25">
      <c r="A1446">
        <v>239967</v>
      </c>
      <c r="B1446" t="s">
        <v>1891</v>
      </c>
      <c r="C1446" t="s">
        <v>1892</v>
      </c>
      <c r="D1446">
        <v>50023</v>
      </c>
      <c r="E1446" t="s">
        <v>16</v>
      </c>
      <c r="F1446" t="s">
        <v>240</v>
      </c>
      <c r="G1446" t="s">
        <v>19</v>
      </c>
      <c r="H1446" t="s">
        <v>241</v>
      </c>
      <c r="I1446" s="21">
        <v>44832</v>
      </c>
      <c r="J1446" s="21">
        <v>44834</v>
      </c>
      <c r="K1446" s="21">
        <v>44926</v>
      </c>
      <c r="L1446" s="21">
        <v>44926</v>
      </c>
      <c r="M1446" s="22">
        <v>9290000</v>
      </c>
      <c r="N1446" t="s">
        <v>14</v>
      </c>
      <c r="O1446" t="s">
        <v>245</v>
      </c>
      <c r="P1446" t="s">
        <v>15</v>
      </c>
      <c r="Q1446" s="37">
        <v>1.7000000000000001E-2</v>
      </c>
      <c r="R1446" s="21">
        <v>44832</v>
      </c>
      <c r="S1446" s="21">
        <v>44834</v>
      </c>
      <c r="T1446" s="21">
        <v>44926</v>
      </c>
      <c r="U1446" s="21">
        <v>44926</v>
      </c>
      <c r="V1446" s="23">
        <v>0.25555555555555554</v>
      </c>
      <c r="W1446">
        <v>92</v>
      </c>
      <c r="X1446" s="24">
        <v>-28321.649830340775</v>
      </c>
      <c r="Y1446" s="24">
        <v>-28321.649830340775</v>
      </c>
      <c r="Z1446" s="24">
        <v>-28323.145555555555</v>
      </c>
      <c r="AA1446" s="24">
        <v>-28323.145555555555</v>
      </c>
      <c r="AB1446">
        <v>0.99994719070973792</v>
      </c>
      <c r="AC1446">
        <v>-746.55472222222215</v>
      </c>
      <c r="AD1446" s="38">
        <v>9290000</v>
      </c>
      <c r="AE1446" s="52">
        <v>1.1930000000000001E-2</v>
      </c>
      <c r="AF1446" s="5">
        <v>1.7000000000000001E-2</v>
      </c>
      <c r="AG1446" s="24">
        <v>-40357.757511801603</v>
      </c>
      <c r="AH1446" s="24">
        <v>-40359.888888888883</v>
      </c>
      <c r="AI1446" s="27">
        <v>-68679.407342142382</v>
      </c>
      <c r="AJ1446" t="s">
        <v>14</v>
      </c>
      <c r="AK1446" s="93">
        <f t="shared" si="135"/>
        <v>-92424.145555555573</v>
      </c>
      <c r="AL1446" s="27">
        <f t="shared" si="132"/>
        <v>-68679.407342142382</v>
      </c>
      <c r="AM1446" s="27">
        <f t="shared" si="136"/>
        <v>-66308.92333333334</v>
      </c>
    </row>
    <row r="1447" spans="1:39" ht="15" customHeight="1" x14ac:dyDescent="0.25">
      <c r="AK1447" t="s">
        <v>236</v>
      </c>
      <c r="AL1447" t="s">
        <v>236</v>
      </c>
      <c r="AM1447" t="s">
        <v>236</v>
      </c>
    </row>
    <row r="1448" spans="1:39" ht="15" customHeight="1" x14ac:dyDescent="0.25">
      <c r="AK1448" s="93">
        <f>SUM(AK2:AK1446)</f>
        <v>-39057864.889597997</v>
      </c>
      <c r="AL1448" s="93">
        <f>SUM(AL2:AL1446)</f>
        <v>-37423629.327112794</v>
      </c>
      <c r="AM1448" s="93">
        <f>SUM(AM2:AM1446)</f>
        <v>-37260194.983965449</v>
      </c>
    </row>
    <row r="6461" spans="15:15" ht="15" customHeight="1" x14ac:dyDescent="0.25">
      <c r="O6461" s="50"/>
    </row>
    <row r="6462" spans="15:15" ht="15" customHeight="1" x14ac:dyDescent="0.25">
      <c r="O6462" s="50"/>
    </row>
    <row r="6463" spans="15:15" ht="15" customHeight="1" x14ac:dyDescent="0.25">
      <c r="O6463" s="50"/>
    </row>
    <row r="6464" spans="15:15" ht="15" customHeight="1" x14ac:dyDescent="0.25">
      <c r="O6464" s="50"/>
    </row>
    <row r="6465" spans="15:15" ht="15" customHeight="1" x14ac:dyDescent="0.25">
      <c r="O6465" s="50"/>
    </row>
    <row r="6466" spans="15:15" ht="15" customHeight="1" x14ac:dyDescent="0.25">
      <c r="O6466" s="50"/>
    </row>
    <row r="6467" spans="15:15" ht="15" customHeight="1" x14ac:dyDescent="0.25">
      <c r="O6467" s="50"/>
    </row>
    <row r="6468" spans="15:15" ht="15" customHeight="1" x14ac:dyDescent="0.25">
      <c r="O6468" s="50"/>
    </row>
    <row r="6469" spans="15:15" ht="15" customHeight="1" x14ac:dyDescent="0.25">
      <c r="O6469" s="50"/>
    </row>
    <row r="6470" spans="15:15" ht="15" customHeight="1" x14ac:dyDescent="0.25">
      <c r="O6470" s="50"/>
    </row>
    <row r="6471" spans="15:15" ht="15" customHeight="1" x14ac:dyDescent="0.25">
      <c r="O6471" s="50"/>
    </row>
    <row r="6472" spans="15:15" ht="15" customHeight="1" x14ac:dyDescent="0.25">
      <c r="O6472" s="50"/>
    </row>
    <row r="6473" spans="15:15" ht="15" customHeight="1" x14ac:dyDescent="0.25">
      <c r="O6473" s="50"/>
    </row>
    <row r="6474" spans="15:15" ht="15" customHeight="1" x14ac:dyDescent="0.25">
      <c r="O6474" s="50"/>
    </row>
    <row r="6475" spans="15:15" ht="15" customHeight="1" x14ac:dyDescent="0.25">
      <c r="O6475" s="50"/>
    </row>
    <row r="6476" spans="15:15" ht="15" customHeight="1" x14ac:dyDescent="0.25">
      <c r="O6476" s="50"/>
    </row>
    <row r="6477" spans="15:15" ht="15" customHeight="1" x14ac:dyDescent="0.25">
      <c r="O6477" s="50"/>
    </row>
    <row r="6478" spans="15:15" ht="15" customHeight="1" x14ac:dyDescent="0.25">
      <c r="O6478" s="50"/>
    </row>
    <row r="6479" spans="15:15" ht="15" customHeight="1" x14ac:dyDescent="0.25">
      <c r="O6479" s="50"/>
    </row>
    <row r="6480" spans="15:15" ht="15" customHeight="1" x14ac:dyDescent="0.25">
      <c r="O6480" s="50"/>
    </row>
    <row r="6481" spans="15:15" ht="15" customHeight="1" x14ac:dyDescent="0.25">
      <c r="O6481" s="50"/>
    </row>
    <row r="6482" spans="15:15" ht="15" customHeight="1" x14ac:dyDescent="0.25">
      <c r="O6482" s="50"/>
    </row>
    <row r="6483" spans="15:15" ht="15" customHeight="1" x14ac:dyDescent="0.25">
      <c r="O6483" s="50"/>
    </row>
    <row r="6484" spans="15:15" ht="15" customHeight="1" x14ac:dyDescent="0.25">
      <c r="O6484" s="50"/>
    </row>
    <row r="6485" spans="15:15" ht="15" customHeight="1" x14ac:dyDescent="0.25">
      <c r="O6485" s="50"/>
    </row>
    <row r="6486" spans="15:15" ht="15" customHeight="1" x14ac:dyDescent="0.25">
      <c r="O6486" s="50"/>
    </row>
    <row r="6487" spans="15:15" ht="15" customHeight="1" x14ac:dyDescent="0.25">
      <c r="O6487" s="50"/>
    </row>
    <row r="6488" spans="15:15" ht="15" customHeight="1" x14ac:dyDescent="0.25">
      <c r="O6488" s="50"/>
    </row>
    <row r="6489" spans="15:15" ht="15" customHeight="1" x14ac:dyDescent="0.25">
      <c r="O6489" s="50"/>
    </row>
    <row r="6490" spans="15:15" ht="15" customHeight="1" x14ac:dyDescent="0.25">
      <c r="O6490" s="50"/>
    </row>
    <row r="6491" spans="15:15" ht="15" customHeight="1" x14ac:dyDescent="0.25">
      <c r="O6491" s="50"/>
    </row>
    <row r="6492" spans="15:15" ht="15" customHeight="1" x14ac:dyDescent="0.25">
      <c r="O6492" s="50"/>
    </row>
    <row r="6493" spans="15:15" ht="15" customHeight="1" x14ac:dyDescent="0.25">
      <c r="O6493" s="50"/>
    </row>
    <row r="6494" spans="15:15" ht="15" customHeight="1" x14ac:dyDescent="0.25">
      <c r="O6494" s="50"/>
    </row>
    <row r="6495" spans="15:15" ht="15" customHeight="1" x14ac:dyDescent="0.25">
      <c r="O6495" s="50"/>
    </row>
    <row r="6496" spans="15:15" ht="15" customHeight="1" x14ac:dyDescent="0.25">
      <c r="O6496" s="50"/>
    </row>
    <row r="6497" spans="15:15" ht="15" customHeight="1" x14ac:dyDescent="0.25">
      <c r="O6497" s="50"/>
    </row>
    <row r="6498" spans="15:15" ht="15" customHeight="1" x14ac:dyDescent="0.25">
      <c r="O6498" s="50"/>
    </row>
    <row r="6499" spans="15:15" ht="15" customHeight="1" x14ac:dyDescent="0.25">
      <c r="O6499" s="50"/>
    </row>
    <row r="6500" spans="15:15" ht="15" customHeight="1" x14ac:dyDescent="0.25">
      <c r="O6500" s="50"/>
    </row>
    <row r="6501" spans="15:15" ht="15" customHeight="1" x14ac:dyDescent="0.25">
      <c r="O6501" s="50"/>
    </row>
    <row r="6502" spans="15:15" ht="15" customHeight="1" x14ac:dyDescent="0.25">
      <c r="O6502" s="50"/>
    </row>
    <row r="6503" spans="15:15" ht="15" customHeight="1" x14ac:dyDescent="0.25">
      <c r="O6503" s="50"/>
    </row>
    <row r="6504" spans="15:15" ht="15" customHeight="1" x14ac:dyDescent="0.25">
      <c r="O6504" s="50"/>
    </row>
    <row r="6505" spans="15:15" ht="15" customHeight="1" x14ac:dyDescent="0.25">
      <c r="O6505" s="50"/>
    </row>
    <row r="6506" spans="15:15" ht="15" customHeight="1" x14ac:dyDescent="0.25">
      <c r="O6506" s="50"/>
    </row>
    <row r="6507" spans="15:15" ht="15" customHeight="1" x14ac:dyDescent="0.25">
      <c r="O6507" s="50"/>
    </row>
    <row r="6508" spans="15:15" ht="15" customHeight="1" x14ac:dyDescent="0.25">
      <c r="O6508" s="50"/>
    </row>
    <row r="6509" spans="15:15" ht="15" customHeight="1" x14ac:dyDescent="0.25">
      <c r="O6509" s="50"/>
    </row>
    <row r="6510" spans="15:15" ht="15" customHeight="1" x14ac:dyDescent="0.25">
      <c r="O6510" s="50"/>
    </row>
    <row r="6511" spans="15:15" ht="15" customHeight="1" x14ac:dyDescent="0.25">
      <c r="O6511" s="50"/>
    </row>
    <row r="6512" spans="15:15" ht="15" customHeight="1" x14ac:dyDescent="0.25">
      <c r="O6512" s="50"/>
    </row>
    <row r="6513" spans="15:15" ht="15" customHeight="1" x14ac:dyDescent="0.25">
      <c r="O6513" s="50"/>
    </row>
    <row r="6514" spans="15:15" ht="15" customHeight="1" x14ac:dyDescent="0.25">
      <c r="O6514" s="50"/>
    </row>
    <row r="6515" spans="15:15" ht="15" customHeight="1" x14ac:dyDescent="0.25">
      <c r="O6515" s="50"/>
    </row>
    <row r="6516" spans="15:15" ht="15" customHeight="1" x14ac:dyDescent="0.25">
      <c r="O6516" s="50"/>
    </row>
    <row r="6517" spans="15:15" ht="15" customHeight="1" x14ac:dyDescent="0.25">
      <c r="O6517" s="50"/>
    </row>
    <row r="6518" spans="15:15" ht="15" customHeight="1" x14ac:dyDescent="0.25">
      <c r="O6518" s="50"/>
    </row>
    <row r="6519" spans="15:15" ht="15" customHeight="1" x14ac:dyDescent="0.25">
      <c r="O6519" s="50"/>
    </row>
    <row r="6520" spans="15:15" ht="15" customHeight="1" x14ac:dyDescent="0.25">
      <c r="O6520" s="50"/>
    </row>
    <row r="6521" spans="15:15" ht="15" customHeight="1" x14ac:dyDescent="0.25">
      <c r="O6521" s="50"/>
    </row>
    <row r="6522" spans="15:15" ht="15" customHeight="1" x14ac:dyDescent="0.25">
      <c r="O6522" s="50"/>
    </row>
    <row r="6523" spans="15:15" ht="15" customHeight="1" x14ac:dyDescent="0.25">
      <c r="O6523" s="50"/>
    </row>
    <row r="6524" spans="15:15" ht="15" customHeight="1" x14ac:dyDescent="0.25">
      <c r="O6524" s="50"/>
    </row>
    <row r="6525" spans="15:15" ht="15" customHeight="1" x14ac:dyDescent="0.25">
      <c r="O6525" s="50"/>
    </row>
    <row r="6526" spans="15:15" ht="15" customHeight="1" x14ac:dyDescent="0.25">
      <c r="O6526" s="50"/>
    </row>
    <row r="6527" spans="15:15" ht="15" customHeight="1" x14ac:dyDescent="0.25">
      <c r="O6527" s="50"/>
    </row>
    <row r="6528" spans="15:15" ht="15" customHeight="1" x14ac:dyDescent="0.25">
      <c r="O6528" s="50"/>
    </row>
    <row r="6529" spans="15:15" ht="15" customHeight="1" x14ac:dyDescent="0.25">
      <c r="O6529" s="50"/>
    </row>
    <row r="6530" spans="15:15" ht="15" customHeight="1" x14ac:dyDescent="0.25">
      <c r="O6530" s="50"/>
    </row>
    <row r="6531" spans="15:15" ht="15" customHeight="1" x14ac:dyDescent="0.25">
      <c r="O6531" s="50"/>
    </row>
    <row r="6532" spans="15:15" ht="15" customHeight="1" x14ac:dyDescent="0.25">
      <c r="O6532" s="50"/>
    </row>
    <row r="6533" spans="15:15" ht="15" customHeight="1" x14ac:dyDescent="0.25">
      <c r="O6533" s="50"/>
    </row>
    <row r="6534" spans="15:15" ht="15" customHeight="1" x14ac:dyDescent="0.25">
      <c r="O6534" s="50"/>
    </row>
    <row r="6535" spans="15:15" ht="15" customHeight="1" x14ac:dyDescent="0.25">
      <c r="O6535" s="50"/>
    </row>
    <row r="6536" spans="15:15" ht="15" customHeight="1" x14ac:dyDescent="0.25">
      <c r="O6536" s="50"/>
    </row>
    <row r="6537" spans="15:15" ht="15" customHeight="1" x14ac:dyDescent="0.25">
      <c r="O6537" s="50"/>
    </row>
    <row r="6538" spans="15:15" ht="15" customHeight="1" x14ac:dyDescent="0.25">
      <c r="O6538" s="50"/>
    </row>
    <row r="6539" spans="15:15" ht="15" customHeight="1" x14ac:dyDescent="0.25">
      <c r="O6539" s="50"/>
    </row>
    <row r="6540" spans="15:15" ht="15" customHeight="1" x14ac:dyDescent="0.25">
      <c r="O6540" s="50"/>
    </row>
    <row r="6541" spans="15:15" ht="15" customHeight="1" x14ac:dyDescent="0.25">
      <c r="O6541" s="50"/>
    </row>
    <row r="6542" spans="15:15" ht="15" customHeight="1" x14ac:dyDescent="0.25">
      <c r="O6542" s="50"/>
    </row>
    <row r="6543" spans="15:15" ht="15" customHeight="1" x14ac:dyDescent="0.25">
      <c r="O6543" s="50"/>
    </row>
    <row r="6544" spans="15:15" ht="15" customHeight="1" x14ac:dyDescent="0.25">
      <c r="O6544" s="50"/>
    </row>
    <row r="6545" spans="15:15" ht="15" customHeight="1" x14ac:dyDescent="0.25">
      <c r="O6545" s="50"/>
    </row>
    <row r="6546" spans="15:15" ht="15" customHeight="1" x14ac:dyDescent="0.25">
      <c r="O6546" s="50"/>
    </row>
    <row r="6547" spans="15:15" ht="15" customHeight="1" x14ac:dyDescent="0.25">
      <c r="O6547" s="50"/>
    </row>
    <row r="6548" spans="15:15" ht="15" customHeight="1" x14ac:dyDescent="0.25">
      <c r="O6548" s="50"/>
    </row>
    <row r="6549" spans="15:15" ht="15" customHeight="1" x14ac:dyDescent="0.25">
      <c r="O6549" s="50"/>
    </row>
    <row r="6550" spans="15:15" ht="15" customHeight="1" x14ac:dyDescent="0.25">
      <c r="O6550" s="50"/>
    </row>
    <row r="6551" spans="15:15" ht="15" customHeight="1" x14ac:dyDescent="0.25">
      <c r="O6551" s="50"/>
    </row>
    <row r="6552" spans="15:15" ht="15" customHeight="1" x14ac:dyDescent="0.25">
      <c r="O6552" s="50"/>
    </row>
    <row r="6553" spans="15:15" ht="15" customHeight="1" x14ac:dyDescent="0.25">
      <c r="O6553" s="50"/>
    </row>
    <row r="6554" spans="15:15" ht="15" customHeight="1" x14ac:dyDescent="0.25">
      <c r="O6554" s="50"/>
    </row>
    <row r="6555" spans="15:15" ht="15" customHeight="1" x14ac:dyDescent="0.25">
      <c r="O6555" s="50"/>
    </row>
    <row r="6556" spans="15:15" ht="15" customHeight="1" x14ac:dyDescent="0.25">
      <c r="O6556" s="50"/>
    </row>
    <row r="6557" spans="15:15" ht="15" customHeight="1" x14ac:dyDescent="0.25">
      <c r="O6557" s="50"/>
    </row>
    <row r="6558" spans="15:15" ht="15" customHeight="1" x14ac:dyDescent="0.25">
      <c r="O6558" s="50"/>
    </row>
    <row r="6559" spans="15:15" ht="15" customHeight="1" x14ac:dyDescent="0.25">
      <c r="O6559" s="50"/>
    </row>
    <row r="6560" spans="15:15" ht="15" customHeight="1" x14ac:dyDescent="0.25">
      <c r="O6560" s="50"/>
    </row>
    <row r="6561" spans="15:15" ht="15" customHeight="1" x14ac:dyDescent="0.25">
      <c r="O6561" s="50"/>
    </row>
    <row r="6562" spans="15:15" ht="15" customHeight="1" x14ac:dyDescent="0.25">
      <c r="O6562" s="50"/>
    </row>
    <row r="6563" spans="15:15" ht="15" customHeight="1" x14ac:dyDescent="0.25">
      <c r="O6563" s="50"/>
    </row>
    <row r="6564" spans="15:15" ht="15" customHeight="1" x14ac:dyDescent="0.25">
      <c r="O6564" s="50"/>
    </row>
    <row r="6565" spans="15:15" ht="15" customHeight="1" x14ac:dyDescent="0.25">
      <c r="O6565" s="50"/>
    </row>
    <row r="6566" spans="15:15" ht="15" customHeight="1" x14ac:dyDescent="0.25">
      <c r="O6566" s="50"/>
    </row>
    <row r="6567" spans="15:15" ht="15" customHeight="1" x14ac:dyDescent="0.25">
      <c r="O6567" s="50"/>
    </row>
    <row r="6568" spans="15:15" ht="15" customHeight="1" x14ac:dyDescent="0.25">
      <c r="O6568" s="50"/>
    </row>
    <row r="6569" spans="15:15" ht="15" customHeight="1" x14ac:dyDescent="0.25">
      <c r="O6569" s="50"/>
    </row>
    <row r="6570" spans="15:15" ht="15" customHeight="1" x14ac:dyDescent="0.25">
      <c r="O6570" s="50"/>
    </row>
    <row r="6571" spans="15:15" ht="15" customHeight="1" x14ac:dyDescent="0.25">
      <c r="O6571" s="50"/>
    </row>
    <row r="6572" spans="15:15" ht="15" customHeight="1" x14ac:dyDescent="0.25">
      <c r="O6572" s="50"/>
    </row>
    <row r="6573" spans="15:15" ht="15" customHeight="1" x14ac:dyDescent="0.25">
      <c r="O6573" s="50"/>
    </row>
    <row r="6574" spans="15:15" ht="15" customHeight="1" x14ac:dyDescent="0.25">
      <c r="O6574" s="50"/>
    </row>
    <row r="6575" spans="15:15" ht="15" customHeight="1" x14ac:dyDescent="0.25">
      <c r="O6575" s="50"/>
    </row>
    <row r="6576" spans="15:15" ht="15" customHeight="1" x14ac:dyDescent="0.25">
      <c r="O6576" s="50"/>
    </row>
    <row r="6577" spans="15:15" ht="15" customHeight="1" x14ac:dyDescent="0.25">
      <c r="O6577" s="50"/>
    </row>
    <row r="6578" spans="15:15" ht="15" customHeight="1" x14ac:dyDescent="0.25">
      <c r="O6578" s="50"/>
    </row>
    <row r="6579" spans="15:15" ht="15" customHeight="1" x14ac:dyDescent="0.25">
      <c r="O6579" s="50"/>
    </row>
  </sheetData>
  <dataConsolidate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549DC-4204-47AE-97D7-A9B9A23BA27F}">
  <sheetPr codeName="CapFloorIR">
    <tabColor theme="9" tint="-0.249977111117893"/>
  </sheetPr>
  <dimension ref="A1:DX14"/>
  <sheetViews>
    <sheetView topLeftCell="P1" zoomScale="85" zoomScaleNormal="85" workbookViewId="0">
      <pane ySplit="1" topLeftCell="A2" activePane="bottomLeft" state="frozen"/>
      <selection activeCell="CR1" sqref="CR1:DL1048576"/>
      <selection pane="bottomLeft" activeCell="AI11" sqref="AI11"/>
    </sheetView>
  </sheetViews>
  <sheetFormatPr baseColWidth="10" defaultColWidth="4.85546875" defaultRowHeight="14.45" customHeight="1" x14ac:dyDescent="0.25"/>
  <cols>
    <col min="1" max="1" width="7.140625" customWidth="1"/>
    <col min="2" max="2" width="12.85546875" bestFit="1" customWidth="1"/>
    <col min="3" max="3" width="13.42578125" bestFit="1" customWidth="1"/>
    <col min="4" max="4" width="8.85546875" bestFit="1" customWidth="1"/>
    <col min="5" max="5" width="7.42578125" bestFit="1" customWidth="1"/>
    <col min="6" max="6" width="7.85546875" bestFit="1" customWidth="1"/>
    <col min="7" max="7" width="6.7109375" bestFit="1" customWidth="1"/>
    <col min="8" max="8" width="25.140625" bestFit="1" customWidth="1"/>
    <col min="9" max="9" width="11.42578125" style="21" bestFit="1" customWidth="1"/>
    <col min="10" max="10" width="12.42578125" style="21" bestFit="1" customWidth="1"/>
    <col min="11" max="11" width="11.5703125" style="21" bestFit="1" customWidth="1"/>
    <col min="12" max="12" width="13.7109375" style="21" bestFit="1" customWidth="1"/>
    <col min="13" max="13" width="15.140625" style="22" bestFit="1" customWidth="1"/>
    <col min="14" max="14" width="8.85546875" bestFit="1" customWidth="1"/>
    <col min="15" max="15" width="24.85546875" style="22" bestFit="1" customWidth="1"/>
    <col min="16" max="16" width="8.28515625" bestFit="1" customWidth="1"/>
    <col min="17" max="17" width="6.42578125" bestFit="1" customWidth="1"/>
    <col min="18" max="18" width="2.140625" customWidth="1"/>
    <col min="19" max="19" width="2" customWidth="1"/>
    <col min="20" max="20" width="12.28515625" style="21" bestFit="1" customWidth="1"/>
    <col min="21" max="21" width="20.140625" style="21" bestFit="1" customWidth="1"/>
    <col min="22" max="22" width="18.42578125" style="21" bestFit="1" customWidth="1"/>
    <col min="23" max="23" width="14.5703125" style="21" bestFit="1" customWidth="1"/>
    <col min="24" max="24" width="5.7109375" style="23" bestFit="1" customWidth="1"/>
    <col min="25" max="25" width="11.28515625" bestFit="1" customWidth="1"/>
    <col min="26" max="26" width="17.5703125" style="22" bestFit="1" customWidth="1"/>
    <col min="27" max="27" width="25.7109375" style="22" bestFit="1" customWidth="1"/>
    <col min="28" max="28" width="17" style="24" bestFit="1" customWidth="1"/>
    <col min="29" max="29" width="25.7109375" style="24" bestFit="1" customWidth="1"/>
    <col min="30" max="30" width="3.5703125" bestFit="1" customWidth="1"/>
    <col min="31" max="31" width="14.7109375" bestFit="1" customWidth="1"/>
    <col min="32" max="32" width="11.85546875" style="22" bestFit="1" customWidth="1"/>
    <col min="33" max="33" width="12.28515625" bestFit="1" customWidth="1"/>
    <col min="34" max="34" width="9.140625" bestFit="1" customWidth="1"/>
    <col min="35" max="35" width="12.85546875" bestFit="1" customWidth="1"/>
    <col min="36" max="36" width="13.85546875" style="22" bestFit="1" customWidth="1"/>
    <col min="37" max="37" width="10.5703125" bestFit="1" customWidth="1"/>
    <col min="38" max="38" width="10.28515625" bestFit="1" customWidth="1"/>
    <col min="39" max="39" width="2.42578125" style="14" bestFit="1" customWidth="1"/>
    <col min="40" max="40" width="12.85546875" bestFit="1" customWidth="1"/>
    <col min="41" max="41" width="11.28515625" bestFit="1" customWidth="1"/>
    <col min="42" max="42" width="12.7109375" bestFit="1" customWidth="1"/>
    <col min="43" max="43" width="16" bestFit="1" customWidth="1"/>
    <col min="44" max="44" width="2.7109375" customWidth="1"/>
    <col min="45" max="45" width="12.85546875" bestFit="1" customWidth="1"/>
    <col min="46" max="46" width="13.42578125" bestFit="1" customWidth="1"/>
    <col min="47" max="47" width="8.28515625" bestFit="1" customWidth="1"/>
    <col min="48" max="48" width="6.7109375" bestFit="1" customWidth="1"/>
    <col min="49" max="50" width="22.140625" bestFit="1" customWidth="1"/>
    <col min="51" max="51" width="7.7109375" bestFit="1" customWidth="1"/>
    <col min="52" max="52" width="15.42578125" bestFit="1" customWidth="1"/>
    <col min="53" max="53" width="18.42578125" bestFit="1" customWidth="1"/>
    <col min="54" max="54" width="193.28515625" style="70" bestFit="1" customWidth="1"/>
    <col min="55" max="55" width="10.28515625" bestFit="1" customWidth="1"/>
    <col min="56" max="56" width="22.7109375" style="70" bestFit="1" customWidth="1"/>
    <col min="57" max="57" width="4.7109375" customWidth="1"/>
    <col min="58" max="58" width="12.85546875" bestFit="1" customWidth="1"/>
    <col min="59" max="59" width="13.42578125" bestFit="1" customWidth="1"/>
    <col min="60" max="60" width="8.28515625" bestFit="1" customWidth="1"/>
    <col min="61" max="61" width="6.7109375" bestFit="1" customWidth="1"/>
    <col min="62" max="62" width="21.85546875" style="27" bestFit="1" customWidth="1"/>
    <col min="63" max="63" width="12.7109375" style="27" bestFit="1" customWidth="1"/>
    <col min="64" max="64" width="10.42578125" style="27" bestFit="1" customWidth="1"/>
    <col min="65" max="65" width="8" style="74" bestFit="1" customWidth="1"/>
    <col min="66" max="66" width="8.28515625" style="27" bestFit="1" customWidth="1"/>
    <col min="67" max="67" width="10.5703125" style="70" bestFit="1" customWidth="1"/>
    <col min="68" max="68" width="22.7109375" style="70" bestFit="1" customWidth="1"/>
    <col min="69" max="69" width="29" style="70" bestFit="1" customWidth="1"/>
    <col min="70" max="70" width="15.42578125" bestFit="1" customWidth="1"/>
    <col min="71" max="71" width="29.7109375" style="70" bestFit="1" customWidth="1"/>
    <col min="72" max="72" width="33.42578125" style="70" bestFit="1" customWidth="1"/>
    <col min="73" max="73" width="67.7109375" style="72" bestFit="1" customWidth="1"/>
    <col min="74" max="74" width="10.28515625" style="72" bestFit="1" customWidth="1"/>
    <col min="75" max="75" width="23.140625" style="72" bestFit="1" customWidth="1"/>
    <col min="77" max="77" width="12.85546875" bestFit="1" customWidth="1"/>
    <col min="78" max="78" width="13.42578125" bestFit="1" customWidth="1"/>
    <col min="79" max="79" width="8.28515625" bestFit="1" customWidth="1"/>
    <col min="80" max="80" width="31.28515625" style="70" bestFit="1" customWidth="1"/>
    <col min="81" max="81" width="9.5703125" style="70" bestFit="1" customWidth="1"/>
    <col min="82" max="82" width="10.42578125" style="70" bestFit="1" customWidth="1"/>
    <col min="83" max="83" width="23.140625" style="70" bestFit="1" customWidth="1"/>
    <col min="84" max="84" width="10.85546875" style="1" bestFit="1" customWidth="1"/>
    <col min="85" max="85" width="25" style="70" bestFit="1" customWidth="1"/>
    <col min="86" max="86" width="7.28515625" style="73" bestFit="1" customWidth="1"/>
    <col min="87" max="87" width="12" style="70" bestFit="1" customWidth="1"/>
    <col min="88" max="88" width="16.5703125" style="1" bestFit="1" customWidth="1"/>
    <col min="89" max="89" width="27.140625" bestFit="1" customWidth="1"/>
    <col min="90" max="90" width="201" style="72" bestFit="1" customWidth="1"/>
    <col min="91" max="91" width="10.28515625" style="72" bestFit="1" customWidth="1"/>
    <col min="92" max="92" width="31.28515625" style="72" bestFit="1" customWidth="1"/>
    <col min="93" max="93" width="13.85546875" style="22" bestFit="1" customWidth="1"/>
    <col min="94" max="94" width="13.140625" style="22" bestFit="1" customWidth="1"/>
    <col min="95" max="95" width="4.7109375" customWidth="1"/>
    <col min="96" max="96" width="14.28515625" bestFit="1" customWidth="1"/>
    <col min="97" max="97" width="14.85546875" bestFit="1" customWidth="1"/>
    <col min="98" max="98" width="8.28515625" bestFit="1" customWidth="1"/>
    <col min="99" max="99" width="33.5703125" bestFit="1" customWidth="1"/>
    <col min="100" max="100" width="11" bestFit="1" customWidth="1"/>
    <col min="101" max="101" width="11.85546875" bestFit="1" customWidth="1"/>
    <col min="102" max="102" width="24.5703125" bestFit="1" customWidth="1"/>
    <col min="103" max="103" width="10.85546875" style="29" bestFit="1" customWidth="1"/>
    <col min="104" max="104" width="26.5703125" bestFit="1" customWidth="1"/>
    <col min="105" max="105" width="45.28515625" bestFit="1" customWidth="1"/>
    <col min="106" max="106" width="12" style="1" bestFit="1" customWidth="1"/>
    <col min="107" max="107" width="16.5703125" bestFit="1" customWidth="1"/>
    <col min="108" max="108" width="27.140625" bestFit="1" customWidth="1"/>
    <col min="109" max="109" width="84.5703125" style="70" bestFit="1" customWidth="1"/>
    <col min="110" max="110" width="10.28515625" bestFit="1" customWidth="1"/>
    <col min="111" max="111" width="33.5703125" bestFit="1" customWidth="1"/>
    <col min="112" max="112" width="13.85546875" style="22" bestFit="1" customWidth="1"/>
    <col min="113" max="113" width="13.140625" style="22" bestFit="1" customWidth="1"/>
    <col min="115" max="115" width="10.85546875" style="66" bestFit="1" customWidth="1"/>
    <col min="116" max="116" width="15" style="66" bestFit="1" customWidth="1"/>
    <col min="117" max="117" width="13.28515625" style="66" bestFit="1" customWidth="1"/>
    <col min="118" max="118" width="10.85546875" style="66" bestFit="1" customWidth="1"/>
    <col min="119" max="119" width="32.5703125" style="71" bestFit="1" customWidth="1"/>
    <col min="120" max="120" width="30.28515625" style="71" bestFit="1" customWidth="1"/>
    <col min="121" max="121" width="11.140625" bestFit="1" customWidth="1"/>
    <col min="124" max="124" width="11.85546875" style="22" bestFit="1" customWidth="1"/>
    <col min="125" max="125" width="16" style="22" bestFit="1" customWidth="1"/>
    <col min="126" max="126" width="12.85546875" style="22" bestFit="1" customWidth="1"/>
    <col min="127" max="127" width="13.85546875" style="22" bestFit="1" customWidth="1"/>
    <col min="128" max="128" width="17.42578125" style="22" bestFit="1" customWidth="1"/>
    <col min="129" max="129" width="12.85546875" bestFit="1" customWidth="1"/>
    <col min="130" max="130" width="13.28515625" bestFit="1" customWidth="1"/>
    <col min="131" max="131" width="15.140625" bestFit="1" customWidth="1"/>
    <col min="132" max="132" width="12.7109375" bestFit="1" customWidth="1"/>
    <col min="133" max="133" width="14.5703125" bestFit="1" customWidth="1"/>
    <col min="134" max="134" width="14" bestFit="1" customWidth="1"/>
    <col min="135" max="135" width="13.42578125" bestFit="1" customWidth="1"/>
    <col min="136" max="136" width="12.28515625" bestFit="1" customWidth="1"/>
    <col min="137" max="137" width="12.85546875" bestFit="1" customWidth="1"/>
    <col min="138" max="139" width="12.28515625" bestFit="1" customWidth="1"/>
    <col min="140" max="140" width="21.140625" bestFit="1" customWidth="1"/>
    <col min="141" max="141" width="18.42578125" bestFit="1" customWidth="1"/>
    <col min="142" max="142" width="21" bestFit="1" customWidth="1"/>
    <col min="143" max="143" width="43.85546875" bestFit="1" customWidth="1"/>
    <col min="144" max="144" width="17" bestFit="1" customWidth="1"/>
    <col min="145" max="145" width="32.140625" bestFit="1" customWidth="1"/>
    <col min="146" max="146" width="43.85546875" bestFit="1" customWidth="1"/>
    <col min="147" max="152" width="5.5703125" bestFit="1" customWidth="1"/>
  </cols>
  <sheetData>
    <row r="1" spans="1:128" ht="14.45" customHeight="1" thickBot="1" x14ac:dyDescent="0.3">
      <c r="A1" s="2" t="s">
        <v>0</v>
      </c>
      <c r="B1" s="2" t="s">
        <v>1</v>
      </c>
      <c r="C1" s="2" t="s">
        <v>4</v>
      </c>
      <c r="D1" s="2" t="s">
        <v>5</v>
      </c>
      <c r="E1" s="2" t="s">
        <v>8</v>
      </c>
      <c r="F1" s="2" t="s">
        <v>3</v>
      </c>
      <c r="G1" s="2" t="s">
        <v>2</v>
      </c>
      <c r="H1" s="2" t="s">
        <v>6</v>
      </c>
      <c r="I1" s="3" t="s">
        <v>141</v>
      </c>
      <c r="J1" s="3" t="s">
        <v>142</v>
      </c>
      <c r="K1" s="3" t="s">
        <v>143</v>
      </c>
      <c r="L1" s="3" t="s">
        <v>7</v>
      </c>
      <c r="M1" s="4" t="s">
        <v>144</v>
      </c>
      <c r="N1" s="2" t="s">
        <v>145</v>
      </c>
      <c r="O1" s="4" t="s">
        <v>146</v>
      </c>
      <c r="P1" s="2" t="s">
        <v>147</v>
      </c>
      <c r="Q1" s="2" t="s">
        <v>191</v>
      </c>
      <c r="T1" s="6" t="s">
        <v>148</v>
      </c>
      <c r="U1" s="6" t="s">
        <v>149</v>
      </c>
      <c r="V1" s="6" t="s">
        <v>150</v>
      </c>
      <c r="W1" s="6" t="s">
        <v>151</v>
      </c>
      <c r="X1" s="7" t="s">
        <v>152</v>
      </c>
      <c r="Y1" s="8" t="s">
        <v>153</v>
      </c>
      <c r="Z1" s="10" t="s">
        <v>192</v>
      </c>
      <c r="AA1" s="10" t="s">
        <v>193</v>
      </c>
      <c r="AB1" s="9" t="s">
        <v>156</v>
      </c>
      <c r="AC1" s="9" t="s">
        <v>157</v>
      </c>
      <c r="AD1" s="8" t="s">
        <v>158</v>
      </c>
      <c r="AE1" s="8" t="s">
        <v>159</v>
      </c>
      <c r="AF1" s="10" t="s">
        <v>160</v>
      </c>
      <c r="AG1" s="8" t="s">
        <v>161</v>
      </c>
      <c r="AH1" s="8" t="s">
        <v>162</v>
      </c>
      <c r="AI1" s="8" t="s">
        <v>163</v>
      </c>
      <c r="AJ1" s="10" t="s">
        <v>154</v>
      </c>
      <c r="AK1" s="8" t="s">
        <v>165</v>
      </c>
      <c r="AL1" s="8" t="s">
        <v>166</v>
      </c>
      <c r="AN1" s="15" t="s">
        <v>1</v>
      </c>
      <c r="AO1" s="53" t="s">
        <v>194</v>
      </c>
      <c r="AP1" s="53" t="s">
        <v>195</v>
      </c>
      <c r="AQ1" s="53" t="s">
        <v>196</v>
      </c>
      <c r="AS1" s="54" t="s">
        <v>1</v>
      </c>
      <c r="AT1" s="54" t="s">
        <v>4</v>
      </c>
      <c r="AU1" s="54" t="s">
        <v>5</v>
      </c>
      <c r="AV1" s="54" t="s">
        <v>2</v>
      </c>
      <c r="AW1" s="54" t="s">
        <v>0</v>
      </c>
      <c r="AX1" s="54" t="s">
        <v>197</v>
      </c>
      <c r="AY1" s="54" t="s">
        <v>198</v>
      </c>
      <c r="AZ1" s="54" t="s">
        <v>199</v>
      </c>
      <c r="BA1" s="54" t="s">
        <v>194</v>
      </c>
      <c r="BB1" s="55" t="s">
        <v>174</v>
      </c>
      <c r="BC1" s="17" t="s">
        <v>175</v>
      </c>
      <c r="BD1" s="55" t="s">
        <v>0</v>
      </c>
      <c r="BF1" s="56" t="s">
        <v>1</v>
      </c>
      <c r="BG1" s="56" t="s">
        <v>4</v>
      </c>
      <c r="BH1" s="56" t="s">
        <v>5</v>
      </c>
      <c r="BI1" s="56" t="s">
        <v>2</v>
      </c>
      <c r="BJ1" s="56" t="s">
        <v>0</v>
      </c>
      <c r="BK1" s="56" t="s">
        <v>198</v>
      </c>
      <c r="BL1" s="56" t="s">
        <v>199</v>
      </c>
      <c r="BM1" s="57" t="s">
        <v>200</v>
      </c>
      <c r="BN1" s="56" t="s">
        <v>201</v>
      </c>
      <c r="BO1" s="57" t="s">
        <v>166</v>
      </c>
      <c r="BP1" s="57" t="s">
        <v>202</v>
      </c>
      <c r="BQ1" s="57" t="s">
        <v>203</v>
      </c>
      <c r="BR1" s="56" t="s">
        <v>204</v>
      </c>
      <c r="BS1" s="57" t="s">
        <v>205</v>
      </c>
      <c r="BT1" s="57" t="s">
        <v>206</v>
      </c>
      <c r="BU1" s="58" t="s">
        <v>174</v>
      </c>
      <c r="BV1" s="58" t="s">
        <v>175</v>
      </c>
      <c r="BW1" s="58" t="s">
        <v>0</v>
      </c>
      <c r="BY1" s="54" t="s">
        <v>1</v>
      </c>
      <c r="BZ1" s="54" t="s">
        <v>4</v>
      </c>
      <c r="CA1" s="54" t="s">
        <v>5</v>
      </c>
      <c r="CB1" s="59" t="s">
        <v>0</v>
      </c>
      <c r="CC1" s="59" t="s">
        <v>198</v>
      </c>
      <c r="CD1" s="59" t="s">
        <v>199</v>
      </c>
      <c r="CE1" s="59" t="s">
        <v>207</v>
      </c>
      <c r="CF1" s="60" t="s">
        <v>208</v>
      </c>
      <c r="CG1" s="59" t="s">
        <v>209</v>
      </c>
      <c r="CH1" s="61" t="s">
        <v>210</v>
      </c>
      <c r="CI1" s="59" t="s">
        <v>211</v>
      </c>
      <c r="CJ1" s="60" t="s">
        <v>212</v>
      </c>
      <c r="CK1" s="54" t="s">
        <v>213</v>
      </c>
      <c r="CL1" s="58" t="s">
        <v>174</v>
      </c>
      <c r="CM1" s="58" t="s">
        <v>175</v>
      </c>
      <c r="CN1" s="58" t="s">
        <v>0</v>
      </c>
      <c r="CO1" s="62" t="s">
        <v>182</v>
      </c>
      <c r="CP1" s="62" t="s">
        <v>214</v>
      </c>
      <c r="CQ1" s="63"/>
      <c r="CR1" s="56" t="s">
        <v>1</v>
      </c>
      <c r="CS1" s="56" t="s">
        <v>4</v>
      </c>
      <c r="CT1" s="56" t="s">
        <v>5</v>
      </c>
      <c r="CU1" s="54" t="s">
        <v>0</v>
      </c>
      <c r="CV1" s="54" t="s">
        <v>198</v>
      </c>
      <c r="CW1" s="54" t="s">
        <v>199</v>
      </c>
      <c r="CX1" s="54" t="s">
        <v>207</v>
      </c>
      <c r="CY1" s="64" t="s">
        <v>208</v>
      </c>
      <c r="CZ1" s="54" t="s">
        <v>209</v>
      </c>
      <c r="DA1" s="54" t="s">
        <v>210</v>
      </c>
      <c r="DB1" s="60" t="s">
        <v>211</v>
      </c>
      <c r="DC1" s="54" t="s">
        <v>212</v>
      </c>
      <c r="DD1" s="54" t="s">
        <v>213</v>
      </c>
      <c r="DE1" s="55" t="s">
        <v>174</v>
      </c>
      <c r="DF1" s="65" t="s">
        <v>175</v>
      </c>
      <c r="DG1" s="65" t="s">
        <v>0</v>
      </c>
      <c r="DH1" s="62" t="s">
        <v>182</v>
      </c>
      <c r="DI1" s="62" t="s">
        <v>214</v>
      </c>
      <c r="DJ1" s="22"/>
      <c r="DO1" s="67" t="s">
        <v>215</v>
      </c>
      <c r="DP1" s="68" t="s">
        <v>216</v>
      </c>
      <c r="DT1" s="22" t="s">
        <v>217</v>
      </c>
      <c r="DU1" s="22" t="s">
        <v>218</v>
      </c>
      <c r="DV1" s="22" t="s">
        <v>219</v>
      </c>
      <c r="DW1" s="22" t="s">
        <v>220</v>
      </c>
      <c r="DX1" s="22" t="s">
        <v>221</v>
      </c>
    </row>
    <row r="2" spans="1:128" ht="14.45" customHeight="1" thickTop="1" x14ac:dyDescent="0.25">
      <c r="A2">
        <v>167156</v>
      </c>
      <c r="B2" t="s">
        <v>55</v>
      </c>
      <c r="C2" t="s">
        <v>56</v>
      </c>
      <c r="D2">
        <v>325</v>
      </c>
      <c r="E2" t="s">
        <v>16</v>
      </c>
      <c r="F2" t="s">
        <v>38</v>
      </c>
      <c r="G2" t="s">
        <v>10</v>
      </c>
      <c r="H2" t="s">
        <v>47</v>
      </c>
      <c r="I2" s="21">
        <v>44652</v>
      </c>
      <c r="J2" s="21">
        <v>44656</v>
      </c>
      <c r="K2" s="21">
        <v>44747</v>
      </c>
      <c r="L2" s="21">
        <v>44747</v>
      </c>
      <c r="M2" s="22">
        <v>100000000</v>
      </c>
      <c r="N2" t="s">
        <v>14</v>
      </c>
      <c r="O2" s="22" t="s">
        <v>223</v>
      </c>
      <c r="P2" t="s">
        <v>15</v>
      </c>
      <c r="Q2">
        <v>5.0000000000000001E-3</v>
      </c>
      <c r="T2" s="21">
        <v>44652</v>
      </c>
      <c r="U2" s="21">
        <v>44656</v>
      </c>
      <c r="V2" s="21">
        <v>44747</v>
      </c>
      <c r="W2" s="21">
        <v>44747</v>
      </c>
      <c r="X2" s="23">
        <v>0.25277777777777777</v>
      </c>
      <c r="Y2">
        <v>91</v>
      </c>
      <c r="Z2" s="22">
        <v>0</v>
      </c>
      <c r="AA2" s="22">
        <v>0</v>
      </c>
      <c r="AB2" s="24">
        <v>0</v>
      </c>
      <c r="AE2">
        <v>0</v>
      </c>
      <c r="AG2">
        <v>0</v>
      </c>
      <c r="AI2" s="37">
        <v>-4.6100000000000004E-3</v>
      </c>
      <c r="AJ2" s="84">
        <f t="shared" ref="AJ2:AJ13" si="0">AI2+$AM$2</f>
        <v>5.3899999999999998E-3</v>
      </c>
      <c r="AK2" s="85">
        <f t="shared" ref="AK2:AK13" si="1">IF(AJ2&gt;Q2,((AJ2-Q2)*X2*M2),0)</f>
        <v>9858.3333333333248</v>
      </c>
      <c r="AM2" s="83">
        <v>0.01</v>
      </c>
      <c r="BJ2"/>
      <c r="BK2"/>
      <c r="BL2"/>
      <c r="BM2" s="70"/>
      <c r="BN2"/>
      <c r="DK2" s="66" t="e">
        <v>#N/A</v>
      </c>
      <c r="DL2" s="66" t="e">
        <v>#N/A</v>
      </c>
      <c r="DM2" s="66" t="e">
        <v>#N/A</v>
      </c>
      <c r="DN2" s="66" t="e">
        <v>#N/A</v>
      </c>
      <c r="DO2" s="71" t="e">
        <v>#N/A</v>
      </c>
      <c r="DP2" s="71" t="e">
        <v>#N/A</v>
      </c>
      <c r="DQ2" s="69" t="e">
        <v>#N/A</v>
      </c>
    </row>
    <row r="3" spans="1:128" ht="14.45" customHeight="1" x14ac:dyDescent="0.25">
      <c r="A3">
        <v>223314</v>
      </c>
      <c r="B3" t="s">
        <v>68</v>
      </c>
      <c r="C3" t="s">
        <v>69</v>
      </c>
      <c r="D3">
        <v>327</v>
      </c>
      <c r="E3" t="s">
        <v>16</v>
      </c>
      <c r="F3" t="s">
        <v>38</v>
      </c>
      <c r="G3" t="s">
        <v>10</v>
      </c>
      <c r="H3" t="s">
        <v>63</v>
      </c>
      <c r="I3" s="21">
        <v>44740</v>
      </c>
      <c r="J3" s="21">
        <v>44742</v>
      </c>
      <c r="K3" s="21">
        <v>44925</v>
      </c>
      <c r="L3" s="21">
        <v>44925</v>
      </c>
      <c r="M3" s="22">
        <v>45000000</v>
      </c>
      <c r="N3" t="s">
        <v>14</v>
      </c>
      <c r="O3" s="22" t="s">
        <v>224</v>
      </c>
      <c r="P3" t="s">
        <v>15</v>
      </c>
      <c r="Q3">
        <v>5.0000000000000001E-3</v>
      </c>
      <c r="T3" s="21">
        <v>44740</v>
      </c>
      <c r="U3" s="21">
        <v>44742</v>
      </c>
      <c r="V3" s="21">
        <v>44925</v>
      </c>
      <c r="W3" s="21">
        <v>44925</v>
      </c>
      <c r="X3" s="23">
        <v>0.5083333333333333</v>
      </c>
      <c r="Y3">
        <v>183</v>
      </c>
      <c r="Z3" s="22">
        <v>0</v>
      </c>
      <c r="AA3" s="22">
        <v>0</v>
      </c>
      <c r="AB3" s="24">
        <v>0</v>
      </c>
      <c r="AE3">
        <v>0</v>
      </c>
      <c r="AG3">
        <v>0</v>
      </c>
      <c r="AI3" s="37">
        <v>2.2500000000000003E-3</v>
      </c>
      <c r="AJ3" s="84">
        <f t="shared" si="0"/>
        <v>1.225E-2</v>
      </c>
      <c r="AK3" s="85">
        <f t="shared" si="1"/>
        <v>165843.75</v>
      </c>
      <c r="BJ3"/>
      <c r="BK3"/>
      <c r="BL3"/>
      <c r="BM3" s="70"/>
      <c r="BN3"/>
      <c r="DK3" s="66" t="e">
        <v>#N/A</v>
      </c>
      <c r="DL3" s="66" t="e">
        <v>#N/A</v>
      </c>
      <c r="DM3" s="66" t="e">
        <v>#N/A</v>
      </c>
      <c r="DN3" s="66" t="e">
        <v>#N/A</v>
      </c>
      <c r="DO3" s="71" t="e">
        <v>#N/A</v>
      </c>
      <c r="DP3" s="71" t="e">
        <v>#N/A</v>
      </c>
      <c r="DQ3" s="69" t="e">
        <v>#N/A</v>
      </c>
    </row>
    <row r="4" spans="1:128" ht="14.45" customHeight="1" x14ac:dyDescent="0.25">
      <c r="A4">
        <v>147894</v>
      </c>
      <c r="B4" t="s">
        <v>58</v>
      </c>
      <c r="C4" t="s">
        <v>59</v>
      </c>
      <c r="D4">
        <v>330</v>
      </c>
      <c r="E4" t="s">
        <v>16</v>
      </c>
      <c r="F4" t="s">
        <v>38</v>
      </c>
      <c r="G4" t="s">
        <v>10</v>
      </c>
      <c r="H4" t="s">
        <v>47</v>
      </c>
      <c r="I4" s="21">
        <v>44673</v>
      </c>
      <c r="J4" s="21">
        <v>44677</v>
      </c>
      <c r="K4" s="21">
        <v>44768</v>
      </c>
      <c r="L4" s="21">
        <v>44768</v>
      </c>
      <c r="M4" s="22">
        <v>100000000</v>
      </c>
      <c r="N4" t="s">
        <v>14</v>
      </c>
      <c r="O4" s="22" t="s">
        <v>223</v>
      </c>
      <c r="P4" t="s">
        <v>15</v>
      </c>
      <c r="Q4">
        <v>5.0000000000000001E-3</v>
      </c>
      <c r="T4" s="21">
        <v>44673</v>
      </c>
      <c r="U4" s="21">
        <v>44677</v>
      </c>
      <c r="V4" s="21">
        <v>44768</v>
      </c>
      <c r="W4" s="21">
        <v>44768</v>
      </c>
      <c r="X4" s="23">
        <v>0.25277777777777777</v>
      </c>
      <c r="Y4">
        <v>91</v>
      </c>
      <c r="Z4" s="22">
        <v>0</v>
      </c>
      <c r="AA4" s="22">
        <v>0</v>
      </c>
      <c r="AB4" s="24">
        <v>0</v>
      </c>
      <c r="AE4">
        <v>0</v>
      </c>
      <c r="AG4">
        <v>0</v>
      </c>
      <c r="AI4" s="37">
        <v>-4.2699999999999995E-3</v>
      </c>
      <c r="AJ4" s="84">
        <f t="shared" si="0"/>
        <v>5.7300000000000007E-3</v>
      </c>
      <c r="AK4" s="85">
        <f t="shared" si="1"/>
        <v>18452.777777777792</v>
      </c>
      <c r="BJ4"/>
      <c r="BK4"/>
      <c r="BL4"/>
      <c r="BM4" s="70"/>
      <c r="BN4"/>
      <c r="DK4" s="66" t="e">
        <v>#N/A</v>
      </c>
      <c r="DL4" s="66" t="e">
        <v>#N/A</v>
      </c>
      <c r="DM4" s="66" t="e">
        <v>#N/A</v>
      </c>
      <c r="DN4" s="66" t="e">
        <v>#N/A</v>
      </c>
      <c r="DO4" s="71" t="e">
        <v>#N/A</v>
      </c>
      <c r="DP4" s="71" t="e">
        <v>#N/A</v>
      </c>
      <c r="DQ4" s="69" t="e">
        <v>#N/A</v>
      </c>
    </row>
    <row r="5" spans="1:128" ht="14.45" customHeight="1" x14ac:dyDescent="0.25">
      <c r="A5">
        <v>147895</v>
      </c>
      <c r="B5" t="s">
        <v>58</v>
      </c>
      <c r="C5" t="s">
        <v>59</v>
      </c>
      <c r="D5">
        <v>330</v>
      </c>
      <c r="E5" t="s">
        <v>16</v>
      </c>
      <c r="F5" t="s">
        <v>38</v>
      </c>
      <c r="G5" t="s">
        <v>10</v>
      </c>
      <c r="H5" t="s">
        <v>47</v>
      </c>
      <c r="I5" s="21">
        <v>44764</v>
      </c>
      <c r="J5" s="21">
        <v>44768</v>
      </c>
      <c r="K5" s="21">
        <v>44860</v>
      </c>
      <c r="L5" s="21">
        <v>44860</v>
      </c>
      <c r="M5" s="22">
        <v>100000000</v>
      </c>
      <c r="N5" t="s">
        <v>14</v>
      </c>
      <c r="O5" s="22" t="s">
        <v>223</v>
      </c>
      <c r="P5" t="s">
        <v>15</v>
      </c>
      <c r="Q5">
        <v>5.0000000000000001E-3</v>
      </c>
      <c r="T5" s="21">
        <v>44764</v>
      </c>
      <c r="U5" s="21">
        <v>44768</v>
      </c>
      <c r="V5" s="21">
        <v>44860</v>
      </c>
      <c r="W5" s="21">
        <v>44860</v>
      </c>
      <c r="X5" s="23">
        <v>0.25555555555555554</v>
      </c>
      <c r="Y5">
        <v>92</v>
      </c>
      <c r="Z5" s="22">
        <v>0</v>
      </c>
      <c r="AA5" s="22">
        <v>0</v>
      </c>
      <c r="AB5" s="24">
        <v>0</v>
      </c>
      <c r="AE5">
        <v>0</v>
      </c>
      <c r="AG5">
        <v>0</v>
      </c>
      <c r="AI5" s="37">
        <v>2E-3</v>
      </c>
      <c r="AJ5" s="84">
        <f t="shared" si="0"/>
        <v>1.2E-2</v>
      </c>
      <c r="AK5" s="85">
        <f t="shared" si="1"/>
        <v>178888.88888888888</v>
      </c>
      <c r="BJ5"/>
      <c r="BK5"/>
      <c r="BL5"/>
      <c r="BM5" s="70"/>
      <c r="BN5"/>
      <c r="DK5" s="66" t="e">
        <v>#N/A</v>
      </c>
      <c r="DL5" s="66" t="e">
        <v>#N/A</v>
      </c>
      <c r="DM5" s="66" t="e">
        <v>#N/A</v>
      </c>
      <c r="DN5" s="66" t="e">
        <v>#N/A</v>
      </c>
      <c r="DO5" s="71" t="e">
        <v>#N/A</v>
      </c>
      <c r="DP5" s="71" t="e">
        <v>#N/A</v>
      </c>
      <c r="DQ5" s="69" t="e">
        <v>#N/A</v>
      </c>
    </row>
    <row r="6" spans="1:128" ht="14.45" customHeight="1" x14ac:dyDescent="0.25">
      <c r="A6">
        <v>146944</v>
      </c>
      <c r="B6" t="s">
        <v>52</v>
      </c>
      <c r="C6" t="s">
        <v>53</v>
      </c>
      <c r="D6">
        <v>358</v>
      </c>
      <c r="E6" t="s">
        <v>16</v>
      </c>
      <c r="F6" t="s">
        <v>38</v>
      </c>
      <c r="G6" t="s">
        <v>10</v>
      </c>
      <c r="H6" t="s">
        <v>47</v>
      </c>
      <c r="I6" s="21">
        <v>44651</v>
      </c>
      <c r="J6" s="21">
        <v>44655</v>
      </c>
      <c r="K6" s="21">
        <v>44746</v>
      </c>
      <c r="L6" s="21">
        <v>44746</v>
      </c>
      <c r="M6" s="22">
        <v>100000000</v>
      </c>
      <c r="N6" t="s">
        <v>14</v>
      </c>
      <c r="O6" s="22" t="s">
        <v>223</v>
      </c>
      <c r="P6" t="s">
        <v>15</v>
      </c>
      <c r="Q6">
        <v>5.0000000000000001E-3</v>
      </c>
      <c r="T6" s="21">
        <v>44651</v>
      </c>
      <c r="U6" s="21">
        <v>44655</v>
      </c>
      <c r="V6" s="21">
        <v>44746</v>
      </c>
      <c r="W6" s="21">
        <v>44746</v>
      </c>
      <c r="X6" s="23">
        <v>0.25277777777777777</v>
      </c>
      <c r="Y6">
        <v>91</v>
      </c>
      <c r="Z6" s="22">
        <v>0</v>
      </c>
      <c r="AA6" s="22">
        <v>0</v>
      </c>
      <c r="AB6" s="24">
        <v>0</v>
      </c>
      <c r="AE6">
        <v>0</v>
      </c>
      <c r="AG6">
        <v>0</v>
      </c>
      <c r="AI6" s="37">
        <v>-4.5799999999999999E-3</v>
      </c>
      <c r="AJ6" s="84">
        <f t="shared" si="0"/>
        <v>5.4200000000000003E-3</v>
      </c>
      <c r="AK6" s="85">
        <f t="shared" si="1"/>
        <v>10616.666666666672</v>
      </c>
      <c r="BJ6"/>
      <c r="BK6"/>
      <c r="BL6"/>
      <c r="BM6" s="70"/>
      <c r="BN6"/>
      <c r="DK6" s="66" t="e">
        <v>#N/A</v>
      </c>
      <c r="DL6" s="66" t="e">
        <v>#N/A</v>
      </c>
      <c r="DM6" s="66" t="e">
        <v>#N/A</v>
      </c>
      <c r="DN6" s="66" t="e">
        <v>#N/A</v>
      </c>
      <c r="DO6" s="71" t="e">
        <v>#N/A</v>
      </c>
      <c r="DP6" s="71" t="e">
        <v>#N/A</v>
      </c>
      <c r="DQ6" s="69" t="e">
        <v>#N/A</v>
      </c>
    </row>
    <row r="7" spans="1:128" ht="14.45" customHeight="1" x14ac:dyDescent="0.25">
      <c r="A7">
        <v>146945</v>
      </c>
      <c r="B7" t="s">
        <v>52</v>
      </c>
      <c r="C7" t="s">
        <v>53</v>
      </c>
      <c r="D7">
        <v>358</v>
      </c>
      <c r="E7" t="s">
        <v>16</v>
      </c>
      <c r="F7" t="s">
        <v>38</v>
      </c>
      <c r="G7" t="s">
        <v>10</v>
      </c>
      <c r="H7" t="s">
        <v>47</v>
      </c>
      <c r="I7" s="21">
        <v>44742</v>
      </c>
      <c r="J7" s="21">
        <v>44746</v>
      </c>
      <c r="K7" s="21">
        <v>44837</v>
      </c>
      <c r="L7" s="21">
        <v>44837</v>
      </c>
      <c r="M7" s="22">
        <v>100000000</v>
      </c>
      <c r="N7" t="s">
        <v>14</v>
      </c>
      <c r="O7" s="22" t="s">
        <v>223</v>
      </c>
      <c r="P7" t="s">
        <v>15</v>
      </c>
      <c r="Q7">
        <v>5.0000000000000001E-3</v>
      </c>
      <c r="T7" s="21">
        <v>44742</v>
      </c>
      <c r="U7" s="21">
        <v>44746</v>
      </c>
      <c r="V7" s="21">
        <v>44837</v>
      </c>
      <c r="W7" s="21">
        <v>44837</v>
      </c>
      <c r="X7" s="23">
        <v>0.25277777777777777</v>
      </c>
      <c r="Y7">
        <v>91</v>
      </c>
      <c r="Z7" s="22">
        <v>0</v>
      </c>
      <c r="AA7" s="22">
        <v>0</v>
      </c>
      <c r="AB7" s="24">
        <v>0</v>
      </c>
      <c r="AE7">
        <v>0</v>
      </c>
      <c r="AG7">
        <v>0</v>
      </c>
      <c r="AI7" s="37">
        <v>-1.9500000000000001E-3</v>
      </c>
      <c r="AJ7" s="84">
        <f t="shared" si="0"/>
        <v>8.0499999999999999E-3</v>
      </c>
      <c r="AK7" s="85">
        <f t="shared" si="1"/>
        <v>77097.222222222219</v>
      </c>
      <c r="BJ7"/>
      <c r="BK7"/>
      <c r="BL7"/>
      <c r="BM7" s="70"/>
      <c r="BN7"/>
      <c r="DK7" s="66" t="e">
        <v>#N/A</v>
      </c>
      <c r="DL7" s="66" t="e">
        <v>#N/A</v>
      </c>
      <c r="DM7" s="66" t="e">
        <v>#N/A</v>
      </c>
      <c r="DN7" s="66" t="e">
        <v>#N/A</v>
      </c>
      <c r="DO7" s="71" t="e">
        <v>#N/A</v>
      </c>
      <c r="DP7" s="71" t="e">
        <v>#N/A</v>
      </c>
      <c r="DQ7" s="69" t="e">
        <v>#N/A</v>
      </c>
    </row>
    <row r="8" spans="1:128" ht="14.45" customHeight="1" x14ac:dyDescent="0.25">
      <c r="A8">
        <v>169640</v>
      </c>
      <c r="B8" t="s">
        <v>37</v>
      </c>
      <c r="C8" t="s">
        <v>39</v>
      </c>
      <c r="D8">
        <v>360</v>
      </c>
      <c r="E8" t="s">
        <v>16</v>
      </c>
      <c r="F8" t="s">
        <v>38</v>
      </c>
      <c r="G8" t="s">
        <v>10</v>
      </c>
      <c r="H8" t="s">
        <v>20</v>
      </c>
      <c r="I8" s="21">
        <v>44651</v>
      </c>
      <c r="J8" s="21">
        <v>44655</v>
      </c>
      <c r="K8" s="21">
        <v>44746</v>
      </c>
      <c r="L8" s="21">
        <v>44746</v>
      </c>
      <c r="M8" s="22">
        <v>70000000</v>
      </c>
      <c r="N8" t="s">
        <v>14</v>
      </c>
      <c r="O8" s="22" t="s">
        <v>223</v>
      </c>
      <c r="P8" t="s">
        <v>15</v>
      </c>
      <c r="Q8">
        <v>5.0000000000000001E-3</v>
      </c>
      <c r="T8" s="21">
        <v>44651</v>
      </c>
      <c r="U8" s="21">
        <v>44655</v>
      </c>
      <c r="V8" s="21">
        <v>44746</v>
      </c>
      <c r="W8" s="21">
        <v>44746</v>
      </c>
      <c r="X8" s="23">
        <v>0.25277777777777777</v>
      </c>
      <c r="Y8">
        <v>91</v>
      </c>
      <c r="Z8" s="22">
        <v>0</v>
      </c>
      <c r="AA8" s="22">
        <v>0</v>
      </c>
      <c r="AB8" s="24">
        <v>0</v>
      </c>
      <c r="AE8">
        <v>0</v>
      </c>
      <c r="AG8">
        <v>0</v>
      </c>
      <c r="AI8" s="37">
        <v>-4.5799999999999999E-3</v>
      </c>
      <c r="AJ8" s="84">
        <f t="shared" si="0"/>
        <v>5.4200000000000003E-3</v>
      </c>
      <c r="AK8" s="85">
        <f t="shared" si="1"/>
        <v>7431.6666666666706</v>
      </c>
      <c r="BJ8"/>
      <c r="BK8"/>
      <c r="BL8"/>
      <c r="BM8" s="70"/>
      <c r="BN8"/>
      <c r="DK8" s="66" t="e">
        <v>#N/A</v>
      </c>
      <c r="DL8" s="66" t="e">
        <v>#N/A</v>
      </c>
      <c r="DM8" s="66" t="e">
        <v>#N/A</v>
      </c>
      <c r="DN8" s="66" t="e">
        <v>#N/A</v>
      </c>
      <c r="DO8" s="71" t="e">
        <v>#N/A</v>
      </c>
      <c r="DP8" s="71" t="e">
        <v>#N/A</v>
      </c>
      <c r="DQ8" s="69" t="e">
        <v>#N/A</v>
      </c>
    </row>
    <row r="9" spans="1:128" ht="14.45" customHeight="1" x14ac:dyDescent="0.25">
      <c r="A9">
        <v>169641</v>
      </c>
      <c r="B9" t="s">
        <v>37</v>
      </c>
      <c r="C9" t="s">
        <v>39</v>
      </c>
      <c r="D9">
        <v>360</v>
      </c>
      <c r="E9" t="s">
        <v>16</v>
      </c>
      <c r="F9" t="s">
        <v>38</v>
      </c>
      <c r="G9" t="s">
        <v>10</v>
      </c>
      <c r="H9" t="s">
        <v>20</v>
      </c>
      <c r="I9" s="21">
        <v>44742</v>
      </c>
      <c r="J9" s="21">
        <v>44746</v>
      </c>
      <c r="K9" s="21">
        <v>44837</v>
      </c>
      <c r="L9" s="21">
        <v>44837</v>
      </c>
      <c r="M9" s="22">
        <v>70000000</v>
      </c>
      <c r="N9" t="s">
        <v>14</v>
      </c>
      <c r="O9" s="22" t="s">
        <v>223</v>
      </c>
      <c r="P9" t="s">
        <v>15</v>
      </c>
      <c r="Q9">
        <v>5.0000000000000001E-3</v>
      </c>
      <c r="T9" s="21">
        <v>44742</v>
      </c>
      <c r="U9" s="21">
        <v>44746</v>
      </c>
      <c r="V9" s="21">
        <v>44837</v>
      </c>
      <c r="W9" s="21">
        <v>44837</v>
      </c>
      <c r="X9" s="23">
        <v>0.25277777777777777</v>
      </c>
      <c r="Y9">
        <v>91</v>
      </c>
      <c r="Z9" s="22">
        <v>0</v>
      </c>
      <c r="AA9" s="22">
        <v>0</v>
      </c>
      <c r="AB9" s="24">
        <v>0</v>
      </c>
      <c r="AE9">
        <v>0</v>
      </c>
      <c r="AG9">
        <v>0</v>
      </c>
      <c r="AI9" s="37">
        <v>-1.9500000000000001E-3</v>
      </c>
      <c r="AJ9" s="84">
        <f t="shared" si="0"/>
        <v>8.0499999999999999E-3</v>
      </c>
      <c r="AK9" s="85">
        <f t="shared" si="1"/>
        <v>53968.055555555547</v>
      </c>
      <c r="BJ9"/>
      <c r="BK9"/>
      <c r="BL9"/>
      <c r="BM9" s="70"/>
      <c r="BN9"/>
      <c r="DK9" s="66" t="e">
        <v>#N/A</v>
      </c>
      <c r="DL9" s="66" t="e">
        <v>#N/A</v>
      </c>
      <c r="DM9" s="66" t="e">
        <v>#N/A</v>
      </c>
      <c r="DN9" s="66" t="e">
        <v>#N/A</v>
      </c>
      <c r="DO9" s="71" t="e">
        <v>#N/A</v>
      </c>
      <c r="DP9" s="71" t="e">
        <v>#N/A</v>
      </c>
      <c r="DQ9" s="69" t="e">
        <v>#N/A</v>
      </c>
    </row>
    <row r="10" spans="1:128" ht="14.45" customHeight="1" x14ac:dyDescent="0.25">
      <c r="A10">
        <v>179848</v>
      </c>
      <c r="B10" t="s">
        <v>126</v>
      </c>
      <c r="C10" t="s">
        <v>127</v>
      </c>
      <c r="D10">
        <v>372</v>
      </c>
      <c r="E10" t="s">
        <v>16</v>
      </c>
      <c r="F10" t="s">
        <v>38</v>
      </c>
      <c r="G10" t="s">
        <v>10</v>
      </c>
      <c r="H10" t="s">
        <v>128</v>
      </c>
      <c r="I10" s="21">
        <v>44740</v>
      </c>
      <c r="J10" s="21">
        <v>44742</v>
      </c>
      <c r="K10" s="21">
        <v>44834</v>
      </c>
      <c r="L10" s="21">
        <v>44834</v>
      </c>
      <c r="M10" s="22">
        <v>6000000</v>
      </c>
      <c r="N10" t="s">
        <v>14</v>
      </c>
      <c r="O10" s="22" t="s">
        <v>222</v>
      </c>
      <c r="P10" t="s">
        <v>15</v>
      </c>
      <c r="Q10">
        <v>0.03</v>
      </c>
      <c r="T10" s="21">
        <v>44740</v>
      </c>
      <c r="U10" s="21">
        <v>44742</v>
      </c>
      <c r="V10" s="21">
        <v>44834</v>
      </c>
      <c r="W10" s="21">
        <v>44834</v>
      </c>
      <c r="X10" s="23">
        <v>0.25555555555555554</v>
      </c>
      <c r="Y10">
        <v>92</v>
      </c>
      <c r="Z10" s="22">
        <v>0</v>
      </c>
      <c r="AA10" s="22">
        <v>0</v>
      </c>
      <c r="AB10" s="24">
        <v>0</v>
      </c>
      <c r="AE10">
        <v>0</v>
      </c>
      <c r="AG10">
        <v>0</v>
      </c>
      <c r="AI10" s="37">
        <v>-2.1099999999999999E-3</v>
      </c>
      <c r="AJ10" s="84">
        <f t="shared" si="0"/>
        <v>7.8900000000000012E-3</v>
      </c>
      <c r="AK10" s="85">
        <f t="shared" si="1"/>
        <v>0</v>
      </c>
      <c r="BJ10"/>
      <c r="BK10"/>
      <c r="BL10"/>
      <c r="BM10" s="70"/>
      <c r="BN10"/>
      <c r="DK10" s="66" t="e">
        <v>#N/A</v>
      </c>
      <c r="DL10" s="66" t="e">
        <v>#N/A</v>
      </c>
      <c r="DM10" s="66" t="e">
        <v>#N/A</v>
      </c>
      <c r="DN10" s="66" t="e">
        <v>#N/A</v>
      </c>
      <c r="DO10" s="71" t="e">
        <v>#N/A</v>
      </c>
      <c r="DP10" s="71" t="e">
        <v>#N/A</v>
      </c>
      <c r="DQ10" s="69" t="e">
        <v>#N/A</v>
      </c>
    </row>
    <row r="11" spans="1:128" ht="14.45" customHeight="1" x14ac:dyDescent="0.25">
      <c r="A11">
        <v>179849</v>
      </c>
      <c r="B11" t="s">
        <v>126</v>
      </c>
      <c r="C11" t="s">
        <v>127</v>
      </c>
      <c r="D11">
        <v>372</v>
      </c>
      <c r="E11" t="s">
        <v>16</v>
      </c>
      <c r="F11" t="s">
        <v>38</v>
      </c>
      <c r="G11" t="s">
        <v>10</v>
      </c>
      <c r="H11" t="s">
        <v>128</v>
      </c>
      <c r="I11" s="21">
        <v>44832</v>
      </c>
      <c r="J11" s="21">
        <v>44834</v>
      </c>
      <c r="K11" s="21">
        <v>44925</v>
      </c>
      <c r="L11" s="21">
        <v>44925</v>
      </c>
      <c r="M11" s="22">
        <v>6000000</v>
      </c>
      <c r="N11" t="s">
        <v>14</v>
      </c>
      <c r="O11" s="22" t="s">
        <v>222</v>
      </c>
      <c r="P11" t="s">
        <v>15</v>
      </c>
      <c r="Q11">
        <v>0.03</v>
      </c>
      <c r="T11" s="21">
        <v>44832</v>
      </c>
      <c r="U11" s="21">
        <v>44834</v>
      </c>
      <c r="V11" s="21">
        <v>44925</v>
      </c>
      <c r="W11" s="21">
        <v>44925</v>
      </c>
      <c r="X11" s="23">
        <v>0.25277777777777777</v>
      </c>
      <c r="Y11">
        <v>91</v>
      </c>
      <c r="Z11" s="22">
        <v>0</v>
      </c>
      <c r="AA11" s="22">
        <v>0</v>
      </c>
      <c r="AB11" s="24">
        <v>0</v>
      </c>
      <c r="AE11">
        <v>0</v>
      </c>
      <c r="AG11">
        <v>0</v>
      </c>
      <c r="AI11" s="37">
        <v>1.1930000000000001E-2</v>
      </c>
      <c r="AJ11" s="84">
        <f t="shared" si="0"/>
        <v>2.1930000000000002E-2</v>
      </c>
      <c r="AK11" s="85">
        <f t="shared" si="1"/>
        <v>0</v>
      </c>
      <c r="BJ11"/>
      <c r="BK11"/>
      <c r="BL11"/>
      <c r="BM11" s="70"/>
      <c r="BN11"/>
      <c r="DK11" s="66" t="e">
        <v>#N/A</v>
      </c>
      <c r="DL11" s="66" t="e">
        <v>#N/A</v>
      </c>
      <c r="DM11" s="66" t="e">
        <v>#N/A</v>
      </c>
      <c r="DN11" s="66" t="e">
        <v>#N/A</v>
      </c>
      <c r="DO11" s="71" t="e">
        <v>#N/A</v>
      </c>
      <c r="DP11" s="71" t="e">
        <v>#N/A</v>
      </c>
      <c r="DQ11" s="69" t="e">
        <v>#N/A</v>
      </c>
    </row>
    <row r="12" spans="1:128" ht="14.45" customHeight="1" x14ac:dyDescent="0.25">
      <c r="A12">
        <v>174726</v>
      </c>
      <c r="B12" t="s">
        <v>88</v>
      </c>
      <c r="C12" t="s">
        <v>89</v>
      </c>
      <c r="D12">
        <v>374</v>
      </c>
      <c r="E12" t="s">
        <v>16</v>
      </c>
      <c r="F12" t="s">
        <v>38</v>
      </c>
      <c r="G12" t="s">
        <v>10</v>
      </c>
      <c r="H12" t="s">
        <v>90</v>
      </c>
      <c r="I12" s="21">
        <v>44740</v>
      </c>
      <c r="J12" s="21">
        <v>44742</v>
      </c>
      <c r="K12" s="21">
        <v>44834</v>
      </c>
      <c r="L12" s="21">
        <v>44834</v>
      </c>
      <c r="M12" s="22">
        <v>7000000</v>
      </c>
      <c r="N12" t="s">
        <v>14</v>
      </c>
      <c r="O12" s="22" t="s">
        <v>222</v>
      </c>
      <c r="P12" t="s">
        <v>15</v>
      </c>
      <c r="Q12">
        <v>0.03</v>
      </c>
      <c r="T12" s="21">
        <v>44740</v>
      </c>
      <c r="U12" s="21">
        <v>44742</v>
      </c>
      <c r="V12" s="21">
        <v>44834</v>
      </c>
      <c r="W12" s="21">
        <v>44834</v>
      </c>
      <c r="X12" s="23">
        <v>0.25555555555555554</v>
      </c>
      <c r="Y12">
        <v>92</v>
      </c>
      <c r="Z12" s="22">
        <v>0</v>
      </c>
      <c r="AA12" s="22">
        <v>0</v>
      </c>
      <c r="AB12" s="24">
        <v>0</v>
      </c>
      <c r="AE12">
        <v>0</v>
      </c>
      <c r="AG12">
        <v>0</v>
      </c>
      <c r="AI12" s="37">
        <v>-2.1099999999999999E-3</v>
      </c>
      <c r="AJ12" s="84">
        <f t="shared" si="0"/>
        <v>7.8900000000000012E-3</v>
      </c>
      <c r="AK12" s="85">
        <f t="shared" si="1"/>
        <v>0</v>
      </c>
      <c r="BJ12"/>
      <c r="BK12"/>
      <c r="BL12"/>
      <c r="BM12" s="70"/>
      <c r="BN12"/>
      <c r="DK12" s="66" t="e">
        <v>#N/A</v>
      </c>
      <c r="DL12" s="66" t="e">
        <v>#N/A</v>
      </c>
      <c r="DM12" s="66" t="e">
        <v>#N/A</v>
      </c>
      <c r="DN12" s="66" t="e">
        <v>#N/A</v>
      </c>
      <c r="DO12" s="71" t="e">
        <v>#N/A</v>
      </c>
      <c r="DP12" s="71" t="e">
        <v>#N/A</v>
      </c>
      <c r="DQ12" s="69" t="e">
        <v>#N/A</v>
      </c>
    </row>
    <row r="13" spans="1:128" ht="14.45" customHeight="1" x14ac:dyDescent="0.25">
      <c r="A13">
        <v>174727</v>
      </c>
      <c r="B13" t="s">
        <v>88</v>
      </c>
      <c r="C13" t="s">
        <v>89</v>
      </c>
      <c r="D13">
        <v>374</v>
      </c>
      <c r="E13" t="s">
        <v>16</v>
      </c>
      <c r="F13" t="s">
        <v>38</v>
      </c>
      <c r="G13" t="s">
        <v>10</v>
      </c>
      <c r="H13" t="s">
        <v>90</v>
      </c>
      <c r="I13" s="21">
        <v>44832</v>
      </c>
      <c r="J13" s="21">
        <v>44834</v>
      </c>
      <c r="K13" s="21">
        <v>44925</v>
      </c>
      <c r="L13" s="21">
        <v>44925</v>
      </c>
      <c r="M13" s="22">
        <v>7000000</v>
      </c>
      <c r="N13" t="s">
        <v>14</v>
      </c>
      <c r="O13" s="22" t="s">
        <v>222</v>
      </c>
      <c r="P13" t="s">
        <v>15</v>
      </c>
      <c r="Q13">
        <v>0.03</v>
      </c>
      <c r="T13" s="21">
        <v>44832</v>
      </c>
      <c r="U13" s="21">
        <v>44834</v>
      </c>
      <c r="V13" s="21">
        <v>44925</v>
      </c>
      <c r="W13" s="21">
        <v>44925</v>
      </c>
      <c r="X13" s="23">
        <v>0.25277777777777777</v>
      </c>
      <c r="Y13">
        <v>91</v>
      </c>
      <c r="Z13" s="22">
        <v>0</v>
      </c>
      <c r="AA13" s="22">
        <v>0</v>
      </c>
      <c r="AB13" s="24">
        <v>0</v>
      </c>
      <c r="AE13">
        <v>0</v>
      </c>
      <c r="AG13">
        <v>0</v>
      </c>
      <c r="AI13" s="37">
        <v>1.1930000000000001E-2</v>
      </c>
      <c r="AJ13" s="84">
        <f t="shared" si="0"/>
        <v>2.1930000000000002E-2</v>
      </c>
      <c r="AK13" s="85">
        <f t="shared" si="1"/>
        <v>0</v>
      </c>
      <c r="BJ13"/>
      <c r="BK13"/>
      <c r="BL13"/>
      <c r="BM13" s="70"/>
      <c r="BN13"/>
      <c r="DK13" s="66" t="e">
        <v>#N/A</v>
      </c>
      <c r="DL13" s="66" t="e">
        <v>#N/A</v>
      </c>
      <c r="DM13" s="66" t="e">
        <v>#N/A</v>
      </c>
      <c r="DN13" s="66" t="e">
        <v>#N/A</v>
      </c>
      <c r="DO13" s="71" t="e">
        <v>#N/A</v>
      </c>
      <c r="DP13" s="71" t="e">
        <v>#N/A</v>
      </c>
      <c r="DQ13" s="69" t="e">
        <v>#N/A</v>
      </c>
    </row>
    <row r="14" spans="1:128" ht="14.45" customHeight="1" x14ac:dyDescent="0.25">
      <c r="AK14" s="86">
        <f>SUM(AK2:AK13)</f>
        <v>522157.36111111112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Synthése globale</vt:lpstr>
      <vt:lpstr>Swap</vt:lpstr>
      <vt:lpstr>Fincmt Flooré</vt:lpstr>
      <vt:lpstr>TVSF et TF</vt:lpstr>
      <vt:lpstr>Option</vt:lpstr>
      <vt:lpstr>DATACAPFLOOR</vt:lpstr>
      <vt:lpstr>LogEXCF1</vt:lpstr>
      <vt:lpstr>LogExCF2</vt:lpstr>
      <vt:lpstr>LogEXCF3</vt:lpstr>
      <vt:lpstr>SwapRange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</dc:creator>
  <cp:lastModifiedBy>Solal Huard</cp:lastModifiedBy>
  <dcterms:created xsi:type="dcterms:W3CDTF">2023-01-02T08:11:45Z</dcterms:created>
  <dcterms:modified xsi:type="dcterms:W3CDTF">2023-01-03T09:09:20Z</dcterms:modified>
</cp:coreProperties>
</file>