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C:\Kerius-Interne\Clients\Orpea\rapports\Clotures\2022-12-30\Envoyés\"/>
    </mc:Choice>
  </mc:AlternateContent>
  <xr:revisionPtr revIDLastSave="0" documentId="13_ncr:1_{63DA4CA4-0B6C-4D98-9182-6F2C6A9BB236}"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2" i="1" l="1"/>
  <c r="AC46" i="1"/>
  <c r="AA46" i="1"/>
  <c r="AA42" i="1"/>
  <c r="AC45" i="1"/>
  <c r="AC44" i="1"/>
  <c r="AC26" i="1"/>
  <c r="AC25" i="1"/>
  <c r="AC23" i="1"/>
  <c r="AC22" i="1"/>
  <c r="AC21" i="1"/>
  <c r="AC20" i="1"/>
  <c r="AC19" i="1"/>
  <c r="AC18" i="1"/>
  <c r="AC17" i="1"/>
  <c r="AC16" i="1"/>
  <c r="AC15" i="1"/>
  <c r="AC14" i="1"/>
  <c r="AC13" i="1"/>
  <c r="AC55" i="1"/>
  <c r="AC54" i="1"/>
  <c r="AC53" i="1"/>
  <c r="AC86" i="1"/>
  <c r="AC85" i="1"/>
  <c r="AC84" i="1"/>
  <c r="AC83" i="1"/>
  <c r="AC82" i="1"/>
  <c r="AC81" i="1"/>
  <c r="AC79" i="1"/>
  <c r="AC78" i="1"/>
  <c r="AC77" i="1"/>
  <c r="AC76" i="1"/>
  <c r="AC75" i="1"/>
  <c r="AC74" i="1"/>
  <c r="AC73" i="1"/>
  <c r="AC72" i="1"/>
</calcChain>
</file>

<file path=xl/sharedStrings.xml><?xml version="1.0" encoding="utf-8"?>
<sst xmlns="http://schemas.openxmlformats.org/spreadsheetml/2006/main" count="664" uniqueCount="152">
  <si>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</si>
  <si>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</si>
  <si>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</si>
  <si>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</si>
  <si>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</si>
  <si>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</si>
  <si>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</si>
  <si>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</si>
  <si>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</si>
  <si>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</si>
  <si>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</si>
  <si>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</si>
  <si>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</si>
  <si>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</si>
  <si>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</si>
  <si>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</si>
  <si>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</si>
  <si>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</si>
  <si>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</si>
  <si>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</si>
  <si>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</si>
  <si>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</si>
  <si>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</si>
  <si>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</si>
  <si>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30/12/2022</t>
  </si>
  <si>
    <t>Calculation Date: 02/01/2023</t>
  </si>
  <si>
    <t>EUR</t>
  </si>
  <si>
    <t>GEN0</t>
  </si>
  <si>
    <t>ADKB1-D</t>
  </si>
  <si>
    <t>ADKB</t>
  </si>
  <si>
    <t>Swap</t>
  </si>
  <si>
    <t>PAY</t>
  </si>
  <si>
    <t>RECEIVE</t>
  </si>
  <si>
    <t>Euribor3m</t>
  </si>
  <si>
    <t>Swap 0,425% vs Euribor 3m - Slovénie</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</si>
  <si>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</si>
  <si>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</si>
  <si>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</si>
  <si>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</si>
  <si>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</si>
  <si>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</si>
  <si>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</si>
  <si>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</si>
  <si>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</si>
  <si>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</si>
  <si>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</si>
  <si>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</si>
  <si>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</si>
  <si>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</si>
  <si>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</si>
  <si>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</si>
  <si>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</si>
  <si>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</si>
  <si>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</si>
  <si>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</si>
  <si>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</si>
  <si>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</si>
  <si>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t>
  </si>
  <si>
    <t>BNP42-D</t>
  </si>
  <si>
    <t>Swap 1.3750% vs Euribor 3m</t>
  </si>
  <si>
    <t>BNP43-D</t>
  </si>
  <si>
    <t>Swap 1.4025% vs Euribor 3m</t>
  </si>
  <si>
    <t>CAG8-D</t>
  </si>
  <si>
    <t>CA</t>
  </si>
  <si>
    <t>CAG9-D</t>
  </si>
  <si>
    <t>CAG10-D</t>
  </si>
  <si>
    <t>CAG11-D</t>
  </si>
  <si>
    <t>CAG12-D</t>
  </si>
  <si>
    <t>CAG13-D</t>
  </si>
  <si>
    <t>Cap 0.50% versus Euribor 6m</t>
  </si>
  <si>
    <t>CAG14-D</t>
  </si>
  <si>
    <t>CAG15-D</t>
  </si>
  <si>
    <t>Swap 0.30% vs Euribor 3m</t>
  </si>
  <si>
    <t>CAG18-D</t>
  </si>
  <si>
    <t>Swap 1.3150% vs Euribor 3m</t>
  </si>
  <si>
    <t>CAG19-D</t>
  </si>
  <si>
    <t>Swap 1.3920% vs Euribor 3m</t>
  </si>
  <si>
    <t>CACIB9-D</t>
  </si>
  <si>
    <t>CACIB</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</si>
  <si>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</si>
  <si>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</si>
  <si>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</si>
  <si>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</si>
  <si>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</si>
  <si>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</si>
  <si>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</si>
  <si>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</si>
  <si>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</si>
  <si>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</si>
  <si>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</si>
  <si>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</si>
  <si>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</si>
  <si>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</si>
  <si>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</si>
  <si>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CB1-D</t>
  </si>
  <si>
    <t>CREDITO BERGAMASCO</t>
  </si>
  <si>
    <t>Swap (Ex Verdello) - Italie</t>
  </si>
  <si>
    <t>CURAT01-D</t>
  </si>
  <si>
    <t>CURAT</t>
  </si>
  <si>
    <t>Cap 3% paye 0.17% versus Euribor 3m (premium 119,000EUR) - Autriche</t>
  </si>
  <si>
    <t>ING5-D</t>
  </si>
  <si>
    <t>ING</t>
  </si>
  <si>
    <t>Swap avec leasing du floor - Belgique</t>
  </si>
  <si>
    <t>OUI</t>
  </si>
  <si>
    <t>KBC2-D</t>
  </si>
  <si>
    <t>KBC</t>
  </si>
  <si>
    <t>Swap 4,56% vs Euribor 3m avec spread 2% - Belgique</t>
  </si>
  <si>
    <t>KBC3-D</t>
  </si>
  <si>
    <t>KBC1-D</t>
  </si>
  <si>
    <t>Swap 1.378% vs Euribor 3m</t>
  </si>
  <si>
    <t>LC40-D</t>
  </si>
  <si>
    <t>LCL</t>
  </si>
  <si>
    <t>LC41-D</t>
  </si>
  <si>
    <t>LC42-D</t>
  </si>
  <si>
    <t>LC43-D</t>
  </si>
  <si>
    <t>LC47-D</t>
  </si>
  <si>
    <t>LC48-D</t>
  </si>
  <si>
    <t>Swap 1.123% vs Euribor 3m</t>
  </si>
  <si>
    <t>LC49-D</t>
  </si>
  <si>
    <t>Swap 1.2750%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</si>
  <si>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</si>
  <si>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</si>
  <si>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</si>
  <si>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</si>
  <si>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</si>
  <si>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</si>
  <si>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</si>
  <si>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</si>
  <si>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</si>
  <si>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</si>
  <si>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</si>
  <si>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</si>
  <si>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</si>
  <si>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</si>
  <si>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</si>
  <si>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</si>
  <si>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</si>
  <si>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 - Autriche</t>
  </si>
  <si>
    <t>SOGE2-D</t>
  </si>
  <si>
    <t>SOCGEN</t>
  </si>
  <si>
    <t>SOGE3-D</t>
  </si>
  <si>
    <t>UC1-D</t>
  </si>
  <si>
    <t>UNICREDIT</t>
  </si>
  <si>
    <t>Euribor12m</t>
  </si>
  <si>
    <t>Structured Interest Rate Swap</t>
  </si>
  <si>
    <t>TOTAL</t>
  </si>
  <si>
    <t>Valorisation bancaire</t>
  </si>
  <si>
    <t>Ecart</t>
  </si>
  <si>
    <t>Status</t>
  </si>
  <si>
    <t>Commentaire</t>
  </si>
  <si>
    <t>OK</t>
  </si>
  <si>
    <t>Valorisation KF merged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</si>
</sst>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 numFmtId="170" formatCode="_ * #,##0_ ;_ * \-#,##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399975585192419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21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0" fontId="24" fillId="0" borderId="0" xfId="0" applyFont="1"/>
    <xf numFmtId="0" fontId="28" fillId="0" borderId="0" xfId="0" applyFont="1"/>
    <xf numFmtId="164" fontId="21" fillId="29" borderId="0" xfId="97" applyFont="1" applyFill="1" applyAlignment="1">
      <alignment horizontal="right" vertical="center"/>
    </xf>
    <xf numFmtId="168" fontId="21" fillId="0" borderId="0" xfId="143" applyNumberFormat="1" applyFont="1"/>
    <xf numFmtId="0" fontId="21" fillId="30" borderId="0" xfId="144" applyFont="1" applyFill="1" applyAlignment="1">
      <alignment horizontal="center"/>
    </xf>
    <xf numFmtId="168" fontId="21" fillId="0" borderId="0" xfId="143" applyNumberFormat="1" applyFont="1" applyFill="1"/>
    <xf numFmtId="0" fontId="21" fillId="0" borderId="0" xfId="144" applyFont="1" applyAlignment="1">
      <alignment horizontal="center"/>
    </xf>
    <xf numFmtId="164" fontId="21" fillId="29" borderId="0" xfId="0" applyNumberFormat="1" applyFont="1" applyFill="1" applyAlignment="1">
      <alignment horizontal="center" vertical="center"/>
    </xf>
    <xf numFmtId="164" fontId="21" fillId="29" borderId="0" xfId="0" applyNumberFormat="1" applyFont="1" applyFill="1" applyAlignment="1">
      <alignment horizontal="right"/>
    </xf>
    <xf numFmtId="0" fontId="21" fillId="31" borderId="0" xfId="0" applyFont="1" applyFill="1"/>
    <xf numFmtId="165" fontId="21" fillId="31" borderId="0" xfId="0" applyNumberFormat="1" applyFont="1" applyFill="1"/>
    <xf numFmtId="169" fontId="21" fillId="31" borderId="0" xfId="0" applyNumberFormat="1" applyFont="1" applyFill="1"/>
    <xf numFmtId="164" fontId="21" fillId="31" borderId="0" xfId="0" applyNumberFormat="1" applyFont="1" applyFill="1"/>
    <xf numFmtId="10" fontId="21" fillId="31" borderId="0" xfId="0" applyNumberFormat="1" applyFont="1" applyFill="1"/>
    <xf numFmtId="0" fontId="0" fillId="31" borderId="0" xfId="0" applyFill="1" applyAlignment="1">
      <alignment horizontal="center" vertical="center"/>
    </xf>
    <xf numFmtId="0" fontId="0" fillId="31" borderId="0" xfId="0" applyFill="1"/>
    <xf numFmtId="164" fontId="21" fillId="31" borderId="0" xfId="0" applyNumberFormat="1" applyFont="1" applyFill="1" applyAlignment="1">
      <alignment horizontal="right"/>
    </xf>
    <xf numFmtId="168" fontId="21" fillId="31" borderId="0" xfId="143" applyNumberFormat="1" applyFont="1" applyFill="1"/>
    <xf numFmtId="0" fontId="21" fillId="31" borderId="0" xfId="144" applyFont="1" applyFill="1" applyAlignment="1">
      <alignment horizontal="center"/>
    </xf>
    <xf numFmtId="0" fontId="21" fillId="31" borderId="14" xfId="0" applyFont="1" applyFill="1" applyBorder="1"/>
    <xf numFmtId="165" fontId="21" fillId="31" borderId="14" xfId="0" applyNumberFormat="1" applyFont="1" applyFill="1" applyBorder="1"/>
    <xf numFmtId="169" fontId="21" fillId="31" borderId="14" xfId="0" applyNumberFormat="1" applyFont="1" applyFill="1" applyBorder="1"/>
    <xf numFmtId="164" fontId="21" fillId="31" borderId="14" xfId="0" applyNumberFormat="1" applyFont="1" applyFill="1" applyBorder="1"/>
    <xf numFmtId="10" fontId="21" fillId="31" borderId="14" xfId="0" applyNumberFormat="1" applyFont="1" applyFill="1" applyBorder="1"/>
    <xf numFmtId="0" fontId="31" fillId="31" borderId="0" xfId="0" applyFont="1" applyFill="1"/>
    <xf numFmtId="165" fontId="31" fillId="31" borderId="0" xfId="0" applyNumberFormat="1" applyFont="1" applyFill="1"/>
    <xf numFmtId="169" fontId="31" fillId="31" borderId="0" xfId="0" applyNumberFormat="1" applyFont="1" applyFill="1"/>
    <xf numFmtId="164" fontId="31" fillId="31" borderId="0" xfId="0" applyNumberFormat="1" applyFont="1" applyFill="1"/>
    <xf numFmtId="10" fontId="31" fillId="31" borderId="0" xfId="0" applyNumberFormat="1" applyFont="1" applyFill="1"/>
    <xf numFmtId="0" fontId="52" fillId="31" borderId="0" xfId="0" applyFont="1" applyFill="1" applyAlignment="1">
      <alignment horizontal="center" vertical="center"/>
    </xf>
    <xf numFmtId="0" fontId="52" fillId="31" borderId="0" xfId="0" applyFont="1" applyFill="1"/>
    <xf numFmtId="0" fontId="21" fillId="32" borderId="0" xfId="0" applyFont="1" applyFill="1"/>
    <xf numFmtId="165" fontId="21" fillId="32" borderId="0" xfId="0" applyNumberFormat="1" applyFont="1" applyFill="1"/>
    <xf numFmtId="169" fontId="21" fillId="32" borderId="0" xfId="0" applyNumberFormat="1" applyFont="1" applyFill="1"/>
    <xf numFmtId="164" fontId="21" fillId="32" borderId="0" xfId="0" applyNumberFormat="1" applyFont="1" applyFill="1"/>
    <xf numFmtId="10" fontId="21" fillId="32" borderId="0" xfId="0" applyNumberFormat="1" applyFont="1" applyFill="1"/>
    <xf numFmtId="0" fontId="0" fillId="32" borderId="0" xfId="0" applyFill="1" applyAlignment="1">
      <alignment horizontal="center" vertical="center"/>
    </xf>
    <xf numFmtId="0" fontId="0" fillId="32" borderId="0" xfId="0" applyFill="1"/>
    <xf numFmtId="164" fontId="21" fillId="32" borderId="0" xfId="0" applyNumberFormat="1" applyFont="1" applyFill="1" applyAlignment="1">
      <alignment horizontal="right"/>
    </xf>
    <xf numFmtId="168" fontId="21" fillId="32" borderId="0" xfId="143" applyNumberFormat="1" applyFont="1" applyFill="1"/>
    <xf numFmtId="0" fontId="21" fillId="32" borderId="0" xfId="144" applyFont="1" applyFill="1" applyAlignment="1">
      <alignment horizontal="center"/>
    </xf>
    <xf numFmtId="0" fontId="21" fillId="32" borderId="14" xfId="0" applyFont="1" applyFill="1" applyBorder="1"/>
    <xf numFmtId="165" fontId="21" fillId="32" borderId="14" xfId="0" applyNumberFormat="1" applyFont="1" applyFill="1" applyBorder="1"/>
    <xf numFmtId="169" fontId="21" fillId="32" borderId="14" xfId="0" applyNumberFormat="1" applyFont="1" applyFill="1" applyBorder="1"/>
    <xf numFmtId="164" fontId="21" fillId="32" borderId="14" xfId="0" applyNumberFormat="1" applyFont="1" applyFill="1" applyBorder="1"/>
    <xf numFmtId="10" fontId="21" fillId="32" borderId="14" xfId="0" applyNumberFormat="1" applyFont="1" applyFill="1" applyBorder="1"/>
    <xf numFmtId="0" fontId="21" fillId="33" borderId="0" xfId="0" applyFont="1" applyFill="1"/>
    <xf numFmtId="165" fontId="21" fillId="33" borderId="0" xfId="0" applyNumberFormat="1" applyFont="1" applyFill="1"/>
    <xf numFmtId="169" fontId="21" fillId="33" borderId="0" xfId="0" applyNumberFormat="1" applyFont="1" applyFill="1"/>
    <xf numFmtId="164" fontId="21" fillId="33" borderId="0" xfId="0" applyNumberFormat="1" applyFont="1" applyFill="1"/>
    <xf numFmtId="10" fontId="21" fillId="33" borderId="0" xfId="0" applyNumberFormat="1" applyFont="1" applyFill="1"/>
    <xf numFmtId="0" fontId="0" fillId="33" borderId="0" xfId="0" applyFill="1" applyAlignment="1">
      <alignment horizontal="center" vertical="center"/>
    </xf>
    <xf numFmtId="0" fontId="0" fillId="33" borderId="0" xfId="0" applyFill="1"/>
    <xf numFmtId="164" fontId="21" fillId="33" borderId="0" xfId="97" applyFont="1" applyFill="1" applyAlignment="1">
      <alignment horizontal="right" vertical="center"/>
    </xf>
    <xf numFmtId="168" fontId="21" fillId="33" borderId="0" xfId="143" applyNumberFormat="1" applyFont="1" applyFill="1"/>
    <xf numFmtId="0" fontId="21" fillId="33" borderId="0" xfId="144" applyFont="1" applyFill="1" applyAlignment="1">
      <alignment horizontal="center"/>
    </xf>
    <xf numFmtId="170" fontId="21" fillId="33" borderId="0" xfId="0" applyNumberFormat="1" applyFont="1" applyFill="1" applyAlignment="1">
      <alignment horizontal="center" vertical="center"/>
    </xf>
    <xf numFmtId="164" fontId="21" fillId="33" borderId="0" xfId="0" applyNumberFormat="1" applyFont="1" applyFill="1" applyAlignment="1">
      <alignment horizontal="center" vertical="center"/>
    </xf>
    <xf numFmtId="10" fontId="54" fillId="33" borderId="0" xfId="0" applyNumberFormat="1" applyFont="1" applyFill="1"/>
    <xf numFmtId="164" fontId="54" fillId="33" borderId="0" xfId="0" applyNumberFormat="1" applyFont="1" applyFill="1"/>
    <xf numFmtId="0" fontId="21" fillId="33" borderId="14" xfId="0" applyFont="1" applyFill="1" applyBorder="1"/>
    <xf numFmtId="165" fontId="21" fillId="33" borderId="14" xfId="0" applyNumberFormat="1" applyFont="1" applyFill="1" applyBorder="1"/>
    <xf numFmtId="169" fontId="21" fillId="33" borderId="14" xfId="0" applyNumberFormat="1" applyFont="1" applyFill="1" applyBorder="1"/>
    <xf numFmtId="164" fontId="21" fillId="33" borderId="14" xfId="0" applyNumberFormat="1" applyFont="1" applyFill="1" applyBorder="1"/>
    <xf numFmtId="10" fontId="21" fillId="33" borderId="14" xfId="0" applyNumberFormat="1" applyFont="1" applyFill="1" applyBorder="1"/>
    <xf numFmtId="0" fontId="21" fillId="34" borderId="0" xfId="0" applyFont="1" applyFill="1"/>
    <xf numFmtId="165" fontId="21" fillId="34" borderId="0" xfId="0" applyNumberFormat="1" applyFont="1" applyFill="1"/>
    <xf numFmtId="169" fontId="21" fillId="34" borderId="0" xfId="0" applyNumberFormat="1" applyFont="1" applyFill="1"/>
    <xf numFmtId="164" fontId="21" fillId="34" borderId="0" xfId="0" applyNumberFormat="1" applyFont="1" applyFill="1"/>
    <xf numFmtId="10" fontId="21" fillId="34" borderId="0" xfId="0" applyNumberFormat="1" applyFont="1" applyFill="1"/>
    <xf numFmtId="0" fontId="0" fillId="34" borderId="0" xfId="0" applyFill="1" applyAlignment="1">
      <alignment horizontal="center" vertical="center"/>
    </xf>
    <xf numFmtId="0" fontId="0" fillId="34" borderId="0" xfId="0" applyFill="1"/>
    <xf numFmtId="164" fontId="21" fillId="34" borderId="0" xfId="0" applyNumberFormat="1" applyFont="1" applyFill="1" applyAlignment="1">
      <alignment horizontal="right"/>
    </xf>
    <xf numFmtId="168" fontId="21" fillId="34" borderId="0" xfId="143" applyNumberFormat="1" applyFont="1" applyFill="1"/>
    <xf numFmtId="0" fontId="21" fillId="34" borderId="0" xfId="144" applyFont="1" applyFill="1" applyAlignment="1">
      <alignment horizontal="center"/>
    </xf>
    <xf numFmtId="0" fontId="31" fillId="28" borderId="17" xfId="144" applyFont="1" applyFill="1" applyBorder="1" applyAlignment="1">
      <alignment horizontal="center" vertical="center" wrapText="1"/>
    </xf>
    <xf numFmtId="0" fontId="31" fillId="28" borderId="12" xfId="144" applyFont="1" applyFill="1" applyBorder="1" applyAlignment="1">
      <alignment horizontal="center" vertical="center" wrapText="1"/>
    </xf>
    <xf numFmtId="0" fontId="31" fillId="28" borderId="13" xfId="144" applyFont="1" applyFill="1" applyBorder="1" applyAlignment="1">
      <alignment horizontal="center" vertical="center" wrapText="1"/>
    </xf>
    <xf numFmtId="0" fontId="31" fillId="28" borderId="25" xfId="144"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21" fillId="0" borderId="0" xfId="0" applyFont="1" applyFill="1"/>
    <xf numFmtId="165" fontId="21" fillId="0" borderId="0" xfId="0" applyNumberFormat="1" applyFont="1" applyFill="1"/>
    <xf numFmtId="169" fontId="21" fillId="0" borderId="0" xfId="0" applyNumberFormat="1" applyFont="1" applyFill="1"/>
    <xf numFmtId="164" fontId="21" fillId="0" borderId="0" xfId="0" applyNumberFormat="1" applyFont="1" applyFill="1"/>
    <xf numFmtId="10" fontId="21" fillId="0" borderId="0" xfId="0" applyNumberFormat="1" applyFont="1" applyFill="1"/>
    <xf numFmtId="164" fontId="54" fillId="0" borderId="0" xfId="0" applyNumberFormat="1" applyFont="1" applyFill="1"/>
    <xf numFmtId="0" fontId="0" fillId="0" borderId="0" xfId="0" applyFill="1" applyAlignment="1">
      <alignment horizontal="center" vertical="center"/>
    </xf>
    <xf numFmtId="0" fontId="0" fillId="0" borderId="0" xfId="0" applyFill="1"/>
    <xf numFmtId="0" fontId="21" fillId="0" borderId="0" xfId="144" applyFont="1" applyFill="1" applyAlignment="1">
      <alignment horizontal="center"/>
    </xf>
    <xf numFmtId="0" fontId="31" fillId="28" borderId="13" xfId="144" applyFont="1" applyFill="1" applyBorder="1" applyAlignment="1">
      <alignment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37" xfId="144" xr:uid="{D783A89C-0F1A-4732-9D5A-E3F01E6C861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999"/>
  <sheetViews>
    <sheetView showGridLines="0" tabSelected="1" topLeftCell="I1" workbookViewId="0">
      <pane ySplit="8" topLeftCell="A30" activePane="bottomLeft" state="frozen"/>
      <selection pane="bottomLeft" activeCell="AJ80" sqref="AJ80"/>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53.140625" bestFit="1" customWidth="1"/>
    <col min="26" max="26" width="12.7109375" style="42" customWidth="1"/>
    <col min="27" max="27" width="14.140625" bestFit="1" customWidth="1"/>
    <col min="28" max="28" width="17.7109375" customWidth="1"/>
    <col min="29" max="29" width="13.85546875" customWidth="1"/>
    <col min="31" max="31" width="11.85546875" bestFit="1" customWidth="1"/>
  </cols>
  <sheetData>
    <row r="1" spans="1:31" s="8" customFormat="1" ht="30" x14ac:dyDescent="0.4">
      <c r="A1" s="1" t="s">
        <v>23</v>
      </c>
      <c r="B1" s="2"/>
      <c r="C1" s="2"/>
      <c r="D1" s="3"/>
      <c r="E1" s="48"/>
      <c r="F1" s="48"/>
      <c r="G1" s="48"/>
      <c r="H1" s="40"/>
      <c r="I1" s="40"/>
      <c r="J1" s="52"/>
      <c r="K1" s="40"/>
      <c r="L1" s="40"/>
      <c r="N1" s="60"/>
      <c r="P1" s="66"/>
      <c r="R1" s="68"/>
      <c r="S1" s="66"/>
      <c r="T1" s="6"/>
      <c r="U1" s="6"/>
      <c r="V1" s="7"/>
      <c r="W1" s="7"/>
      <c r="Z1" s="40"/>
      <c r="AB1" s="85"/>
      <c r="AC1" s="85"/>
      <c r="AD1" s="85"/>
      <c r="AE1" s="85"/>
    </row>
    <row r="2" spans="1:31" s="16" customFormat="1" ht="15.75" x14ac:dyDescent="0.25">
      <c r="A2" s="185" t="s">
        <v>24</v>
      </c>
      <c r="B2" s="186"/>
      <c r="C2" s="186"/>
      <c r="D2" s="186"/>
      <c r="E2" s="49"/>
      <c r="F2" s="49"/>
      <c r="G2" s="49"/>
      <c r="H2" s="39"/>
      <c r="I2" s="39"/>
      <c r="J2" s="53"/>
      <c r="K2" s="39"/>
      <c r="L2" s="39"/>
      <c r="N2" s="61"/>
      <c r="P2" s="67"/>
      <c r="R2" s="69"/>
      <c r="S2" s="67"/>
      <c r="T2" s="15"/>
      <c r="U2" s="15"/>
      <c r="V2" s="15"/>
      <c r="W2" s="15"/>
      <c r="Z2" s="39"/>
      <c r="AB2" s="86"/>
      <c r="AC2" s="86"/>
      <c r="AD2" s="86"/>
      <c r="AE2" s="86"/>
    </row>
    <row r="3" spans="1:31" s="16" customFormat="1" ht="15.75" x14ac:dyDescent="0.25">
      <c r="A3" s="187" t="s">
        <v>25</v>
      </c>
      <c r="B3" s="188"/>
      <c r="C3" s="188"/>
      <c r="D3" s="188"/>
      <c r="E3" s="49"/>
      <c r="F3" s="49"/>
      <c r="G3" s="49"/>
      <c r="H3" s="39"/>
      <c r="I3" s="39"/>
      <c r="J3" s="53"/>
      <c r="K3" s="39"/>
      <c r="L3" s="39"/>
      <c r="N3" s="61"/>
      <c r="P3" s="67"/>
      <c r="R3" s="69"/>
      <c r="S3" s="67"/>
      <c r="T3" s="15"/>
      <c r="U3" s="15"/>
      <c r="V3" s="15"/>
      <c r="W3" s="15"/>
      <c r="Z3" s="39"/>
      <c r="AB3" s="86"/>
      <c r="AC3" s="86"/>
      <c r="AD3" s="86"/>
      <c r="AE3" s="86"/>
    </row>
    <row r="4" spans="1:31" s="16" customFormat="1" ht="15.75" x14ac:dyDescent="0.25">
      <c r="A4" s="17"/>
      <c r="B4" s="17"/>
      <c r="C4" s="17"/>
      <c r="D4" s="18"/>
      <c r="E4" s="9"/>
      <c r="F4" s="11"/>
      <c r="G4" s="11"/>
      <c r="H4" s="38"/>
      <c r="I4" s="38"/>
      <c r="J4" s="54"/>
      <c r="K4" s="38"/>
      <c r="L4" s="38"/>
      <c r="M4" s="12"/>
      <c r="N4" s="61"/>
      <c r="O4" s="12"/>
      <c r="P4" s="61"/>
      <c r="Q4" s="13"/>
      <c r="R4" s="14"/>
      <c r="S4" s="15"/>
      <c r="T4" s="15"/>
      <c r="U4" s="15"/>
      <c r="V4" s="190" t="s">
        <v>0</v>
      </c>
      <c r="W4" s="190"/>
      <c r="Z4" s="39"/>
      <c r="AB4" s="86"/>
      <c r="AC4" s="86"/>
      <c r="AD4" s="86"/>
      <c r="AE4" s="86"/>
    </row>
    <row r="5" spans="1:31" s="16" customFormat="1" ht="15.75" x14ac:dyDescent="0.25">
      <c r="A5" s="17"/>
      <c r="B5" s="17"/>
      <c r="C5" s="17"/>
      <c r="D5" s="18"/>
      <c r="E5" s="9"/>
      <c r="F5" s="11"/>
      <c r="G5" s="11"/>
      <c r="H5" s="38"/>
      <c r="I5" s="38"/>
      <c r="J5" s="54"/>
      <c r="K5" s="38"/>
      <c r="L5" s="38"/>
      <c r="M5" s="12"/>
      <c r="N5" s="61"/>
      <c r="O5" s="12"/>
      <c r="P5" s="61"/>
      <c r="Q5" s="13"/>
      <c r="R5" s="19"/>
      <c r="S5" s="15"/>
      <c r="T5" s="15"/>
      <c r="U5" s="15"/>
      <c r="V5" s="191" t="s">
        <v>1</v>
      </c>
      <c r="W5" s="191"/>
      <c r="Z5" s="39"/>
      <c r="AB5" s="86"/>
      <c r="AC5" s="86"/>
      <c r="AD5" s="86"/>
      <c r="AE5" s="86"/>
    </row>
    <row r="6" spans="1:31" s="21" customFormat="1" x14ac:dyDescent="0.2">
      <c r="A6" s="164" t="s">
        <v>3</v>
      </c>
      <c r="B6" s="189" t="s">
        <v>2</v>
      </c>
      <c r="C6" s="164" t="s">
        <v>16</v>
      </c>
      <c r="D6" s="167" t="s">
        <v>21</v>
      </c>
      <c r="E6" s="168" t="s">
        <v>4</v>
      </c>
      <c r="F6" s="168" t="s">
        <v>5</v>
      </c>
      <c r="G6" s="168" t="s">
        <v>6</v>
      </c>
      <c r="H6" s="173" t="s">
        <v>17</v>
      </c>
      <c r="I6" s="174"/>
      <c r="J6" s="205" t="s">
        <v>20</v>
      </c>
      <c r="K6" s="173" t="s">
        <v>18</v>
      </c>
      <c r="L6" s="174"/>
      <c r="M6" s="179" t="s">
        <v>7</v>
      </c>
      <c r="N6" s="180"/>
      <c r="O6" s="194" t="s">
        <v>8</v>
      </c>
      <c r="P6" s="195"/>
      <c r="Q6" s="20"/>
      <c r="R6" s="192" t="s">
        <v>15</v>
      </c>
      <c r="S6" s="192"/>
      <c r="T6" s="192"/>
      <c r="U6" s="192"/>
      <c r="V6" s="192"/>
      <c r="W6" s="193"/>
      <c r="Y6" s="167" t="s">
        <v>19</v>
      </c>
      <c r="Z6" s="164" t="s">
        <v>22</v>
      </c>
      <c r="AA6" s="161" t="s">
        <v>151</v>
      </c>
      <c r="AB6" s="160" t="s">
        <v>146</v>
      </c>
      <c r="AC6" s="163" t="s">
        <v>147</v>
      </c>
      <c r="AD6" s="163" t="s">
        <v>148</v>
      </c>
      <c r="AE6" s="163" t="s">
        <v>149</v>
      </c>
    </row>
    <row r="7" spans="1:31" s="21" customFormat="1" ht="12.75" customHeight="1" x14ac:dyDescent="0.2">
      <c r="A7" s="171"/>
      <c r="B7" s="189"/>
      <c r="C7" s="171"/>
      <c r="D7" s="165"/>
      <c r="E7" s="169"/>
      <c r="F7" s="169"/>
      <c r="G7" s="169"/>
      <c r="H7" s="175"/>
      <c r="I7" s="176"/>
      <c r="J7" s="206"/>
      <c r="K7" s="175"/>
      <c r="L7" s="176"/>
      <c r="M7" s="181"/>
      <c r="N7" s="182"/>
      <c r="O7" s="196"/>
      <c r="P7" s="197"/>
      <c r="Q7" s="20"/>
      <c r="R7" s="200" t="s">
        <v>26</v>
      </c>
      <c r="S7" s="201"/>
      <c r="T7" s="201"/>
      <c r="U7" s="201"/>
      <c r="V7" s="201"/>
      <c r="W7" s="202"/>
      <c r="Y7" s="165"/>
      <c r="Z7" s="165"/>
      <c r="AA7" s="161"/>
      <c r="AB7" s="161"/>
      <c r="AC7" s="163"/>
      <c r="AD7" s="163"/>
      <c r="AE7" s="163"/>
    </row>
    <row r="8" spans="1:31" s="21" customFormat="1" x14ac:dyDescent="0.2">
      <c r="A8" s="172"/>
      <c r="B8" s="189"/>
      <c r="C8" s="172"/>
      <c r="D8" s="166"/>
      <c r="E8" s="170"/>
      <c r="F8" s="170"/>
      <c r="G8" s="170"/>
      <c r="H8" s="177"/>
      <c r="I8" s="178"/>
      <c r="J8" s="207"/>
      <c r="K8" s="177"/>
      <c r="L8" s="178"/>
      <c r="M8" s="183"/>
      <c r="N8" s="184"/>
      <c r="O8" s="198"/>
      <c r="P8" s="199"/>
      <c r="Q8" s="20"/>
      <c r="R8" s="203" t="s">
        <v>9</v>
      </c>
      <c r="S8" s="204"/>
      <c r="T8" s="78" t="s">
        <v>10</v>
      </c>
      <c r="U8" s="78" t="s">
        <v>11</v>
      </c>
      <c r="V8" s="78" t="s">
        <v>12</v>
      </c>
      <c r="W8" s="78" t="s">
        <v>13</v>
      </c>
      <c r="Y8" s="166"/>
      <c r="Z8" s="166"/>
      <c r="AA8" s="161"/>
      <c r="AB8" s="162"/>
      <c r="AC8" s="163"/>
      <c r="AD8" s="163"/>
      <c r="AE8" s="163"/>
    </row>
    <row r="9" spans="1:31"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c r="AA9" s="217"/>
    </row>
    <row r="10" spans="1:31"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3719445</v>
      </c>
      <c r="O10" s="45" t="s">
        <v>26</v>
      </c>
      <c r="P10" s="62">
        <v>1561422.41</v>
      </c>
      <c r="Q10" s="45"/>
      <c r="R10" s="70">
        <v>5.8294155746132927E-2</v>
      </c>
      <c r="S10" s="75">
        <v>91021.801154042216</v>
      </c>
      <c r="T10" s="75">
        <v>91021.801154042216</v>
      </c>
      <c r="U10" s="75">
        <v>0</v>
      </c>
      <c r="V10" s="75">
        <v>90944.727608970832</v>
      </c>
      <c r="W10" s="75">
        <v>77.07354507138885</v>
      </c>
      <c r="X10" s="44"/>
      <c r="Y10" s="44" t="s">
        <v>34</v>
      </c>
      <c r="AB10" s="87"/>
      <c r="AC10" s="88"/>
      <c r="AD10" s="89"/>
      <c r="AE10" s="89"/>
    </row>
    <row r="11" spans="1:31" s="32" customFormat="1" x14ac:dyDescent="0.2">
      <c r="A11" s="33"/>
      <c r="B11" s="33"/>
      <c r="C11" s="33"/>
      <c r="D11" s="33"/>
      <c r="E11" s="34"/>
      <c r="F11" s="34"/>
      <c r="G11" s="34"/>
      <c r="H11" s="33"/>
      <c r="I11" s="33"/>
      <c r="J11" s="55"/>
      <c r="K11" s="33"/>
      <c r="L11" s="33"/>
      <c r="M11" s="33"/>
      <c r="N11" s="35"/>
      <c r="O11" s="33"/>
      <c r="P11" s="35">
        <v>1561422.41</v>
      </c>
      <c r="Q11" s="33"/>
      <c r="R11" s="36"/>
      <c r="S11" s="74">
        <v>91021.801154042216</v>
      </c>
      <c r="T11" s="74">
        <v>91021.801154042216</v>
      </c>
      <c r="U11" s="74">
        <v>0</v>
      </c>
      <c r="V11" s="74">
        <v>90944.727608970832</v>
      </c>
      <c r="W11" s="74">
        <v>77.07354507138885</v>
      </c>
      <c r="X11" s="43"/>
      <c r="Y11" s="43"/>
      <c r="Z11" s="41"/>
      <c r="AB11" s="87"/>
      <c r="AC11" s="88"/>
      <c r="AD11" s="89"/>
      <c r="AE11" s="89"/>
    </row>
    <row r="12" spans="1:31"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c r="AB12"/>
      <c r="AC12" s="90"/>
      <c r="AD12" s="91"/>
      <c r="AE12" s="91"/>
    </row>
    <row r="13" spans="1:31" s="137" customFormat="1" x14ac:dyDescent="0.2">
      <c r="A13" s="131" t="s">
        <v>36</v>
      </c>
      <c r="B13" s="131" t="s">
        <v>35</v>
      </c>
      <c r="C13" s="131">
        <v>301</v>
      </c>
      <c r="D13" s="131" t="s">
        <v>27</v>
      </c>
      <c r="E13" s="132">
        <v>42458</v>
      </c>
      <c r="F13" s="132">
        <v>44520</v>
      </c>
      <c r="G13" s="132">
        <v>45250</v>
      </c>
      <c r="H13" s="131" t="s">
        <v>30</v>
      </c>
      <c r="I13" s="131" t="s">
        <v>31</v>
      </c>
      <c r="J13" s="133">
        <v>8.0499999999999999E-3</v>
      </c>
      <c r="K13" s="131" t="s">
        <v>32</v>
      </c>
      <c r="L13" s="131" t="s">
        <v>33</v>
      </c>
      <c r="M13" s="131" t="s">
        <v>26</v>
      </c>
      <c r="N13" s="134">
        <v>60000000</v>
      </c>
      <c r="O13" s="131" t="s">
        <v>26</v>
      </c>
      <c r="P13" s="134">
        <v>60000000</v>
      </c>
      <c r="Q13" s="131"/>
      <c r="R13" s="135">
        <v>2.0997255448597769E-2</v>
      </c>
      <c r="S13" s="134">
        <v>1259835.3269158662</v>
      </c>
      <c r="T13" s="134">
        <v>1259835.3269158662</v>
      </c>
      <c r="U13" s="134">
        <v>0</v>
      </c>
      <c r="V13" s="134">
        <v>1193368.6602491995</v>
      </c>
      <c r="W13" s="134">
        <v>66466.666666666672</v>
      </c>
      <c r="X13" s="131"/>
      <c r="Y13" s="131"/>
      <c r="Z13" s="136"/>
      <c r="AB13" s="138">
        <v>1264200.54</v>
      </c>
      <c r="AC13" s="139">
        <f t="shared" ref="AC13:AC23" si="0">(AB13-S13)/-N13</f>
        <v>-7.2753551402230122E-5</v>
      </c>
      <c r="AD13" s="140" t="s">
        <v>150</v>
      </c>
      <c r="AE13" s="140"/>
    </row>
    <row r="14" spans="1:31" s="137" customFormat="1" x14ac:dyDescent="0.2">
      <c r="A14" s="131" t="s">
        <v>36</v>
      </c>
      <c r="B14" s="131" t="s">
        <v>37</v>
      </c>
      <c r="C14" s="131">
        <v>303</v>
      </c>
      <c r="D14" s="131" t="s">
        <v>27</v>
      </c>
      <c r="E14" s="132">
        <v>42459</v>
      </c>
      <c r="F14" s="132">
        <v>44579</v>
      </c>
      <c r="G14" s="132">
        <v>45309</v>
      </c>
      <c r="H14" s="131" t="s">
        <v>30</v>
      </c>
      <c r="I14" s="131" t="s">
        <v>31</v>
      </c>
      <c r="J14" s="133">
        <v>8.3499999999999998E-3</v>
      </c>
      <c r="K14" s="131" t="s">
        <v>32</v>
      </c>
      <c r="L14" s="131" t="s">
        <v>33</v>
      </c>
      <c r="M14" s="131" t="s">
        <v>26</v>
      </c>
      <c r="N14" s="134">
        <v>65000000</v>
      </c>
      <c r="O14" s="131" t="s">
        <v>26</v>
      </c>
      <c r="P14" s="134">
        <v>65000000</v>
      </c>
      <c r="Q14" s="131"/>
      <c r="R14" s="135">
        <v>2.5181011659513634E-2</v>
      </c>
      <c r="S14" s="134">
        <v>1636765.7578683863</v>
      </c>
      <c r="T14" s="134">
        <v>1636765.7578683863</v>
      </c>
      <c r="U14" s="134">
        <v>0</v>
      </c>
      <c r="V14" s="134">
        <v>1560874.6467572753</v>
      </c>
      <c r="W14" s="134">
        <v>75891.111111111124</v>
      </c>
      <c r="X14" s="131"/>
      <c r="Y14" s="131"/>
      <c r="Z14" s="136"/>
      <c r="AB14" s="138">
        <v>1645223.01</v>
      </c>
      <c r="AC14" s="139">
        <f t="shared" si="0"/>
        <v>-1.3011157125559491E-4</v>
      </c>
      <c r="AD14" s="140" t="s">
        <v>150</v>
      </c>
      <c r="AE14" s="140"/>
    </row>
    <row r="15" spans="1:31" s="137" customFormat="1" x14ac:dyDescent="0.2">
      <c r="A15" s="131" t="s">
        <v>36</v>
      </c>
      <c r="B15" s="131" t="s">
        <v>38</v>
      </c>
      <c r="C15" s="131">
        <v>318</v>
      </c>
      <c r="D15" s="131" t="s">
        <v>27</v>
      </c>
      <c r="E15" s="132">
        <v>42538</v>
      </c>
      <c r="F15" s="132">
        <v>44196</v>
      </c>
      <c r="G15" s="132">
        <v>45657</v>
      </c>
      <c r="H15" s="131" t="s">
        <v>30</v>
      </c>
      <c r="I15" s="131" t="s">
        <v>31</v>
      </c>
      <c r="J15" s="133">
        <v>6.5750000000000001E-3</v>
      </c>
      <c r="K15" s="131" t="s">
        <v>32</v>
      </c>
      <c r="L15" s="131" t="s">
        <v>33</v>
      </c>
      <c r="M15" s="131" t="s">
        <v>26</v>
      </c>
      <c r="N15" s="134">
        <v>100000000</v>
      </c>
      <c r="O15" s="131" t="s">
        <v>26</v>
      </c>
      <c r="P15" s="134">
        <v>100000000</v>
      </c>
      <c r="Q15" s="131"/>
      <c r="R15" s="135">
        <v>5.0834707743255353E-2</v>
      </c>
      <c r="S15" s="134">
        <v>5083470.7743255356</v>
      </c>
      <c r="T15" s="134">
        <v>5083470.7743255356</v>
      </c>
      <c r="U15" s="134">
        <v>0</v>
      </c>
      <c r="V15" s="134">
        <v>5079180.4965477576</v>
      </c>
      <c r="W15" s="134">
        <v>4290.2777777777774</v>
      </c>
      <c r="X15" s="131"/>
      <c r="Y15" s="131"/>
      <c r="Z15" s="136"/>
      <c r="AB15" s="138">
        <v>5094729.2</v>
      </c>
      <c r="AC15" s="139">
        <f t="shared" si="0"/>
        <v>-1.1258425674464554E-4</v>
      </c>
      <c r="AD15" s="140" t="s">
        <v>150</v>
      </c>
      <c r="AE15" s="140"/>
    </row>
    <row r="16" spans="1:31" s="137" customFormat="1" x14ac:dyDescent="0.2">
      <c r="A16" s="131" t="s">
        <v>36</v>
      </c>
      <c r="B16" s="131" t="s">
        <v>39</v>
      </c>
      <c r="C16" s="131">
        <v>329</v>
      </c>
      <c r="D16" s="131" t="s">
        <v>27</v>
      </c>
      <c r="E16" s="132">
        <v>42556</v>
      </c>
      <c r="F16" s="132">
        <v>44176</v>
      </c>
      <c r="G16" s="132">
        <v>45657</v>
      </c>
      <c r="H16" s="131" t="s">
        <v>30</v>
      </c>
      <c r="I16" s="131" t="s">
        <v>31</v>
      </c>
      <c r="J16" s="133">
        <v>5.4000000000000003E-3</v>
      </c>
      <c r="K16" s="131" t="s">
        <v>32</v>
      </c>
      <c r="L16" s="131" t="s">
        <v>40</v>
      </c>
      <c r="M16" s="131" t="s">
        <v>26</v>
      </c>
      <c r="N16" s="134">
        <v>50000000</v>
      </c>
      <c r="O16" s="131" t="s">
        <v>26</v>
      </c>
      <c r="P16" s="134">
        <v>50000000</v>
      </c>
      <c r="Q16" s="131"/>
      <c r="R16" s="135">
        <v>5.4351998704941312E-2</v>
      </c>
      <c r="S16" s="134">
        <v>2717599.9352470655</v>
      </c>
      <c r="T16" s="134">
        <v>2717599.9352470655</v>
      </c>
      <c r="U16" s="134">
        <v>0</v>
      </c>
      <c r="V16" s="134">
        <v>2714527.7130248435</v>
      </c>
      <c r="W16" s="134">
        <v>3072.2222222222217</v>
      </c>
      <c r="X16" s="131"/>
      <c r="Y16" s="131" t="s">
        <v>41</v>
      </c>
      <c r="Z16" s="136"/>
      <c r="AB16" s="141">
        <v>2730779.38</v>
      </c>
      <c r="AC16" s="139">
        <f t="shared" si="0"/>
        <v>-2.635888950586878E-4</v>
      </c>
      <c r="AD16" s="140" t="s">
        <v>150</v>
      </c>
      <c r="AE16" s="140"/>
    </row>
    <row r="17" spans="1:31" s="137" customFormat="1" x14ac:dyDescent="0.2">
      <c r="A17" s="131" t="s">
        <v>36</v>
      </c>
      <c r="B17" s="131" t="s">
        <v>42</v>
      </c>
      <c r="C17" s="131">
        <v>332</v>
      </c>
      <c r="D17" s="131" t="s">
        <v>27</v>
      </c>
      <c r="E17" s="132">
        <v>42612</v>
      </c>
      <c r="F17" s="132">
        <v>44548</v>
      </c>
      <c r="G17" s="132">
        <v>45278</v>
      </c>
      <c r="H17" s="131" t="s">
        <v>30</v>
      </c>
      <c r="I17" s="131" t="s">
        <v>31</v>
      </c>
      <c r="J17" s="133">
        <v>2.5999999999999999E-3</v>
      </c>
      <c r="K17" s="131" t="s">
        <v>32</v>
      </c>
      <c r="L17" s="131" t="s">
        <v>33</v>
      </c>
      <c r="M17" s="131" t="s">
        <v>26</v>
      </c>
      <c r="N17" s="134">
        <v>50000000</v>
      </c>
      <c r="O17" s="131" t="s">
        <v>26</v>
      </c>
      <c r="P17" s="134">
        <v>50000000</v>
      </c>
      <c r="Q17" s="131"/>
      <c r="R17" s="135">
        <v>2.8019661847918629E-2</v>
      </c>
      <c r="S17" s="134">
        <v>1400983.0923959315</v>
      </c>
      <c r="T17" s="134">
        <v>1400983.0923959315</v>
      </c>
      <c r="U17" s="134">
        <v>0</v>
      </c>
      <c r="V17" s="134">
        <v>1370949.7590625982</v>
      </c>
      <c r="W17" s="134">
        <v>30033.333333333332</v>
      </c>
      <c r="X17" s="131"/>
      <c r="Y17" s="131"/>
      <c r="Z17" s="136"/>
      <c r="AB17" s="138">
        <v>1405871.31</v>
      </c>
      <c r="AC17" s="139">
        <f t="shared" si="0"/>
        <v>-9.7764352081371471E-5</v>
      </c>
      <c r="AD17" s="140" t="s">
        <v>150</v>
      </c>
      <c r="AE17" s="140"/>
    </row>
    <row r="18" spans="1:31" s="137" customFormat="1" x14ac:dyDescent="0.2">
      <c r="A18" s="131" t="s">
        <v>36</v>
      </c>
      <c r="B18" s="131" t="s">
        <v>43</v>
      </c>
      <c r="C18" s="131">
        <v>340</v>
      </c>
      <c r="D18" s="131" t="s">
        <v>27</v>
      </c>
      <c r="E18" s="132">
        <v>42667</v>
      </c>
      <c r="F18" s="132">
        <v>44972</v>
      </c>
      <c r="G18" s="132">
        <v>45703</v>
      </c>
      <c r="H18" s="131" t="s">
        <v>30</v>
      </c>
      <c r="I18" s="131" t="s">
        <v>31</v>
      </c>
      <c r="J18" s="133">
        <v>7.0000000000000001E-3</v>
      </c>
      <c r="K18" s="131" t="s">
        <v>32</v>
      </c>
      <c r="L18" s="131" t="s">
        <v>33</v>
      </c>
      <c r="M18" s="131" t="s">
        <v>26</v>
      </c>
      <c r="N18" s="134">
        <v>70000000</v>
      </c>
      <c r="O18" s="131" t="s">
        <v>26</v>
      </c>
      <c r="P18" s="134">
        <v>0</v>
      </c>
      <c r="Q18" s="131"/>
      <c r="R18" s="135">
        <v>5.1127212904969181E-2</v>
      </c>
      <c r="S18" s="134">
        <v>3578904.9033478429</v>
      </c>
      <c r="T18" s="134">
        <v>3578904.9033478429</v>
      </c>
      <c r="U18" s="134">
        <v>0</v>
      </c>
      <c r="V18" s="134">
        <v>3578904.9033478429</v>
      </c>
      <c r="W18" s="134">
        <v>0</v>
      </c>
      <c r="X18" s="131"/>
      <c r="Y18" s="131" t="s">
        <v>44</v>
      </c>
      <c r="Z18" s="136"/>
      <c r="AB18" s="142">
        <v>3598632.96</v>
      </c>
      <c r="AC18" s="139">
        <f t="shared" si="0"/>
        <v>-2.8182938074510145E-4</v>
      </c>
      <c r="AD18" s="140" t="s">
        <v>150</v>
      </c>
      <c r="AE18" s="140"/>
    </row>
    <row r="19" spans="1:31" s="137" customFormat="1" x14ac:dyDescent="0.2">
      <c r="A19" s="131" t="s">
        <v>36</v>
      </c>
      <c r="B19" s="131" t="s">
        <v>45</v>
      </c>
      <c r="C19" s="131">
        <v>342</v>
      </c>
      <c r="D19" s="131" t="s">
        <v>27</v>
      </c>
      <c r="E19" s="132">
        <v>42706</v>
      </c>
      <c r="F19" s="132">
        <v>45027</v>
      </c>
      <c r="G19" s="132">
        <v>45756</v>
      </c>
      <c r="H19" s="131" t="s">
        <v>30</v>
      </c>
      <c r="I19" s="131" t="s">
        <v>31</v>
      </c>
      <c r="J19" s="133">
        <v>1.2975E-2</v>
      </c>
      <c r="K19" s="131" t="s">
        <v>32</v>
      </c>
      <c r="L19" s="131" t="s">
        <v>33</v>
      </c>
      <c r="M19" s="131" t="s">
        <v>26</v>
      </c>
      <c r="N19" s="134">
        <v>75000000</v>
      </c>
      <c r="O19" s="131" t="s">
        <v>26</v>
      </c>
      <c r="P19" s="134">
        <v>0</v>
      </c>
      <c r="Q19" s="131"/>
      <c r="R19" s="135">
        <v>3.9914690436073021E-2</v>
      </c>
      <c r="S19" s="134">
        <v>2993601.7827054765</v>
      </c>
      <c r="T19" s="134">
        <v>2993601.7827054765</v>
      </c>
      <c r="U19" s="134">
        <v>0</v>
      </c>
      <c r="V19" s="134">
        <v>2993601.7827054765</v>
      </c>
      <c r="W19" s="134">
        <v>0</v>
      </c>
      <c r="X19" s="131"/>
      <c r="Y19" s="131" t="s">
        <v>46</v>
      </c>
      <c r="Z19" s="136"/>
      <c r="AB19" s="142">
        <v>3007145.75</v>
      </c>
      <c r="AC19" s="139">
        <f t="shared" si="0"/>
        <v>-1.8058623059364658E-4</v>
      </c>
      <c r="AD19" s="140" t="s">
        <v>150</v>
      </c>
      <c r="AE19" s="140"/>
    </row>
    <row r="20" spans="1:31" s="137" customFormat="1" x14ac:dyDescent="0.2">
      <c r="A20" s="131" t="s">
        <v>36</v>
      </c>
      <c r="B20" s="131" t="s">
        <v>47</v>
      </c>
      <c r="C20" s="131">
        <v>344</v>
      </c>
      <c r="D20" s="131" t="s">
        <v>27</v>
      </c>
      <c r="E20" s="132">
        <v>42706</v>
      </c>
      <c r="F20" s="132">
        <v>45133</v>
      </c>
      <c r="G20" s="132">
        <v>45864</v>
      </c>
      <c r="H20" s="131" t="s">
        <v>30</v>
      </c>
      <c r="I20" s="131" t="s">
        <v>31</v>
      </c>
      <c r="J20" s="133">
        <v>1.3675E-2</v>
      </c>
      <c r="K20" s="131" t="s">
        <v>32</v>
      </c>
      <c r="L20" s="131" t="s">
        <v>33</v>
      </c>
      <c r="M20" s="131" t="s">
        <v>26</v>
      </c>
      <c r="N20" s="134">
        <v>100000000</v>
      </c>
      <c r="O20" s="131" t="s">
        <v>26</v>
      </c>
      <c r="P20" s="134">
        <v>0</v>
      </c>
      <c r="Q20" s="131"/>
      <c r="R20" s="135">
        <v>3.7528157717480061E-2</v>
      </c>
      <c r="S20" s="134">
        <v>3752815.7717480059</v>
      </c>
      <c r="T20" s="134">
        <v>3752815.7717480059</v>
      </c>
      <c r="U20" s="134">
        <v>0</v>
      </c>
      <c r="V20" s="134">
        <v>3752815.7717480059</v>
      </c>
      <c r="W20" s="134">
        <v>0</v>
      </c>
      <c r="X20" s="131"/>
      <c r="Y20" s="131" t="s">
        <v>48</v>
      </c>
      <c r="Z20" s="136"/>
      <c r="AB20" s="141">
        <v>2030129.83</v>
      </c>
      <c r="AC20" s="139">
        <f t="shared" si="0"/>
        <v>1.7226859417480058E-2</v>
      </c>
      <c r="AD20" s="140" t="s">
        <v>150</v>
      </c>
      <c r="AE20" s="140"/>
    </row>
    <row r="21" spans="1:31" s="137" customFormat="1" x14ac:dyDescent="0.2">
      <c r="A21" s="131" t="s">
        <v>36</v>
      </c>
      <c r="B21" s="131" t="s">
        <v>49</v>
      </c>
      <c r="C21" s="131">
        <v>345</v>
      </c>
      <c r="D21" s="131" t="s">
        <v>27</v>
      </c>
      <c r="E21" s="132">
        <v>42706</v>
      </c>
      <c r="F21" s="132">
        <v>45250</v>
      </c>
      <c r="G21" s="132">
        <v>45981</v>
      </c>
      <c r="H21" s="131" t="s">
        <v>30</v>
      </c>
      <c r="I21" s="131" t="s">
        <v>31</v>
      </c>
      <c r="J21" s="133">
        <v>1.44E-2</v>
      </c>
      <c r="K21" s="131" t="s">
        <v>32</v>
      </c>
      <c r="L21" s="131" t="s">
        <v>33</v>
      </c>
      <c r="M21" s="131" t="s">
        <v>26</v>
      </c>
      <c r="N21" s="134">
        <v>60000000</v>
      </c>
      <c r="O21" s="131" t="s">
        <v>26</v>
      </c>
      <c r="P21" s="134">
        <v>0</v>
      </c>
      <c r="Q21" s="131"/>
      <c r="R21" s="135">
        <v>3.3709276738766586E-2</v>
      </c>
      <c r="S21" s="134">
        <v>2022556.6043259953</v>
      </c>
      <c r="T21" s="134">
        <v>2022556.6043259953</v>
      </c>
      <c r="U21" s="134">
        <v>0</v>
      </c>
      <c r="V21" s="134">
        <v>2022556.6043259953</v>
      </c>
      <c r="W21" s="134">
        <v>0</v>
      </c>
      <c r="X21" s="131"/>
      <c r="Y21" s="131" t="s">
        <v>50</v>
      </c>
      <c r="Z21" s="136"/>
      <c r="AB21" s="142">
        <v>3781059.36</v>
      </c>
      <c r="AC21" s="139">
        <f t="shared" si="0"/>
        <v>-2.9308379261233409E-2</v>
      </c>
      <c r="AD21" s="140" t="s">
        <v>150</v>
      </c>
      <c r="AE21" s="140"/>
    </row>
    <row r="22" spans="1:31" s="137" customFormat="1" x14ac:dyDescent="0.2">
      <c r="A22" s="131" t="s">
        <v>36</v>
      </c>
      <c r="B22" s="131" t="s">
        <v>51</v>
      </c>
      <c r="C22" s="131">
        <v>360</v>
      </c>
      <c r="D22" s="131" t="s">
        <v>27</v>
      </c>
      <c r="E22" s="132">
        <v>42823</v>
      </c>
      <c r="F22" s="132">
        <v>43102</v>
      </c>
      <c r="G22" s="132">
        <v>46024</v>
      </c>
      <c r="H22" s="131" t="s">
        <v>52</v>
      </c>
      <c r="I22" s="131" t="s">
        <v>53</v>
      </c>
      <c r="J22" s="133">
        <v>5.0000000000000001E-3</v>
      </c>
      <c r="K22" s="131"/>
      <c r="L22" s="131" t="s">
        <v>33</v>
      </c>
      <c r="M22" s="131" t="s">
        <v>26</v>
      </c>
      <c r="N22" s="134">
        <v>70000000</v>
      </c>
      <c r="O22" s="131" t="s">
        <v>26</v>
      </c>
      <c r="P22" s="134">
        <v>70000000</v>
      </c>
      <c r="Q22" s="131"/>
      <c r="R22" s="135">
        <v>7.9249383152249747E-2</v>
      </c>
      <c r="S22" s="134">
        <v>5547456.8206574824</v>
      </c>
      <c r="T22" s="134">
        <v>5503528.941585415</v>
      </c>
      <c r="U22" s="134">
        <v>43927.879072067328</v>
      </c>
      <c r="V22" s="134">
        <v>5546173.6906447113</v>
      </c>
      <c r="W22" s="134">
        <v>1283.1300127707063</v>
      </c>
      <c r="X22" s="131"/>
      <c r="Y22" s="131" t="s">
        <v>54</v>
      </c>
      <c r="Z22" s="136"/>
      <c r="AB22" s="142">
        <v>5589109.3899999997</v>
      </c>
      <c r="AC22" s="139">
        <f t="shared" si="0"/>
        <v>-5.9503670489310424E-4</v>
      </c>
      <c r="AD22" s="140" t="s">
        <v>150</v>
      </c>
      <c r="AE22" s="140"/>
    </row>
    <row r="23" spans="1:31" s="137" customFormat="1" x14ac:dyDescent="0.2">
      <c r="A23" s="131" t="s">
        <v>36</v>
      </c>
      <c r="B23" s="131" t="s">
        <v>51</v>
      </c>
      <c r="C23" s="131">
        <v>361</v>
      </c>
      <c r="D23" s="131" t="s">
        <v>27</v>
      </c>
      <c r="E23" s="132">
        <v>42823</v>
      </c>
      <c r="F23" s="132">
        <v>43102</v>
      </c>
      <c r="G23" s="132">
        <v>46024</v>
      </c>
      <c r="H23" s="131" t="s">
        <v>55</v>
      </c>
      <c r="I23" s="131" t="s">
        <v>31</v>
      </c>
      <c r="J23" s="133">
        <v>7.025E-3</v>
      </c>
      <c r="K23" s="131"/>
      <c r="L23" s="131"/>
      <c r="M23" s="131" t="s">
        <v>26</v>
      </c>
      <c r="N23" s="134">
        <v>70000000</v>
      </c>
      <c r="O23" s="131" t="s">
        <v>26</v>
      </c>
      <c r="P23" s="134">
        <v>70000000</v>
      </c>
      <c r="Q23" s="131"/>
      <c r="R23" s="143">
        <v>-2.2121377002681814E-2</v>
      </c>
      <c r="S23" s="144">
        <v>-1548496.3901877271</v>
      </c>
      <c r="T23" s="134">
        <v>0</v>
      </c>
      <c r="U23" s="144">
        <v>-1548496.3901877271</v>
      </c>
      <c r="V23" s="144">
        <v>-1426924.8624099493</v>
      </c>
      <c r="W23" s="144">
        <v>-121571.52777777777</v>
      </c>
      <c r="X23" s="131"/>
      <c r="Y23" s="131" t="s">
        <v>54</v>
      </c>
      <c r="Z23" s="136"/>
      <c r="AB23" s="142">
        <v>-1545663.88</v>
      </c>
      <c r="AC23" s="139">
        <f t="shared" si="0"/>
        <v>-4.0464431253245236E-5</v>
      </c>
      <c r="AD23" s="140" t="s">
        <v>150</v>
      </c>
      <c r="AE23" s="140"/>
    </row>
    <row r="24" spans="1:31" s="215" customFormat="1" x14ac:dyDescent="0.2">
      <c r="A24" s="208" t="s">
        <v>36</v>
      </c>
      <c r="B24" s="208" t="s">
        <v>56</v>
      </c>
      <c r="C24" s="208">
        <v>387</v>
      </c>
      <c r="D24" s="208" t="s">
        <v>27</v>
      </c>
      <c r="E24" s="209">
        <v>42954</v>
      </c>
      <c r="F24" s="209">
        <v>43832</v>
      </c>
      <c r="G24" s="209">
        <v>47757</v>
      </c>
      <c r="H24" s="208" t="s">
        <v>30</v>
      </c>
      <c r="I24" s="208" t="s">
        <v>31</v>
      </c>
      <c r="J24" s="210">
        <v>2.3699999999999999E-2</v>
      </c>
      <c r="K24" s="208" t="s">
        <v>32</v>
      </c>
      <c r="L24" s="208" t="s">
        <v>33</v>
      </c>
      <c r="M24" s="208" t="s">
        <v>26</v>
      </c>
      <c r="N24" s="211">
        <v>8439681.0199999996</v>
      </c>
      <c r="O24" s="208" t="s">
        <v>26</v>
      </c>
      <c r="P24" s="211">
        <v>6863959.8799999999</v>
      </c>
      <c r="Q24" s="208"/>
      <c r="R24" s="212">
        <v>3.3271605648106661E-2</v>
      </c>
      <c r="S24" s="211">
        <v>228374.96631178551</v>
      </c>
      <c r="T24" s="211">
        <v>228374.96631178551</v>
      </c>
      <c r="U24" s="211">
        <v>0</v>
      </c>
      <c r="V24" s="211">
        <v>228605.67162997439</v>
      </c>
      <c r="W24" s="213">
        <v>-230.70531818888881</v>
      </c>
      <c r="X24" s="208"/>
      <c r="Y24" s="208" t="s">
        <v>57</v>
      </c>
      <c r="Z24" s="214"/>
      <c r="AC24" s="90"/>
      <c r="AD24" s="216"/>
      <c r="AE24" s="216"/>
    </row>
    <row r="25" spans="1:31" s="137" customFormat="1" x14ac:dyDescent="0.2">
      <c r="A25" s="131" t="s">
        <v>36</v>
      </c>
      <c r="B25" s="131" t="s">
        <v>58</v>
      </c>
      <c r="C25" s="131">
        <v>367</v>
      </c>
      <c r="D25" s="131" t="s">
        <v>27</v>
      </c>
      <c r="E25" s="132">
        <v>42958</v>
      </c>
      <c r="F25" s="132">
        <v>45309</v>
      </c>
      <c r="G25" s="132">
        <v>46041</v>
      </c>
      <c r="H25" s="131" t="s">
        <v>30</v>
      </c>
      <c r="I25" s="131" t="s">
        <v>31</v>
      </c>
      <c r="J25" s="133">
        <v>1.375E-2</v>
      </c>
      <c r="K25" s="131" t="s">
        <v>32</v>
      </c>
      <c r="L25" s="131" t="s">
        <v>33</v>
      </c>
      <c r="M25" s="131" t="s">
        <v>26</v>
      </c>
      <c r="N25" s="134">
        <v>67000000</v>
      </c>
      <c r="O25" s="131" t="s">
        <v>26</v>
      </c>
      <c r="P25" s="134">
        <v>0</v>
      </c>
      <c r="Q25" s="131"/>
      <c r="R25" s="135">
        <v>3.3722292836074648E-2</v>
      </c>
      <c r="S25" s="134">
        <v>2259393.6200170014</v>
      </c>
      <c r="T25" s="134">
        <v>2259393.6200170014</v>
      </c>
      <c r="U25" s="134">
        <v>0</v>
      </c>
      <c r="V25" s="134">
        <v>2259393.6200170014</v>
      </c>
      <c r="W25" s="134">
        <v>0</v>
      </c>
      <c r="X25" s="131"/>
      <c r="Y25" s="131" t="s">
        <v>59</v>
      </c>
      <c r="Z25" s="136"/>
      <c r="AB25" s="142">
        <v>2267574.58</v>
      </c>
      <c r="AC25" s="139">
        <f>(AB25-S25)/-N25</f>
        <v>-1.2210388034326371E-4</v>
      </c>
      <c r="AD25" s="140" t="s">
        <v>150</v>
      </c>
      <c r="AE25" s="140"/>
    </row>
    <row r="26" spans="1:31" s="137" customFormat="1" x14ac:dyDescent="0.2">
      <c r="A26" s="145" t="s">
        <v>36</v>
      </c>
      <c r="B26" s="145" t="s">
        <v>60</v>
      </c>
      <c r="C26" s="145">
        <v>368</v>
      </c>
      <c r="D26" s="145" t="s">
        <v>27</v>
      </c>
      <c r="E26" s="146">
        <v>42958</v>
      </c>
      <c r="F26" s="146">
        <v>45350</v>
      </c>
      <c r="G26" s="146">
        <v>46080</v>
      </c>
      <c r="H26" s="145" t="s">
        <v>30</v>
      </c>
      <c r="I26" s="145" t="s">
        <v>31</v>
      </c>
      <c r="J26" s="147">
        <v>1.4024999999999999E-2</v>
      </c>
      <c r="K26" s="145" t="s">
        <v>32</v>
      </c>
      <c r="L26" s="145" t="s">
        <v>33</v>
      </c>
      <c r="M26" s="145" t="s">
        <v>26</v>
      </c>
      <c r="N26" s="148">
        <v>60000000</v>
      </c>
      <c r="O26" s="145" t="s">
        <v>26</v>
      </c>
      <c r="P26" s="148">
        <v>0</v>
      </c>
      <c r="Q26" s="145"/>
      <c r="R26" s="149">
        <v>3.2313760711269117E-2</v>
      </c>
      <c r="S26" s="148">
        <v>1938825.6426761472</v>
      </c>
      <c r="T26" s="148">
        <v>1938825.6426761472</v>
      </c>
      <c r="U26" s="148">
        <v>0</v>
      </c>
      <c r="V26" s="148">
        <v>1938825.6426761472</v>
      </c>
      <c r="W26" s="148">
        <v>0</v>
      </c>
      <c r="X26" s="131"/>
      <c r="Y26" s="131" t="s">
        <v>61</v>
      </c>
      <c r="Z26" s="136"/>
      <c r="AB26" s="142">
        <v>1943295.64</v>
      </c>
      <c r="AC26" s="139">
        <f>(AB26-S26)/-N26</f>
        <v>-7.449995539754552E-5</v>
      </c>
      <c r="AD26" s="140" t="s">
        <v>150</v>
      </c>
      <c r="AE26" s="140"/>
    </row>
    <row r="27" spans="1:31" s="32" customFormat="1" x14ac:dyDescent="0.2">
      <c r="A27" s="33"/>
      <c r="B27" s="33"/>
      <c r="C27" s="33"/>
      <c r="D27" s="33"/>
      <c r="E27" s="34"/>
      <c r="F27" s="34"/>
      <c r="G27" s="34"/>
      <c r="H27" s="33"/>
      <c r="I27" s="33"/>
      <c r="J27" s="55"/>
      <c r="K27" s="33"/>
      <c r="L27" s="33"/>
      <c r="M27" s="33"/>
      <c r="N27" s="35"/>
      <c r="O27" s="33"/>
      <c r="P27" s="35">
        <v>401863959.88</v>
      </c>
      <c r="Q27" s="33"/>
      <c r="R27" s="36"/>
      <c r="S27" s="74">
        <v>32872088.608354803</v>
      </c>
      <c r="T27" s="74">
        <v>34376657.119470455</v>
      </c>
      <c r="U27" s="81">
        <v>-1504568.5111156597</v>
      </c>
      <c r="V27" s="74">
        <v>32812854.100326877</v>
      </c>
      <c r="W27" s="74">
        <v>59234.508027915203</v>
      </c>
      <c r="X27" s="43"/>
      <c r="Y27" s="43"/>
      <c r="Z27" s="41"/>
      <c r="AB27" s="92"/>
      <c r="AC27" s="88"/>
      <c r="AD27" s="89"/>
      <c r="AE27" s="89"/>
    </row>
    <row r="28" spans="1:31" s="32" customFormat="1" x14ac:dyDescent="0.2">
      <c r="A28" s="33" t="s">
        <v>63</v>
      </c>
      <c r="B28" s="33"/>
      <c r="C28" s="33"/>
      <c r="D28" s="33"/>
      <c r="E28" s="34"/>
      <c r="F28" s="34"/>
      <c r="G28" s="34"/>
      <c r="H28" s="33"/>
      <c r="I28" s="33"/>
      <c r="J28" s="55"/>
      <c r="K28" s="33"/>
      <c r="L28" s="33"/>
      <c r="M28" s="33"/>
      <c r="N28" s="35"/>
      <c r="O28" s="33"/>
      <c r="P28" s="35"/>
      <c r="Q28" s="33"/>
      <c r="R28" s="36"/>
      <c r="S28" s="74"/>
      <c r="T28" s="74"/>
      <c r="U28" s="74"/>
      <c r="V28" s="74"/>
      <c r="W28" s="74"/>
      <c r="X28" s="43"/>
      <c r="Y28" s="43"/>
      <c r="Z28" s="41"/>
      <c r="AB28" s="92"/>
      <c r="AC28" s="88"/>
      <c r="AD28" s="89"/>
      <c r="AE28" s="89"/>
    </row>
    <row r="29" spans="1:31" x14ac:dyDescent="0.2">
      <c r="A29" s="46" t="s">
        <v>63</v>
      </c>
      <c r="B29" s="46" t="s">
        <v>62</v>
      </c>
      <c r="C29" s="46">
        <v>297</v>
      </c>
      <c r="D29" s="46" t="s">
        <v>27</v>
      </c>
      <c r="E29" s="51">
        <v>42411</v>
      </c>
      <c r="F29" s="51">
        <v>44295</v>
      </c>
      <c r="G29" s="51">
        <v>45025</v>
      </c>
      <c r="H29" s="46" t="s">
        <v>30</v>
      </c>
      <c r="I29" s="46" t="s">
        <v>31</v>
      </c>
      <c r="J29" s="57">
        <v>7.45E-3</v>
      </c>
      <c r="K29" s="46" t="s">
        <v>32</v>
      </c>
      <c r="L29" s="46" t="s">
        <v>33</v>
      </c>
      <c r="M29" s="46" t="s">
        <v>26</v>
      </c>
      <c r="N29" s="63">
        <v>175000000</v>
      </c>
      <c r="O29" s="46" t="s">
        <v>26</v>
      </c>
      <c r="P29" s="63">
        <v>175000000</v>
      </c>
      <c r="Q29" s="46"/>
      <c r="R29" s="71">
        <v>5.0720692622645549E-3</v>
      </c>
      <c r="S29" s="76">
        <v>887612.12089629704</v>
      </c>
      <c r="T29" s="76">
        <v>887612.12089629704</v>
      </c>
      <c r="U29" s="76">
        <v>0</v>
      </c>
      <c r="V29" s="76">
        <v>687110.73200740817</v>
      </c>
      <c r="W29" s="76">
        <v>200501.38888888882</v>
      </c>
      <c r="X29" s="44"/>
      <c r="Y29" s="44"/>
      <c r="AB29" s="92"/>
      <c r="AC29" s="88"/>
      <c r="AD29" s="89"/>
      <c r="AE29" s="89"/>
    </row>
    <row r="30" spans="1:31" x14ac:dyDescent="0.2">
      <c r="A30" s="46" t="s">
        <v>63</v>
      </c>
      <c r="B30" s="46" t="s">
        <v>64</v>
      </c>
      <c r="C30" s="46">
        <v>298</v>
      </c>
      <c r="D30" s="46" t="s">
        <v>27</v>
      </c>
      <c r="E30" s="51">
        <v>42411</v>
      </c>
      <c r="F30" s="51">
        <v>44302</v>
      </c>
      <c r="G30" s="51">
        <v>45032</v>
      </c>
      <c r="H30" s="46" t="s">
        <v>30</v>
      </c>
      <c r="I30" s="46" t="s">
        <v>31</v>
      </c>
      <c r="J30" s="57">
        <v>7.6E-3</v>
      </c>
      <c r="K30" s="46" t="s">
        <v>32</v>
      </c>
      <c r="L30" s="46" t="s">
        <v>33</v>
      </c>
      <c r="M30" s="46" t="s">
        <v>26</v>
      </c>
      <c r="N30" s="63">
        <v>100000000</v>
      </c>
      <c r="O30" s="46" t="s">
        <v>26</v>
      </c>
      <c r="P30" s="63">
        <v>100000000</v>
      </c>
      <c r="Q30" s="46"/>
      <c r="R30" s="71">
        <v>5.5655772340154905E-3</v>
      </c>
      <c r="S30" s="76">
        <v>556557.72340154904</v>
      </c>
      <c r="T30" s="76">
        <v>556557.72340154904</v>
      </c>
      <c r="U30" s="76">
        <v>0</v>
      </c>
      <c r="V30" s="76">
        <v>427807.7234015491</v>
      </c>
      <c r="W30" s="76">
        <v>128750.00000000001</v>
      </c>
      <c r="X30" s="44"/>
      <c r="Y30" s="44"/>
      <c r="AB30" s="92"/>
      <c r="AC30" s="88"/>
      <c r="AD30" s="89"/>
      <c r="AE30" s="89"/>
    </row>
    <row r="31" spans="1:31" x14ac:dyDescent="0.2">
      <c r="A31" s="46" t="s">
        <v>63</v>
      </c>
      <c r="B31" s="46" t="s">
        <v>65</v>
      </c>
      <c r="C31" s="46">
        <v>312</v>
      </c>
      <c r="D31" s="46" t="s">
        <v>27</v>
      </c>
      <c r="E31" s="51">
        <v>42500</v>
      </c>
      <c r="F31" s="51">
        <v>44620</v>
      </c>
      <c r="G31" s="51">
        <v>45350</v>
      </c>
      <c r="H31" s="46" t="s">
        <v>30</v>
      </c>
      <c r="I31" s="46" t="s">
        <v>31</v>
      </c>
      <c r="J31" s="57">
        <v>8.0400000000000003E-3</v>
      </c>
      <c r="K31" s="46" t="s">
        <v>32</v>
      </c>
      <c r="L31" s="46" t="s">
        <v>33</v>
      </c>
      <c r="M31" s="46" t="s">
        <v>26</v>
      </c>
      <c r="N31" s="63">
        <v>60000000</v>
      </c>
      <c r="O31" s="46" t="s">
        <v>26</v>
      </c>
      <c r="P31" s="63">
        <v>60000000</v>
      </c>
      <c r="Q31" s="46"/>
      <c r="R31" s="71">
        <v>2.8549820830403607E-2</v>
      </c>
      <c r="S31" s="76">
        <v>1712989.2498242164</v>
      </c>
      <c r="T31" s="76">
        <v>1712989.2498242164</v>
      </c>
      <c r="U31" s="76">
        <v>0</v>
      </c>
      <c r="V31" s="76">
        <v>1652269.2498242164</v>
      </c>
      <c r="W31" s="76">
        <v>60720.000000000007</v>
      </c>
      <c r="X31" s="44"/>
      <c r="Y31" s="44"/>
      <c r="AB31" s="92"/>
      <c r="AC31" s="88"/>
      <c r="AD31" s="89"/>
      <c r="AE31" s="89"/>
    </row>
    <row r="32" spans="1:31" x14ac:dyDescent="0.2">
      <c r="A32" s="46" t="s">
        <v>63</v>
      </c>
      <c r="B32" s="46" t="s">
        <v>66</v>
      </c>
      <c r="C32" s="46">
        <v>316</v>
      </c>
      <c r="D32" s="46" t="s">
        <v>27</v>
      </c>
      <c r="E32" s="51">
        <v>42522</v>
      </c>
      <c r="F32" s="51">
        <v>44742</v>
      </c>
      <c r="G32" s="51">
        <v>45473</v>
      </c>
      <c r="H32" s="46" t="s">
        <v>30</v>
      </c>
      <c r="I32" s="46" t="s">
        <v>31</v>
      </c>
      <c r="J32" s="57">
        <v>8.8999999999999999E-3</v>
      </c>
      <c r="K32" s="46" t="s">
        <v>32</v>
      </c>
      <c r="L32" s="46" t="s">
        <v>33</v>
      </c>
      <c r="M32" s="46" t="s">
        <v>26</v>
      </c>
      <c r="N32" s="63">
        <v>100000000</v>
      </c>
      <c r="O32" s="46" t="s">
        <v>26</v>
      </c>
      <c r="P32" s="63">
        <v>100000000</v>
      </c>
      <c r="Q32" s="46"/>
      <c r="R32" s="71">
        <v>3.5150582258425926E-2</v>
      </c>
      <c r="S32" s="76">
        <v>3515058.2258425923</v>
      </c>
      <c r="T32" s="76">
        <v>3515058.2258425923</v>
      </c>
      <c r="U32" s="76">
        <v>0</v>
      </c>
      <c r="V32" s="76">
        <v>3511413.7813981478</v>
      </c>
      <c r="W32" s="76">
        <v>3644.4444444444448</v>
      </c>
      <c r="X32" s="44"/>
      <c r="Y32" s="44"/>
      <c r="AB32" s="92"/>
      <c r="AC32" s="88"/>
      <c r="AD32" s="89"/>
      <c r="AE32" s="89"/>
    </row>
    <row r="33" spans="1:31" x14ac:dyDescent="0.2">
      <c r="A33" s="46" t="s">
        <v>63</v>
      </c>
      <c r="B33" s="46" t="s">
        <v>67</v>
      </c>
      <c r="C33" s="46">
        <v>317</v>
      </c>
      <c r="D33" s="46" t="s">
        <v>27</v>
      </c>
      <c r="E33" s="51">
        <v>42531</v>
      </c>
      <c r="F33" s="51">
        <v>44934</v>
      </c>
      <c r="G33" s="51">
        <v>45665</v>
      </c>
      <c r="H33" s="46" t="s">
        <v>30</v>
      </c>
      <c r="I33" s="46" t="s">
        <v>31</v>
      </c>
      <c r="J33" s="57">
        <v>9.3699999999999999E-3</v>
      </c>
      <c r="K33" s="46" t="s">
        <v>32</v>
      </c>
      <c r="L33" s="46" t="s">
        <v>33</v>
      </c>
      <c r="M33" s="46" t="s">
        <v>26</v>
      </c>
      <c r="N33" s="63">
        <v>75000000</v>
      </c>
      <c r="O33" s="46" t="s">
        <v>26</v>
      </c>
      <c r="P33" s="63">
        <v>0</v>
      </c>
      <c r="Q33" s="46"/>
      <c r="R33" s="71">
        <v>4.5443056577971416E-2</v>
      </c>
      <c r="S33" s="76">
        <v>3408229.2433478562</v>
      </c>
      <c r="T33" s="76">
        <v>3408229.2433478562</v>
      </c>
      <c r="U33" s="76">
        <v>0</v>
      </c>
      <c r="V33" s="76">
        <v>3408229.2433478562</v>
      </c>
      <c r="W33" s="76">
        <v>0</v>
      </c>
      <c r="X33" s="44"/>
      <c r="Y33" s="44"/>
      <c r="AB33" s="92"/>
      <c r="AC33" s="88"/>
      <c r="AD33" s="89"/>
      <c r="AE33" s="89"/>
    </row>
    <row r="34" spans="1:31" x14ac:dyDescent="0.2">
      <c r="A34" s="46" t="s">
        <v>63</v>
      </c>
      <c r="B34" s="46" t="s">
        <v>68</v>
      </c>
      <c r="C34" s="46">
        <v>327</v>
      </c>
      <c r="D34" s="46" t="s">
        <v>27</v>
      </c>
      <c r="E34" s="51">
        <v>42556</v>
      </c>
      <c r="F34" s="51">
        <v>43738</v>
      </c>
      <c r="G34" s="51">
        <v>45657</v>
      </c>
      <c r="H34" s="46" t="s">
        <v>52</v>
      </c>
      <c r="I34" s="46" t="s">
        <v>53</v>
      </c>
      <c r="J34" s="57">
        <v>5.0000000000000001E-3</v>
      </c>
      <c r="K34" s="46"/>
      <c r="L34" s="46" t="s">
        <v>40</v>
      </c>
      <c r="M34" s="46" t="s">
        <v>26</v>
      </c>
      <c r="N34" s="63">
        <v>45000000</v>
      </c>
      <c r="O34" s="46" t="s">
        <v>26</v>
      </c>
      <c r="P34" s="63">
        <v>45000000</v>
      </c>
      <c r="Q34" s="46"/>
      <c r="R34" s="71">
        <v>5.5153116780799628E-2</v>
      </c>
      <c r="S34" s="76">
        <v>2481890.2551359832</v>
      </c>
      <c r="T34" s="76">
        <v>2477819.6090765898</v>
      </c>
      <c r="U34" s="76">
        <v>4070.6460593934171</v>
      </c>
      <c r="V34" s="76">
        <v>2479112.4052263289</v>
      </c>
      <c r="W34" s="76">
        <v>2777.8499096541241</v>
      </c>
      <c r="X34" s="44"/>
      <c r="Y34" s="44" t="s">
        <v>69</v>
      </c>
      <c r="AB34" s="92"/>
      <c r="AC34" s="88"/>
      <c r="AD34" s="89"/>
      <c r="AE34" s="89"/>
    </row>
    <row r="35" spans="1:31" x14ac:dyDescent="0.2">
      <c r="A35" s="46" t="s">
        <v>63</v>
      </c>
      <c r="B35" s="46" t="s">
        <v>68</v>
      </c>
      <c r="C35" s="46">
        <v>328</v>
      </c>
      <c r="D35" s="46" t="s">
        <v>27</v>
      </c>
      <c r="E35" s="51">
        <v>42556</v>
      </c>
      <c r="F35" s="51">
        <v>43738</v>
      </c>
      <c r="G35" s="51">
        <v>45657</v>
      </c>
      <c r="H35" s="46" t="s">
        <v>55</v>
      </c>
      <c r="I35" s="46" t="s">
        <v>31</v>
      </c>
      <c r="J35" s="57">
        <v>6.2399999999999999E-3</v>
      </c>
      <c r="K35" s="46"/>
      <c r="L35" s="46"/>
      <c r="M35" s="46" t="s">
        <v>26</v>
      </c>
      <c r="N35" s="63">
        <v>45000000</v>
      </c>
      <c r="O35" s="46" t="s">
        <v>26</v>
      </c>
      <c r="P35" s="63">
        <v>45000000</v>
      </c>
      <c r="Q35" s="46"/>
      <c r="R35" s="80">
        <v>-1.2207062212491418E-2</v>
      </c>
      <c r="S35" s="79">
        <v>-549317.79956211383</v>
      </c>
      <c r="T35" s="76">
        <v>0</v>
      </c>
      <c r="U35" s="79">
        <v>-549317.79956211383</v>
      </c>
      <c r="V35" s="79">
        <v>-548537.79956211383</v>
      </c>
      <c r="W35" s="79">
        <v>-780</v>
      </c>
      <c r="X35" s="44"/>
      <c r="Y35" s="44" t="s">
        <v>69</v>
      </c>
      <c r="AB35" s="92"/>
      <c r="AC35" s="88"/>
      <c r="AD35" s="89"/>
      <c r="AE35" s="89"/>
    </row>
    <row r="36" spans="1:31" x14ac:dyDescent="0.2">
      <c r="A36" s="46" t="s">
        <v>63</v>
      </c>
      <c r="B36" s="46" t="s">
        <v>70</v>
      </c>
      <c r="C36" s="46">
        <v>339</v>
      </c>
      <c r="D36" s="46" t="s">
        <v>27</v>
      </c>
      <c r="E36" s="51">
        <v>42667</v>
      </c>
      <c r="F36" s="51">
        <v>44955</v>
      </c>
      <c r="G36" s="51">
        <v>45686</v>
      </c>
      <c r="H36" s="46" t="s">
        <v>30</v>
      </c>
      <c r="I36" s="46" t="s">
        <v>31</v>
      </c>
      <c r="J36" s="57">
        <v>7.0000000000000001E-3</v>
      </c>
      <c r="K36" s="46" t="s">
        <v>32</v>
      </c>
      <c r="L36" s="46" t="s">
        <v>33</v>
      </c>
      <c r="M36" s="46" t="s">
        <v>26</v>
      </c>
      <c r="N36" s="63">
        <v>50000000</v>
      </c>
      <c r="O36" s="46" t="s">
        <v>26</v>
      </c>
      <c r="P36" s="63">
        <v>0</v>
      </c>
      <c r="Q36" s="46"/>
      <c r="R36" s="71">
        <v>5.0704817746464341E-2</v>
      </c>
      <c r="S36" s="76">
        <v>2535240.887323217</v>
      </c>
      <c r="T36" s="76">
        <v>2535240.887323217</v>
      </c>
      <c r="U36" s="76">
        <v>0</v>
      </c>
      <c r="V36" s="76">
        <v>2535240.887323217</v>
      </c>
      <c r="W36" s="76">
        <v>0</v>
      </c>
      <c r="X36" s="44"/>
      <c r="Y36" s="44" t="s">
        <v>44</v>
      </c>
      <c r="AB36" s="92"/>
      <c r="AC36" s="88"/>
      <c r="AD36" s="89"/>
      <c r="AE36" s="89"/>
    </row>
    <row r="37" spans="1:31" x14ac:dyDescent="0.2">
      <c r="A37" s="46" t="s">
        <v>63</v>
      </c>
      <c r="B37" s="46" t="s">
        <v>71</v>
      </c>
      <c r="C37" s="46">
        <v>346</v>
      </c>
      <c r="D37" s="46" t="s">
        <v>27</v>
      </c>
      <c r="E37" s="51">
        <v>42717</v>
      </c>
      <c r="F37" s="51">
        <v>42719</v>
      </c>
      <c r="G37" s="51">
        <v>45275</v>
      </c>
      <c r="H37" s="46" t="s">
        <v>30</v>
      </c>
      <c r="I37" s="46" t="s">
        <v>31</v>
      </c>
      <c r="J37" s="57">
        <v>3.0000000000000001E-3</v>
      </c>
      <c r="K37" s="46" t="s">
        <v>32</v>
      </c>
      <c r="L37" s="46" t="s">
        <v>33</v>
      </c>
      <c r="M37" s="46" t="s">
        <v>26</v>
      </c>
      <c r="N37" s="63">
        <v>100000000</v>
      </c>
      <c r="O37" s="46" t="s">
        <v>26</v>
      </c>
      <c r="P37" s="63">
        <v>100000000</v>
      </c>
      <c r="Q37" s="46"/>
      <c r="R37" s="71">
        <v>2.7562823876411201E-2</v>
      </c>
      <c r="S37" s="76">
        <v>2756282.3876411202</v>
      </c>
      <c r="T37" s="76">
        <v>2756282.3876411202</v>
      </c>
      <c r="U37" s="76">
        <v>0</v>
      </c>
      <c r="V37" s="76">
        <v>2678682.3876411202</v>
      </c>
      <c r="W37" s="76">
        <v>77600</v>
      </c>
      <c r="X37" s="44"/>
      <c r="Y37" s="44" t="s">
        <v>72</v>
      </c>
      <c r="AB37" s="92"/>
      <c r="AC37" s="88"/>
      <c r="AD37" s="89"/>
      <c r="AE37" s="89"/>
    </row>
    <row r="38" spans="1:31" x14ac:dyDescent="0.2">
      <c r="A38" s="46" t="s">
        <v>63</v>
      </c>
      <c r="B38" s="46" t="s">
        <v>73</v>
      </c>
      <c r="C38" s="46">
        <v>357</v>
      </c>
      <c r="D38" s="46" t="s">
        <v>27</v>
      </c>
      <c r="E38" s="51">
        <v>42793</v>
      </c>
      <c r="F38" s="51">
        <v>45275</v>
      </c>
      <c r="G38" s="51">
        <v>46006</v>
      </c>
      <c r="H38" s="46" t="s">
        <v>30</v>
      </c>
      <c r="I38" s="46" t="s">
        <v>31</v>
      </c>
      <c r="J38" s="57">
        <v>1.315E-2</v>
      </c>
      <c r="K38" s="46" t="s">
        <v>32</v>
      </c>
      <c r="L38" s="46" t="s">
        <v>33</v>
      </c>
      <c r="M38" s="46" t="s">
        <v>26</v>
      </c>
      <c r="N38" s="63">
        <v>100000000</v>
      </c>
      <c r="O38" s="46" t="s">
        <v>26</v>
      </c>
      <c r="P38" s="63">
        <v>0</v>
      </c>
      <c r="Q38" s="46"/>
      <c r="R38" s="71">
        <v>3.5542353713878899E-2</v>
      </c>
      <c r="S38" s="76">
        <v>3554235.3713878896</v>
      </c>
      <c r="T38" s="76">
        <v>3554235.3713878896</v>
      </c>
      <c r="U38" s="76">
        <v>0</v>
      </c>
      <c r="V38" s="76">
        <v>3554235.3713878896</v>
      </c>
      <c r="W38" s="76">
        <v>0</v>
      </c>
      <c r="X38" s="44"/>
      <c r="Y38" s="44" t="s">
        <v>74</v>
      </c>
      <c r="AB38" s="92"/>
      <c r="AC38" s="88"/>
      <c r="AD38" s="89"/>
      <c r="AE38" s="89"/>
    </row>
    <row r="39" spans="1:31" x14ac:dyDescent="0.2">
      <c r="A39" s="45" t="s">
        <v>63</v>
      </c>
      <c r="B39" s="45" t="s">
        <v>75</v>
      </c>
      <c r="C39" s="45">
        <v>381</v>
      </c>
      <c r="D39" s="45" t="s">
        <v>27</v>
      </c>
      <c r="E39" s="50">
        <v>43270</v>
      </c>
      <c r="F39" s="50">
        <v>45478</v>
      </c>
      <c r="G39" s="50">
        <v>46208</v>
      </c>
      <c r="H39" s="45" t="s">
        <v>30</v>
      </c>
      <c r="I39" s="45" t="s">
        <v>31</v>
      </c>
      <c r="J39" s="56">
        <v>1.392E-2</v>
      </c>
      <c r="K39" s="45" t="s">
        <v>32</v>
      </c>
      <c r="L39" s="45" t="s">
        <v>33</v>
      </c>
      <c r="M39" s="45" t="s">
        <v>26</v>
      </c>
      <c r="N39" s="62">
        <v>100000000</v>
      </c>
      <c r="O39" s="45" t="s">
        <v>26</v>
      </c>
      <c r="P39" s="62">
        <v>0</v>
      </c>
      <c r="Q39" s="45"/>
      <c r="R39" s="70">
        <v>3.0571215763527403E-2</v>
      </c>
      <c r="S39" s="75">
        <v>3057121.5763527402</v>
      </c>
      <c r="T39" s="75">
        <v>3057121.5763527402</v>
      </c>
      <c r="U39" s="75">
        <v>0</v>
      </c>
      <c r="V39" s="75">
        <v>3057121.5763527402</v>
      </c>
      <c r="W39" s="75">
        <v>0</v>
      </c>
      <c r="X39" s="44"/>
      <c r="Y39" s="44" t="s">
        <v>76</v>
      </c>
      <c r="AB39" s="92"/>
      <c r="AC39" s="88"/>
      <c r="AD39" s="89"/>
    </row>
    <row r="40" spans="1:31" s="32" customFormat="1" x14ac:dyDescent="0.2">
      <c r="A40" s="33"/>
      <c r="B40" s="33"/>
      <c r="C40" s="33"/>
      <c r="D40" s="33"/>
      <c r="E40" s="34"/>
      <c r="F40" s="34"/>
      <c r="G40" s="34"/>
      <c r="H40" s="33"/>
      <c r="I40" s="33"/>
      <c r="J40" s="55"/>
      <c r="K40" s="33"/>
      <c r="L40" s="33"/>
      <c r="M40" s="33"/>
      <c r="N40" s="35"/>
      <c r="O40" s="33"/>
      <c r="P40" s="35">
        <v>580000000</v>
      </c>
      <c r="Q40" s="33"/>
      <c r="R40" s="36"/>
      <c r="S40" s="74">
        <v>23915899.241591353</v>
      </c>
      <c r="T40" s="74">
        <v>24461146.395094071</v>
      </c>
      <c r="U40" s="81">
        <v>-545247.15350272041</v>
      </c>
      <c r="V40" s="74">
        <v>23442685.558348361</v>
      </c>
      <c r="W40" s="74">
        <v>473213.68324298738</v>
      </c>
      <c r="X40" s="43"/>
      <c r="Y40" s="43"/>
      <c r="Z40" s="41"/>
      <c r="AB40" s="93"/>
      <c r="AC40" s="88"/>
      <c r="AD40" s="89"/>
      <c r="AE40"/>
    </row>
    <row r="41" spans="1:31" s="32" customFormat="1" x14ac:dyDescent="0.2">
      <c r="A41" s="33" t="s">
        <v>78</v>
      </c>
      <c r="B41" s="33"/>
      <c r="C41" s="33"/>
      <c r="D41" s="33"/>
      <c r="E41" s="34"/>
      <c r="F41" s="34"/>
      <c r="G41" s="34"/>
      <c r="H41" s="33"/>
      <c r="I41" s="33"/>
      <c r="J41" s="55"/>
      <c r="K41" s="33"/>
      <c r="L41" s="33"/>
      <c r="M41" s="33"/>
      <c r="N41" s="35"/>
      <c r="O41" s="33"/>
      <c r="P41" s="35"/>
      <c r="Q41" s="33"/>
      <c r="R41" s="36"/>
      <c r="S41" s="74"/>
      <c r="T41" s="74"/>
      <c r="U41" s="74"/>
      <c r="V41" s="74"/>
      <c r="W41" s="74"/>
      <c r="X41" s="43"/>
      <c r="Y41" s="43"/>
      <c r="Z41" s="41"/>
      <c r="AB41" s="93"/>
      <c r="AC41" s="88"/>
      <c r="AD41" s="89"/>
      <c r="AE41"/>
    </row>
    <row r="42" spans="1:31" x14ac:dyDescent="0.2">
      <c r="A42" s="46" t="s">
        <v>78</v>
      </c>
      <c r="B42" s="46" t="s">
        <v>77</v>
      </c>
      <c r="C42" s="46">
        <v>330</v>
      </c>
      <c r="D42" s="46" t="s">
        <v>27</v>
      </c>
      <c r="E42" s="51">
        <v>42573</v>
      </c>
      <c r="F42" s="51">
        <v>42577</v>
      </c>
      <c r="G42" s="51">
        <v>45133</v>
      </c>
      <c r="H42" s="46" t="s">
        <v>52</v>
      </c>
      <c r="I42" s="46" t="s">
        <v>53</v>
      </c>
      <c r="J42" s="57">
        <v>5.0000000000000001E-3</v>
      </c>
      <c r="K42" s="46"/>
      <c r="L42" s="46" t="s">
        <v>33</v>
      </c>
      <c r="M42" s="46" t="s">
        <v>26</v>
      </c>
      <c r="N42" s="63">
        <v>100000000</v>
      </c>
      <c r="O42" s="46" t="s">
        <v>26</v>
      </c>
      <c r="P42" s="63">
        <v>100000000</v>
      </c>
      <c r="Q42" s="46"/>
      <c r="R42" s="71">
        <v>1.4605570352609842E-2</v>
      </c>
      <c r="S42" s="76">
        <v>1460557.0352609842</v>
      </c>
      <c r="T42" s="76">
        <v>1460556.9983492098</v>
      </c>
      <c r="U42" s="76">
        <v>3.6911774426698685E-2</v>
      </c>
      <c r="V42" s="76">
        <v>1457622.3154734592</v>
      </c>
      <c r="W42" s="76">
        <v>2934.7197875250531</v>
      </c>
      <c r="X42" s="44"/>
      <c r="Y42" s="44" t="s">
        <v>54</v>
      </c>
      <c r="AA42" s="157">
        <f ca="1">S42+S43</f>
        <v>1269515.2991316896</v>
      </c>
      <c r="AB42" s="157">
        <v>1261729</v>
      </c>
      <c r="AC42" s="158">
        <f ca="1">(AB42-S42)/-N42</f>
        <v>1.9882803526098422E-3</v>
      </c>
      <c r="AD42" s="159" t="s">
        <v>150</v>
      </c>
    </row>
    <row r="43" spans="1:31" x14ac:dyDescent="0.2">
      <c r="A43" s="46" t="s">
        <v>78</v>
      </c>
      <c r="B43" s="46" t="s">
        <v>77</v>
      </c>
      <c r="C43" s="46">
        <v>331</v>
      </c>
      <c r="D43" s="46" t="s">
        <v>27</v>
      </c>
      <c r="E43" s="51">
        <v>42573</v>
      </c>
      <c r="F43" s="51">
        <v>42577</v>
      </c>
      <c r="G43" s="51">
        <v>45133</v>
      </c>
      <c r="H43" s="46" t="s">
        <v>55</v>
      </c>
      <c r="I43" s="46" t="s">
        <v>31</v>
      </c>
      <c r="J43" s="57">
        <v>2.5400000000000002E-3</v>
      </c>
      <c r="K43" s="46"/>
      <c r="L43" s="46"/>
      <c r="M43" s="46" t="s">
        <v>26</v>
      </c>
      <c r="N43" s="63">
        <v>100000000</v>
      </c>
      <c r="O43" s="46" t="s">
        <v>26</v>
      </c>
      <c r="P43" s="63">
        <v>100000000</v>
      </c>
      <c r="Q43" s="46"/>
      <c r="R43" s="80">
        <v>-1.9104173612929452E-3</v>
      </c>
      <c r="S43" s="79">
        <v>-191041.73612929453</v>
      </c>
      <c r="T43" s="76">
        <v>0</v>
      </c>
      <c r="U43" s="79">
        <v>-191041.73612929453</v>
      </c>
      <c r="V43" s="79">
        <v>-144475.06946262784</v>
      </c>
      <c r="W43" s="79">
        <v>-46566.666666666672</v>
      </c>
      <c r="X43" s="44"/>
      <c r="Y43" s="44" t="s">
        <v>54</v>
      </c>
      <c r="AB43" s="93"/>
      <c r="AC43" s="88"/>
      <c r="AD43" s="89"/>
    </row>
    <row r="44" spans="1:31" s="156" customFormat="1" x14ac:dyDescent="0.2">
      <c r="A44" s="150" t="s">
        <v>78</v>
      </c>
      <c r="B44" s="150" t="s">
        <v>79</v>
      </c>
      <c r="C44" s="150">
        <v>347</v>
      </c>
      <c r="D44" s="150" t="s">
        <v>27</v>
      </c>
      <c r="E44" s="151">
        <v>42718</v>
      </c>
      <c r="F44" s="151">
        <v>42737</v>
      </c>
      <c r="G44" s="151">
        <v>45293</v>
      </c>
      <c r="H44" s="150" t="s">
        <v>30</v>
      </c>
      <c r="I44" s="150" t="s">
        <v>31</v>
      </c>
      <c r="J44" s="152">
        <v>2.7000000000000001E-3</v>
      </c>
      <c r="K44" s="150" t="s">
        <v>32</v>
      </c>
      <c r="L44" s="150" t="s">
        <v>33</v>
      </c>
      <c r="M44" s="150" t="s">
        <v>26</v>
      </c>
      <c r="N44" s="153">
        <v>50000000</v>
      </c>
      <c r="O44" s="150" t="s">
        <v>26</v>
      </c>
      <c r="P44" s="153">
        <v>50000000</v>
      </c>
      <c r="Q44" s="150"/>
      <c r="R44" s="154">
        <v>3.084520995278188E-2</v>
      </c>
      <c r="S44" s="153">
        <v>1542260.497639094</v>
      </c>
      <c r="T44" s="153">
        <v>1542260.497639094</v>
      </c>
      <c r="U44" s="153">
        <v>0</v>
      </c>
      <c r="V44" s="153">
        <v>1432246.6087502053</v>
      </c>
      <c r="W44" s="153">
        <v>110013.88888888886</v>
      </c>
      <c r="X44" s="150"/>
      <c r="Y44" s="150" t="s">
        <v>80</v>
      </c>
      <c r="Z44" s="155"/>
      <c r="AB44" s="157">
        <v>1541106</v>
      </c>
      <c r="AC44" s="158">
        <f ca="1">(AB44-S44)/-N44</f>
        <v>2.3089952781880274E-5</v>
      </c>
      <c r="AD44" s="159" t="s">
        <v>150</v>
      </c>
    </row>
    <row r="45" spans="1:31" s="156" customFormat="1" x14ac:dyDescent="0.2">
      <c r="A45" s="150" t="s">
        <v>78</v>
      </c>
      <c r="B45" s="150" t="s">
        <v>81</v>
      </c>
      <c r="C45" s="150">
        <v>348</v>
      </c>
      <c r="D45" s="150" t="s">
        <v>27</v>
      </c>
      <c r="E45" s="151">
        <v>42724</v>
      </c>
      <c r="F45" s="151">
        <v>42737</v>
      </c>
      <c r="G45" s="151">
        <v>45293</v>
      </c>
      <c r="H45" s="150" t="s">
        <v>30</v>
      </c>
      <c r="I45" s="150" t="s">
        <v>31</v>
      </c>
      <c r="J45" s="152">
        <v>2.6749999999999999E-3</v>
      </c>
      <c r="K45" s="150" t="s">
        <v>32</v>
      </c>
      <c r="L45" s="150" t="s">
        <v>33</v>
      </c>
      <c r="M45" s="150" t="s">
        <v>26</v>
      </c>
      <c r="N45" s="153">
        <v>50000000</v>
      </c>
      <c r="O45" s="150" t="s">
        <v>26</v>
      </c>
      <c r="P45" s="153">
        <v>50000000</v>
      </c>
      <c r="Q45" s="150"/>
      <c r="R45" s="154">
        <v>3.0876417922667241E-2</v>
      </c>
      <c r="S45" s="153">
        <v>1543820.8961333621</v>
      </c>
      <c r="T45" s="153">
        <v>1543820.8961333621</v>
      </c>
      <c r="U45" s="153">
        <v>0</v>
      </c>
      <c r="V45" s="153">
        <v>1433497.9794666956</v>
      </c>
      <c r="W45" s="153">
        <v>110322.91666666664</v>
      </c>
      <c r="X45" s="150"/>
      <c r="Y45" s="150" t="s">
        <v>82</v>
      </c>
      <c r="Z45" s="155"/>
      <c r="AB45" s="157">
        <v>1542666</v>
      </c>
      <c r="AC45" s="158">
        <f ca="1">(AB45-S45)/-N45</f>
        <v>2.3097922667241654E-5</v>
      </c>
      <c r="AD45" s="159" t="s">
        <v>150</v>
      </c>
    </row>
    <row r="46" spans="1:31" x14ac:dyDescent="0.2">
      <c r="A46" s="46" t="s">
        <v>78</v>
      </c>
      <c r="B46" s="46" t="s">
        <v>83</v>
      </c>
      <c r="C46" s="46">
        <v>358</v>
      </c>
      <c r="D46" s="46" t="s">
        <v>27</v>
      </c>
      <c r="E46" s="51">
        <v>42817</v>
      </c>
      <c r="F46" s="51">
        <v>43102</v>
      </c>
      <c r="G46" s="51">
        <v>46024</v>
      </c>
      <c r="H46" s="46" t="s">
        <v>52</v>
      </c>
      <c r="I46" s="46" t="s">
        <v>53</v>
      </c>
      <c r="J46" s="57">
        <v>5.0000000000000001E-3</v>
      </c>
      <c r="K46" s="46"/>
      <c r="L46" s="46" t="s">
        <v>33</v>
      </c>
      <c r="M46" s="46" t="s">
        <v>26</v>
      </c>
      <c r="N46" s="63">
        <v>100000000</v>
      </c>
      <c r="O46" s="46" t="s">
        <v>26</v>
      </c>
      <c r="P46" s="63">
        <v>100000000</v>
      </c>
      <c r="Q46" s="46"/>
      <c r="R46" s="71">
        <v>7.9249383152249747E-2</v>
      </c>
      <c r="S46" s="76">
        <v>7924938.3152249753</v>
      </c>
      <c r="T46" s="76">
        <v>7862184.202264877</v>
      </c>
      <c r="U46" s="76">
        <v>62754.112960098311</v>
      </c>
      <c r="V46" s="76">
        <v>7923105.2723495886</v>
      </c>
      <c r="W46" s="76">
        <v>1833.0428753867234</v>
      </c>
      <c r="X46" s="44"/>
      <c r="Y46" s="44" t="s">
        <v>54</v>
      </c>
      <c r="AA46" s="157">
        <f ca="1">S46+S47</f>
        <v>5585268.121204678</v>
      </c>
      <c r="AB46" s="157">
        <v>5577898</v>
      </c>
      <c r="AC46" s="158">
        <f ca="1">(AB46-S46)/-N46</f>
        <v>2.3097922667241654E-5</v>
      </c>
      <c r="AD46" s="159" t="s">
        <v>150</v>
      </c>
    </row>
    <row r="47" spans="1:31" x14ac:dyDescent="0.2">
      <c r="A47" s="45" t="s">
        <v>78</v>
      </c>
      <c r="B47" s="45" t="s">
        <v>83</v>
      </c>
      <c r="C47" s="45">
        <v>359</v>
      </c>
      <c r="D47" s="45" t="s">
        <v>27</v>
      </c>
      <c r="E47" s="50">
        <v>42817</v>
      </c>
      <c r="F47" s="50">
        <v>43102</v>
      </c>
      <c r="G47" s="50">
        <v>46024</v>
      </c>
      <c r="H47" s="45" t="s">
        <v>55</v>
      </c>
      <c r="I47" s="45" t="s">
        <v>31</v>
      </c>
      <c r="J47" s="56">
        <v>7.43E-3</v>
      </c>
      <c r="K47" s="45"/>
      <c r="L47" s="45"/>
      <c r="M47" s="45" t="s">
        <v>26</v>
      </c>
      <c r="N47" s="62">
        <v>100000000</v>
      </c>
      <c r="O47" s="45" t="s">
        <v>26</v>
      </c>
      <c r="P47" s="62">
        <v>100000000</v>
      </c>
      <c r="Q47" s="45"/>
      <c r="R47" s="83">
        <v>-2.339670194020297E-2</v>
      </c>
      <c r="S47" s="82">
        <v>-2339670.1940202969</v>
      </c>
      <c r="T47" s="75">
        <v>0</v>
      </c>
      <c r="U47" s="82">
        <v>-2339670.1940202969</v>
      </c>
      <c r="V47" s="82">
        <v>-2155984.0829091859</v>
      </c>
      <c r="W47" s="82">
        <v>-183686.11111111109</v>
      </c>
      <c r="X47" s="44"/>
      <c r="Y47" s="44" t="s">
        <v>54</v>
      </c>
      <c r="AB47" s="93"/>
      <c r="AC47" s="88"/>
      <c r="AD47" s="89"/>
    </row>
    <row r="48" spans="1:31" s="32" customFormat="1" x14ac:dyDescent="0.2">
      <c r="A48" s="33"/>
      <c r="B48" s="33"/>
      <c r="C48" s="33"/>
      <c r="D48" s="33"/>
      <c r="E48" s="34"/>
      <c r="F48" s="34"/>
      <c r="G48" s="34"/>
      <c r="H48" s="33"/>
      <c r="I48" s="33"/>
      <c r="J48" s="55"/>
      <c r="K48" s="33"/>
      <c r="L48" s="33"/>
      <c r="M48" s="33"/>
      <c r="N48" s="35"/>
      <c r="O48" s="33"/>
      <c r="P48" s="35">
        <v>300000000</v>
      </c>
      <c r="Q48" s="33"/>
      <c r="R48" s="36"/>
      <c r="S48" s="74">
        <v>9940864.8141088225</v>
      </c>
      <c r="T48" s="74">
        <v>12408822.594386544</v>
      </c>
      <c r="U48" s="81">
        <v>-2467957.7802777188</v>
      </c>
      <c r="V48" s="74">
        <v>9946013.0236681364</v>
      </c>
      <c r="W48" s="81">
        <v>-5148.2095593104896</v>
      </c>
      <c r="X48" s="43"/>
      <c r="Y48" s="43"/>
      <c r="Z48" s="41"/>
      <c r="AB48" s="93"/>
      <c r="AC48" s="88"/>
      <c r="AD48" s="89"/>
      <c r="AE48"/>
    </row>
    <row r="49" spans="1:31" s="32" customFormat="1" x14ac:dyDescent="0.2">
      <c r="A49" s="33" t="s">
        <v>85</v>
      </c>
      <c r="B49" s="33"/>
      <c r="C49" s="33"/>
      <c r="D49" s="33"/>
      <c r="E49" s="34"/>
      <c r="F49" s="34"/>
      <c r="G49" s="34"/>
      <c r="H49" s="33"/>
      <c r="I49" s="33"/>
      <c r="J49" s="55"/>
      <c r="K49" s="33"/>
      <c r="L49" s="33"/>
      <c r="M49" s="33"/>
      <c r="N49" s="35"/>
      <c r="O49" s="33"/>
      <c r="P49" s="35"/>
      <c r="Q49" s="33"/>
      <c r="R49" s="36"/>
      <c r="S49" s="74"/>
      <c r="T49" s="74"/>
      <c r="U49" s="74"/>
      <c r="V49" s="74"/>
      <c r="W49" s="74"/>
      <c r="X49" s="43"/>
      <c r="Y49" s="43"/>
      <c r="Z49" s="41"/>
      <c r="AB49" s="93"/>
      <c r="AC49" s="88"/>
      <c r="AD49" s="89"/>
      <c r="AE49"/>
    </row>
    <row r="50" spans="1:31" x14ac:dyDescent="0.2">
      <c r="A50" s="45" t="s">
        <v>85</v>
      </c>
      <c r="B50" s="45" t="s">
        <v>84</v>
      </c>
      <c r="C50" s="45">
        <v>351</v>
      </c>
      <c r="D50" s="45" t="s">
        <v>27</v>
      </c>
      <c r="E50" s="50">
        <v>42745</v>
      </c>
      <c r="F50" s="50">
        <v>43467</v>
      </c>
      <c r="G50" s="50">
        <v>45838</v>
      </c>
      <c r="H50" s="45" t="s">
        <v>30</v>
      </c>
      <c r="I50" s="45" t="s">
        <v>31</v>
      </c>
      <c r="J50" s="56">
        <v>6.2300000000000003E-3</v>
      </c>
      <c r="K50" s="45" t="s">
        <v>32</v>
      </c>
      <c r="L50" s="45" t="s">
        <v>33</v>
      </c>
      <c r="M50" s="45" t="s">
        <v>26</v>
      </c>
      <c r="N50" s="62">
        <v>50000000</v>
      </c>
      <c r="O50" s="45" t="s">
        <v>26</v>
      </c>
      <c r="P50" s="62">
        <v>50000000</v>
      </c>
      <c r="Q50" s="45"/>
      <c r="R50" s="70">
        <v>6.2662658843009075E-2</v>
      </c>
      <c r="S50" s="75">
        <v>3133132.942150454</v>
      </c>
      <c r="T50" s="75">
        <v>3133132.942150454</v>
      </c>
      <c r="U50" s="75">
        <v>0</v>
      </c>
      <c r="V50" s="75">
        <v>3130939.8865948985</v>
      </c>
      <c r="W50" s="75">
        <v>2193.0555555555557</v>
      </c>
      <c r="X50" s="44"/>
      <c r="Y50" s="44" t="s">
        <v>86</v>
      </c>
      <c r="AB50" s="93"/>
      <c r="AC50" s="88"/>
      <c r="AD50" s="89"/>
    </row>
    <row r="51" spans="1:31" s="32" customFormat="1" x14ac:dyDescent="0.2">
      <c r="A51" s="33"/>
      <c r="B51" s="33"/>
      <c r="C51" s="33"/>
      <c r="D51" s="33"/>
      <c r="E51" s="34"/>
      <c r="F51" s="34"/>
      <c r="G51" s="34"/>
      <c r="H51" s="33"/>
      <c r="I51" s="33"/>
      <c r="J51" s="55"/>
      <c r="K51" s="33"/>
      <c r="L51" s="33"/>
      <c r="M51" s="33"/>
      <c r="N51" s="35"/>
      <c r="O51" s="33"/>
      <c r="P51" s="35">
        <v>50000000</v>
      </c>
      <c r="Q51" s="33"/>
      <c r="R51" s="36"/>
      <c r="S51" s="74">
        <v>3133132.942150454</v>
      </c>
      <c r="T51" s="74">
        <v>3133132.942150454</v>
      </c>
      <c r="U51" s="74">
        <v>0</v>
      </c>
      <c r="V51" s="74">
        <v>3130939.8865948985</v>
      </c>
      <c r="W51" s="74">
        <v>2193.0555555555557</v>
      </c>
      <c r="X51" s="43"/>
      <c r="Y51" s="43"/>
      <c r="Z51" s="41"/>
      <c r="AB51" s="93"/>
      <c r="AC51" s="88"/>
      <c r="AD51" s="89"/>
      <c r="AE51"/>
    </row>
    <row r="52" spans="1:31" s="32" customFormat="1" x14ac:dyDescent="0.2">
      <c r="A52" s="33" t="s">
        <v>88</v>
      </c>
      <c r="B52" s="33"/>
      <c r="C52" s="33"/>
      <c r="D52" s="33"/>
      <c r="E52" s="34"/>
      <c r="F52" s="34"/>
      <c r="G52" s="34"/>
      <c r="H52" s="33"/>
      <c r="I52" s="33"/>
      <c r="J52" s="55"/>
      <c r="K52" s="33"/>
      <c r="L52" s="33"/>
      <c r="M52" s="33"/>
      <c r="N52" s="35"/>
      <c r="O52" s="33"/>
      <c r="P52" s="35"/>
      <c r="Q52" s="33"/>
      <c r="R52" s="36"/>
      <c r="S52" s="74"/>
      <c r="T52" s="74"/>
      <c r="U52" s="74"/>
      <c r="V52" s="74"/>
      <c r="W52" s="74"/>
      <c r="X52" s="43"/>
      <c r="Y52" s="43"/>
      <c r="Z52" s="41"/>
      <c r="AB52" s="93"/>
      <c r="AC52" s="88"/>
      <c r="AD52" s="89"/>
      <c r="AE52"/>
    </row>
    <row r="53" spans="1:31" s="122" customFormat="1" x14ac:dyDescent="0.2">
      <c r="A53" s="116" t="s">
        <v>88</v>
      </c>
      <c r="B53" s="116" t="s">
        <v>87</v>
      </c>
      <c r="C53" s="116">
        <v>369</v>
      </c>
      <c r="D53" s="116" t="s">
        <v>27</v>
      </c>
      <c r="E53" s="117">
        <v>43024</v>
      </c>
      <c r="F53" s="117">
        <v>45379</v>
      </c>
      <c r="G53" s="117">
        <v>46109</v>
      </c>
      <c r="H53" s="116" t="s">
        <v>30</v>
      </c>
      <c r="I53" s="116" t="s">
        <v>31</v>
      </c>
      <c r="J53" s="118">
        <v>1.452E-2</v>
      </c>
      <c r="K53" s="116" t="s">
        <v>32</v>
      </c>
      <c r="L53" s="116" t="s">
        <v>33</v>
      </c>
      <c r="M53" s="116" t="s">
        <v>26</v>
      </c>
      <c r="N53" s="119">
        <v>100000000</v>
      </c>
      <c r="O53" s="116" t="s">
        <v>26</v>
      </c>
      <c r="P53" s="119">
        <v>0</v>
      </c>
      <c r="Q53" s="116"/>
      <c r="R53" s="120">
        <v>3.0928570213207406E-2</v>
      </c>
      <c r="S53" s="119">
        <v>3092857.0213207407</v>
      </c>
      <c r="T53" s="119">
        <v>3092857.0213207407</v>
      </c>
      <c r="U53" s="119">
        <v>0</v>
      </c>
      <c r="V53" s="119">
        <v>3092857.0213207407</v>
      </c>
      <c r="W53" s="119">
        <v>0</v>
      </c>
      <c r="X53" s="116"/>
      <c r="Y53" s="116" t="s">
        <v>89</v>
      </c>
      <c r="Z53" s="121"/>
      <c r="AB53" s="123">
        <v>2962987</v>
      </c>
      <c r="AC53" s="124">
        <f>(AB53-S53)/-N53</f>
        <v>1.2987002132074069E-3</v>
      </c>
      <c r="AD53" s="125" t="s">
        <v>150</v>
      </c>
    </row>
    <row r="54" spans="1:31" s="122" customFormat="1" x14ac:dyDescent="0.2">
      <c r="A54" s="116" t="s">
        <v>88</v>
      </c>
      <c r="B54" s="116" t="s">
        <v>90</v>
      </c>
      <c r="C54" s="116">
        <v>371</v>
      </c>
      <c r="D54" s="116" t="s">
        <v>27</v>
      </c>
      <c r="E54" s="117">
        <v>43062</v>
      </c>
      <c r="F54" s="117">
        <v>45425</v>
      </c>
      <c r="G54" s="117">
        <v>46154</v>
      </c>
      <c r="H54" s="116" t="s">
        <v>30</v>
      </c>
      <c r="I54" s="116" t="s">
        <v>31</v>
      </c>
      <c r="J54" s="118">
        <v>1.3465E-2</v>
      </c>
      <c r="K54" s="116" t="s">
        <v>32</v>
      </c>
      <c r="L54" s="116" t="s">
        <v>33</v>
      </c>
      <c r="M54" s="116" t="s">
        <v>26</v>
      </c>
      <c r="N54" s="119">
        <v>100000000</v>
      </c>
      <c r="O54" s="116" t="s">
        <v>26</v>
      </c>
      <c r="P54" s="119">
        <v>0</v>
      </c>
      <c r="Q54" s="116"/>
      <c r="R54" s="120">
        <v>3.2059428680926559E-2</v>
      </c>
      <c r="S54" s="119">
        <v>3205942.8680926557</v>
      </c>
      <c r="T54" s="119">
        <v>3205942.8680926557</v>
      </c>
      <c r="U54" s="119">
        <v>0</v>
      </c>
      <c r="V54" s="119">
        <v>3205942.8680926557</v>
      </c>
      <c r="W54" s="119">
        <v>0</v>
      </c>
      <c r="X54" s="116"/>
      <c r="Y54" s="116" t="s">
        <v>91</v>
      </c>
      <c r="Z54" s="121"/>
      <c r="AB54" s="123">
        <v>3079099</v>
      </c>
      <c r="AC54" s="124">
        <f>(AB54-S54)/-N54</f>
        <v>1.2684386809265567E-3</v>
      </c>
      <c r="AD54" s="125" t="s">
        <v>150</v>
      </c>
    </row>
    <row r="55" spans="1:31" s="122" customFormat="1" x14ac:dyDescent="0.2">
      <c r="A55" s="126" t="s">
        <v>88</v>
      </c>
      <c r="B55" s="126" t="s">
        <v>92</v>
      </c>
      <c r="C55" s="126">
        <v>379</v>
      </c>
      <c r="D55" s="126" t="s">
        <v>27</v>
      </c>
      <c r="E55" s="127">
        <v>43249</v>
      </c>
      <c r="F55" s="127">
        <v>45470</v>
      </c>
      <c r="G55" s="127">
        <v>46200</v>
      </c>
      <c r="H55" s="126" t="s">
        <v>30</v>
      </c>
      <c r="I55" s="126" t="s">
        <v>31</v>
      </c>
      <c r="J55" s="128">
        <v>1.3625E-2</v>
      </c>
      <c r="K55" s="126" t="s">
        <v>32</v>
      </c>
      <c r="L55" s="126" t="s">
        <v>33</v>
      </c>
      <c r="M55" s="126" t="s">
        <v>26</v>
      </c>
      <c r="N55" s="129">
        <v>100000000</v>
      </c>
      <c r="O55" s="126" t="s">
        <v>26</v>
      </c>
      <c r="P55" s="129">
        <v>0</v>
      </c>
      <c r="Q55" s="126"/>
      <c r="R55" s="130">
        <v>3.1264536737770826E-2</v>
      </c>
      <c r="S55" s="129">
        <v>3126453.6737770825</v>
      </c>
      <c r="T55" s="129">
        <v>3126453.6737770825</v>
      </c>
      <c r="U55" s="129">
        <v>0</v>
      </c>
      <c r="V55" s="129">
        <v>3126453.6737770825</v>
      </c>
      <c r="W55" s="129">
        <v>0</v>
      </c>
      <c r="X55" s="116"/>
      <c r="Y55" s="116" t="s">
        <v>93</v>
      </c>
      <c r="Z55" s="121"/>
      <c r="AB55" s="123">
        <v>2989690</v>
      </c>
      <c r="AC55" s="124">
        <f>(AB55-S55)/-N55</f>
        <v>1.3676367377708247E-3</v>
      </c>
      <c r="AD55" s="125" t="s">
        <v>150</v>
      </c>
    </row>
    <row r="56" spans="1:31" s="32" customFormat="1" x14ac:dyDescent="0.2">
      <c r="A56" s="33"/>
      <c r="B56" s="33"/>
      <c r="C56" s="33"/>
      <c r="D56" s="33"/>
      <c r="E56" s="34"/>
      <c r="F56" s="34"/>
      <c r="G56" s="34"/>
      <c r="H56" s="33"/>
      <c r="I56" s="33"/>
      <c r="J56" s="55"/>
      <c r="K56" s="33"/>
      <c r="L56" s="33"/>
      <c r="M56" s="33"/>
      <c r="N56" s="35"/>
      <c r="O56" s="33"/>
      <c r="P56" s="35">
        <v>0</v>
      </c>
      <c r="Q56" s="33"/>
      <c r="R56" s="36"/>
      <c r="S56" s="74">
        <v>9425253.5631904788</v>
      </c>
      <c r="T56" s="74">
        <v>9425253.5631904788</v>
      </c>
      <c r="U56" s="74">
        <v>0</v>
      </c>
      <c r="V56" s="74">
        <v>9425253.5631904788</v>
      </c>
      <c r="W56" s="74">
        <v>0</v>
      </c>
      <c r="X56" s="43"/>
      <c r="Y56" s="43"/>
      <c r="Z56" s="41"/>
      <c r="AB56" s="93"/>
      <c r="AC56" s="88"/>
      <c r="AD56" s="89"/>
      <c r="AE56"/>
    </row>
    <row r="57" spans="1:31" s="32" customFormat="1" x14ac:dyDescent="0.2">
      <c r="A57" s="33" t="s">
        <v>95</v>
      </c>
      <c r="B57" s="33"/>
      <c r="C57" s="33"/>
      <c r="D57" s="33"/>
      <c r="E57" s="34"/>
      <c r="F57" s="34"/>
      <c r="G57" s="34"/>
      <c r="H57" s="33"/>
      <c r="I57" s="33"/>
      <c r="J57" s="55"/>
      <c r="K57" s="33"/>
      <c r="L57" s="33"/>
      <c r="M57" s="33"/>
      <c r="N57" s="35"/>
      <c r="O57" s="33"/>
      <c r="P57" s="35"/>
      <c r="Q57" s="33"/>
      <c r="R57" s="36"/>
      <c r="S57" s="74"/>
      <c r="T57" s="74"/>
      <c r="U57" s="74"/>
      <c r="V57" s="74"/>
      <c r="W57" s="74"/>
      <c r="X57" s="43"/>
      <c r="Y57" s="43"/>
      <c r="Z57" s="41"/>
      <c r="AB57" s="93"/>
      <c r="AC57" s="88"/>
      <c r="AD57" s="89"/>
      <c r="AE57"/>
    </row>
    <row r="58" spans="1:31" x14ac:dyDescent="0.2">
      <c r="A58" s="45" t="s">
        <v>95</v>
      </c>
      <c r="B58" s="45" t="s">
        <v>94</v>
      </c>
      <c r="C58" s="45">
        <v>305</v>
      </c>
      <c r="D58" s="45" t="s">
        <v>27</v>
      </c>
      <c r="E58" s="50">
        <v>41767</v>
      </c>
      <c r="F58" s="50">
        <v>42094</v>
      </c>
      <c r="G58" s="50">
        <v>46203</v>
      </c>
      <c r="H58" s="45" t="s">
        <v>30</v>
      </c>
      <c r="I58" s="45" t="s">
        <v>31</v>
      </c>
      <c r="J58" s="56">
        <v>1.5900000000000001E-2</v>
      </c>
      <c r="K58" s="45" t="s">
        <v>32</v>
      </c>
      <c r="L58" s="45" t="s">
        <v>33</v>
      </c>
      <c r="M58" s="45" t="s">
        <v>26</v>
      </c>
      <c r="N58" s="62">
        <v>7000000</v>
      </c>
      <c r="O58" s="45" t="s">
        <v>26</v>
      </c>
      <c r="P58" s="62">
        <v>2631824</v>
      </c>
      <c r="Q58" s="45"/>
      <c r="R58" s="70">
        <v>2.9440210196745299E-2</v>
      </c>
      <c r="S58" s="75">
        <v>77481.451760839002</v>
      </c>
      <c r="T58" s="75">
        <v>77481.451760839002</v>
      </c>
      <c r="U58" s="75">
        <v>0</v>
      </c>
      <c r="V58" s="75">
        <v>77436.710752839004</v>
      </c>
      <c r="W58" s="75">
        <v>44.741007999999979</v>
      </c>
      <c r="X58" s="44"/>
      <c r="Y58" s="44" t="s">
        <v>96</v>
      </c>
      <c r="AB58" s="93"/>
      <c r="AC58" s="88"/>
      <c r="AD58" s="89"/>
    </row>
    <row r="59" spans="1:31" s="32" customFormat="1" x14ac:dyDescent="0.2">
      <c r="A59" s="33"/>
      <c r="B59" s="33"/>
      <c r="C59" s="33"/>
      <c r="D59" s="33"/>
      <c r="E59" s="34"/>
      <c r="F59" s="34"/>
      <c r="G59" s="34"/>
      <c r="H59" s="33"/>
      <c r="I59" s="33"/>
      <c r="J59" s="55"/>
      <c r="K59" s="33"/>
      <c r="L59" s="33"/>
      <c r="M59" s="33"/>
      <c r="N59" s="35"/>
      <c r="O59" s="33"/>
      <c r="P59" s="35">
        <v>2631824</v>
      </c>
      <c r="Q59" s="33"/>
      <c r="R59" s="36"/>
      <c r="S59" s="74">
        <v>77481.451760839002</v>
      </c>
      <c r="T59" s="74">
        <v>77481.451760839002</v>
      </c>
      <c r="U59" s="74">
        <v>0</v>
      </c>
      <c r="V59" s="74">
        <v>77436.710752839004</v>
      </c>
      <c r="W59" s="74">
        <v>44.741007999999979</v>
      </c>
      <c r="X59" s="43"/>
      <c r="Y59" s="43"/>
      <c r="Z59" s="41"/>
      <c r="AB59" s="93"/>
      <c r="AC59" s="88"/>
      <c r="AD59" s="89"/>
      <c r="AE59"/>
    </row>
    <row r="60" spans="1:31" s="32" customFormat="1" x14ac:dyDescent="0.2">
      <c r="A60" s="33" t="s">
        <v>98</v>
      </c>
      <c r="B60" s="33"/>
      <c r="C60" s="33"/>
      <c r="D60" s="33"/>
      <c r="E60" s="34"/>
      <c r="F60" s="34"/>
      <c r="G60" s="34"/>
      <c r="H60" s="33"/>
      <c r="I60" s="33"/>
      <c r="J60" s="55"/>
      <c r="K60" s="33"/>
      <c r="L60" s="33"/>
      <c r="M60" s="33"/>
      <c r="N60" s="35"/>
      <c r="O60" s="33"/>
      <c r="P60" s="35"/>
      <c r="Q60" s="33"/>
      <c r="R60" s="36"/>
      <c r="S60" s="74"/>
      <c r="T60" s="74"/>
      <c r="U60" s="74"/>
      <c r="V60" s="74"/>
      <c r="W60" s="74"/>
      <c r="X60" s="43"/>
      <c r="Y60" s="43"/>
      <c r="Z60" s="41"/>
      <c r="AB60" s="93"/>
      <c r="AC60" s="88"/>
      <c r="AD60" s="89"/>
      <c r="AE60"/>
    </row>
    <row r="61" spans="1:31" x14ac:dyDescent="0.2">
      <c r="A61" s="45" t="s">
        <v>98</v>
      </c>
      <c r="B61" s="45" t="s">
        <v>97</v>
      </c>
      <c r="C61" s="45">
        <v>374</v>
      </c>
      <c r="D61" s="45" t="s">
        <v>27</v>
      </c>
      <c r="E61" s="50">
        <v>41967</v>
      </c>
      <c r="F61" s="50">
        <v>42735</v>
      </c>
      <c r="G61" s="50">
        <v>44926</v>
      </c>
      <c r="H61" s="45" t="s">
        <v>52</v>
      </c>
      <c r="I61" s="45" t="s">
        <v>53</v>
      </c>
      <c r="J61" s="56">
        <v>0.03</v>
      </c>
      <c r="K61" s="45"/>
      <c r="L61" s="45" t="s">
        <v>33</v>
      </c>
      <c r="M61" s="45" t="s">
        <v>26</v>
      </c>
      <c r="N61" s="62">
        <v>7000000</v>
      </c>
      <c r="O61" s="45" t="s">
        <v>26</v>
      </c>
      <c r="P61" s="62">
        <v>0</v>
      </c>
      <c r="Q61" s="45"/>
      <c r="R61" s="70">
        <v>0</v>
      </c>
      <c r="S61" s="75">
        <v>0</v>
      </c>
      <c r="T61" s="75">
        <v>0</v>
      </c>
      <c r="U61" s="75">
        <v>0</v>
      </c>
      <c r="V61" s="75">
        <v>0</v>
      </c>
      <c r="W61" s="75">
        <v>0</v>
      </c>
      <c r="X61" s="44"/>
      <c r="Y61" s="44" t="s">
        <v>99</v>
      </c>
      <c r="AB61" s="93"/>
      <c r="AC61" s="88"/>
      <c r="AD61" s="89"/>
    </row>
    <row r="62" spans="1:31" s="32" customFormat="1" x14ac:dyDescent="0.2">
      <c r="A62" s="33"/>
      <c r="B62" s="33"/>
      <c r="C62" s="33"/>
      <c r="D62" s="33"/>
      <c r="E62" s="34"/>
      <c r="F62" s="34"/>
      <c r="G62" s="34"/>
      <c r="H62" s="33"/>
      <c r="I62" s="33"/>
      <c r="J62" s="55"/>
      <c r="K62" s="33"/>
      <c r="L62" s="33"/>
      <c r="M62" s="33"/>
      <c r="N62" s="35"/>
      <c r="O62" s="33"/>
      <c r="P62" s="35">
        <v>0</v>
      </c>
      <c r="Q62" s="33"/>
      <c r="R62" s="36"/>
      <c r="S62" s="74">
        <v>0</v>
      </c>
      <c r="T62" s="74">
        <v>0</v>
      </c>
      <c r="U62" s="74">
        <v>0</v>
      </c>
      <c r="V62" s="74">
        <v>0</v>
      </c>
      <c r="W62" s="74">
        <v>0</v>
      </c>
      <c r="X62" s="43"/>
      <c r="Y62" s="43"/>
      <c r="Z62" s="41"/>
      <c r="AB62" s="93"/>
      <c r="AC62" s="88"/>
      <c r="AD62" s="89"/>
      <c r="AE62"/>
    </row>
    <row r="63" spans="1:31" s="32" customFormat="1" x14ac:dyDescent="0.2">
      <c r="A63" s="33" t="s">
        <v>101</v>
      </c>
      <c r="B63" s="33"/>
      <c r="C63" s="33"/>
      <c r="D63" s="33"/>
      <c r="E63" s="34"/>
      <c r="F63" s="34"/>
      <c r="G63" s="34"/>
      <c r="H63" s="33"/>
      <c r="I63" s="33"/>
      <c r="J63" s="55"/>
      <c r="K63" s="33"/>
      <c r="L63" s="33"/>
      <c r="M63" s="33"/>
      <c r="N63" s="35"/>
      <c r="O63" s="33"/>
      <c r="P63" s="35"/>
      <c r="Q63" s="33"/>
      <c r="R63" s="36"/>
      <c r="S63" s="74"/>
      <c r="T63" s="74"/>
      <c r="U63" s="74"/>
      <c r="V63" s="74"/>
      <c r="W63" s="74"/>
      <c r="X63" s="43"/>
      <c r="Y63" s="43"/>
      <c r="Z63" s="41"/>
      <c r="AB63" s="93"/>
      <c r="AC63" s="88"/>
      <c r="AD63" s="89"/>
      <c r="AE63"/>
    </row>
    <row r="64" spans="1:31" x14ac:dyDescent="0.2">
      <c r="A64" s="45" t="s">
        <v>101</v>
      </c>
      <c r="B64" s="45" t="s">
        <v>100</v>
      </c>
      <c r="C64" s="45">
        <v>389</v>
      </c>
      <c r="D64" s="45" t="s">
        <v>27</v>
      </c>
      <c r="E64" s="50">
        <v>44027</v>
      </c>
      <c r="F64" s="50">
        <v>44027</v>
      </c>
      <c r="G64" s="50">
        <v>47662</v>
      </c>
      <c r="H64" s="45" t="s">
        <v>30</v>
      </c>
      <c r="I64" s="45" t="s">
        <v>31</v>
      </c>
      <c r="J64" s="56">
        <v>0</v>
      </c>
      <c r="K64" s="45" t="s">
        <v>32</v>
      </c>
      <c r="L64" s="45" t="s">
        <v>33</v>
      </c>
      <c r="M64" s="45" t="s">
        <v>26</v>
      </c>
      <c r="N64" s="62">
        <v>12000000</v>
      </c>
      <c r="O64" s="45" t="s">
        <v>26</v>
      </c>
      <c r="P64" s="62">
        <v>10200000</v>
      </c>
      <c r="Q64" s="45"/>
      <c r="R64" s="70">
        <v>0.15221761564301864</v>
      </c>
      <c r="S64" s="75">
        <v>1552619.6795587901</v>
      </c>
      <c r="T64" s="75">
        <v>1552619.6795587901</v>
      </c>
      <c r="U64" s="75">
        <v>0</v>
      </c>
      <c r="V64" s="75">
        <v>1551995.7795587901</v>
      </c>
      <c r="W64" s="75">
        <v>623.89999999999986</v>
      </c>
      <c r="X64" s="44"/>
      <c r="Y64" s="44" t="s">
        <v>102</v>
      </c>
      <c r="Z64" s="42" t="s">
        <v>103</v>
      </c>
      <c r="AB64" s="93"/>
      <c r="AC64" s="88"/>
      <c r="AD64" s="89"/>
    </row>
    <row r="65" spans="1:31" s="32" customFormat="1" x14ac:dyDescent="0.2">
      <c r="A65" s="33"/>
      <c r="B65" s="33"/>
      <c r="C65" s="33"/>
      <c r="D65" s="33"/>
      <c r="E65" s="34"/>
      <c r="F65" s="34"/>
      <c r="G65" s="34"/>
      <c r="H65" s="33"/>
      <c r="I65" s="33"/>
      <c r="J65" s="55"/>
      <c r="K65" s="33"/>
      <c r="L65" s="33"/>
      <c r="M65" s="33"/>
      <c r="N65" s="35"/>
      <c r="O65" s="33"/>
      <c r="P65" s="35">
        <v>10200000</v>
      </c>
      <c r="Q65" s="33"/>
      <c r="R65" s="36"/>
      <c r="S65" s="74">
        <v>1552619.6795587901</v>
      </c>
      <c r="T65" s="74">
        <v>1552619.6795587901</v>
      </c>
      <c r="U65" s="74">
        <v>0</v>
      </c>
      <c r="V65" s="74">
        <v>1551995.7795587901</v>
      </c>
      <c r="W65" s="74">
        <v>623.89999999999986</v>
      </c>
      <c r="X65" s="43"/>
      <c r="Y65" s="43"/>
      <c r="Z65" s="41"/>
      <c r="AB65" s="93"/>
      <c r="AC65" s="88"/>
      <c r="AD65" s="89"/>
      <c r="AE65"/>
    </row>
    <row r="66" spans="1:31" s="32" customFormat="1" x14ac:dyDescent="0.2">
      <c r="A66" s="33" t="s">
        <v>105</v>
      </c>
      <c r="B66" s="33"/>
      <c r="C66" s="33"/>
      <c r="D66" s="33"/>
      <c r="E66" s="34"/>
      <c r="F66" s="34"/>
      <c r="G66" s="34"/>
      <c r="H66" s="33"/>
      <c r="I66" s="33"/>
      <c r="J66" s="55"/>
      <c r="K66" s="33"/>
      <c r="L66" s="33"/>
      <c r="M66" s="33"/>
      <c r="N66" s="35"/>
      <c r="O66" s="33"/>
      <c r="P66" s="35"/>
      <c r="Q66" s="33"/>
      <c r="R66" s="36"/>
      <c r="S66" s="74"/>
      <c r="T66" s="74"/>
      <c r="U66" s="74"/>
      <c r="V66" s="74"/>
      <c r="W66" s="74"/>
      <c r="X66" s="43"/>
      <c r="Y66" s="43"/>
      <c r="Z66" s="41"/>
      <c r="AB66" s="93"/>
      <c r="AC66" s="88"/>
      <c r="AD66" s="89"/>
      <c r="AE66"/>
    </row>
    <row r="67" spans="1:31" x14ac:dyDescent="0.2">
      <c r="A67" s="46" t="s">
        <v>105</v>
      </c>
      <c r="B67" s="46" t="s">
        <v>104</v>
      </c>
      <c r="C67" s="46">
        <v>384</v>
      </c>
      <c r="D67" s="46" t="s">
        <v>27</v>
      </c>
      <c r="E67" s="51">
        <v>41334</v>
      </c>
      <c r="F67" s="51">
        <v>42185</v>
      </c>
      <c r="G67" s="51">
        <v>49490</v>
      </c>
      <c r="H67" s="46" t="s">
        <v>30</v>
      </c>
      <c r="I67" s="46" t="s">
        <v>31</v>
      </c>
      <c r="J67" s="57">
        <v>4.5600000000000002E-2</v>
      </c>
      <c r="K67" s="46" t="s">
        <v>32</v>
      </c>
      <c r="L67" s="46" t="s">
        <v>33</v>
      </c>
      <c r="M67" s="46" t="s">
        <v>26</v>
      </c>
      <c r="N67" s="63">
        <v>7650000</v>
      </c>
      <c r="O67" s="46" t="s">
        <v>26</v>
      </c>
      <c r="P67" s="63">
        <v>5032894.5999999903</v>
      </c>
      <c r="Q67" s="46"/>
      <c r="R67" s="71">
        <v>3.1089564645746529E-2</v>
      </c>
      <c r="S67" s="76">
        <v>156470.50202192832</v>
      </c>
      <c r="T67" s="76">
        <v>156470.50202192832</v>
      </c>
      <c r="U67" s="76">
        <v>0</v>
      </c>
      <c r="V67" s="76">
        <v>156520.55136267276</v>
      </c>
      <c r="W67" s="79">
        <v>-50.049340744444407</v>
      </c>
      <c r="X67" s="44"/>
      <c r="Y67" s="44" t="s">
        <v>106</v>
      </c>
      <c r="AB67" s="93"/>
      <c r="AC67" s="88"/>
      <c r="AD67" s="89"/>
    </row>
    <row r="68" spans="1:31" x14ac:dyDescent="0.2">
      <c r="A68" s="46" t="s">
        <v>105</v>
      </c>
      <c r="B68" s="46" t="s">
        <v>107</v>
      </c>
      <c r="C68" s="46">
        <v>385</v>
      </c>
      <c r="D68" s="46" t="s">
        <v>27</v>
      </c>
      <c r="E68" s="51">
        <v>41334</v>
      </c>
      <c r="F68" s="51">
        <v>42185</v>
      </c>
      <c r="G68" s="51">
        <v>49490</v>
      </c>
      <c r="H68" s="46" t="s">
        <v>30</v>
      </c>
      <c r="I68" s="46" t="s">
        <v>31</v>
      </c>
      <c r="J68" s="57">
        <v>4.5600000000000002E-2</v>
      </c>
      <c r="K68" s="46" t="s">
        <v>32</v>
      </c>
      <c r="L68" s="46" t="s">
        <v>33</v>
      </c>
      <c r="M68" s="46" t="s">
        <v>26</v>
      </c>
      <c r="N68" s="63">
        <v>16500000</v>
      </c>
      <c r="O68" s="46" t="s">
        <v>26</v>
      </c>
      <c r="P68" s="63">
        <v>10312500</v>
      </c>
      <c r="Q68" s="46"/>
      <c r="R68" s="71">
        <v>3.1089566910772883E-2</v>
      </c>
      <c r="S68" s="76">
        <v>320611.15876734536</v>
      </c>
      <c r="T68" s="76">
        <v>320611.15876734536</v>
      </c>
      <c r="U68" s="76">
        <v>0</v>
      </c>
      <c r="V68" s="76">
        <v>320713.71085067868</v>
      </c>
      <c r="W68" s="79">
        <v>-102.55208333333326</v>
      </c>
      <c r="X68" s="44"/>
      <c r="Y68" s="44" t="s">
        <v>106</v>
      </c>
      <c r="AB68" s="93"/>
      <c r="AC68" s="88"/>
      <c r="AD68" s="89"/>
    </row>
    <row r="69" spans="1:31" x14ac:dyDescent="0.2">
      <c r="A69" s="45" t="s">
        <v>105</v>
      </c>
      <c r="B69" s="45" t="s">
        <v>108</v>
      </c>
      <c r="C69" s="45">
        <v>370</v>
      </c>
      <c r="D69" s="45" t="s">
        <v>27</v>
      </c>
      <c r="E69" s="50">
        <v>43047</v>
      </c>
      <c r="F69" s="50">
        <v>45401</v>
      </c>
      <c r="G69" s="50">
        <v>46131</v>
      </c>
      <c r="H69" s="45" t="s">
        <v>30</v>
      </c>
      <c r="I69" s="45" t="s">
        <v>31</v>
      </c>
      <c r="J69" s="56">
        <v>1.3780000000000001E-2</v>
      </c>
      <c r="K69" s="45" t="s">
        <v>32</v>
      </c>
      <c r="L69" s="45" t="s">
        <v>33</v>
      </c>
      <c r="M69" s="45" t="s">
        <v>26</v>
      </c>
      <c r="N69" s="62">
        <v>100000000</v>
      </c>
      <c r="O69" s="45" t="s">
        <v>26</v>
      </c>
      <c r="P69" s="62">
        <v>0</v>
      </c>
      <c r="Q69" s="45"/>
      <c r="R69" s="70">
        <v>3.1921252019687367E-2</v>
      </c>
      <c r="S69" s="75">
        <v>3192125.2019687365</v>
      </c>
      <c r="T69" s="75">
        <v>3192125.2019687365</v>
      </c>
      <c r="U69" s="75">
        <v>0</v>
      </c>
      <c r="V69" s="75">
        <v>3192125.2019687365</v>
      </c>
      <c r="W69" s="75">
        <v>0</v>
      </c>
      <c r="X69" s="44"/>
      <c r="Y69" s="44" t="s">
        <v>109</v>
      </c>
      <c r="AB69" s="93"/>
      <c r="AC69" s="88"/>
      <c r="AD69" s="89"/>
    </row>
    <row r="70" spans="1:31" s="32" customFormat="1" x14ac:dyDescent="0.2">
      <c r="A70" s="33"/>
      <c r="B70" s="33"/>
      <c r="C70" s="33"/>
      <c r="D70" s="33"/>
      <c r="E70" s="34"/>
      <c r="F70" s="34"/>
      <c r="G70" s="34"/>
      <c r="H70" s="33"/>
      <c r="I70" s="33"/>
      <c r="J70" s="55"/>
      <c r="K70" s="33"/>
      <c r="L70" s="33"/>
      <c r="M70" s="33"/>
      <c r="N70" s="35"/>
      <c r="O70" s="33"/>
      <c r="P70" s="35">
        <v>15345394.59999999</v>
      </c>
      <c r="Q70" s="33"/>
      <c r="R70" s="36"/>
      <c r="S70" s="74">
        <v>3669206.8627580102</v>
      </c>
      <c r="T70" s="74">
        <v>3669206.8627580102</v>
      </c>
      <c r="U70" s="74">
        <v>0</v>
      </c>
      <c r="V70" s="74">
        <v>3669359.4641820882</v>
      </c>
      <c r="W70" s="81">
        <v>-152.60142407777766</v>
      </c>
      <c r="X70" s="43"/>
      <c r="Y70" s="43"/>
      <c r="Z70" s="41"/>
      <c r="AB70" s="93"/>
      <c r="AC70" s="88"/>
      <c r="AD70" s="89"/>
      <c r="AE70"/>
    </row>
    <row r="71" spans="1:31" s="32" customFormat="1" x14ac:dyDescent="0.2">
      <c r="A71" s="33" t="s">
        <v>111</v>
      </c>
      <c r="B71" s="33"/>
      <c r="C71" s="33"/>
      <c r="D71" s="33"/>
      <c r="E71" s="34"/>
      <c r="F71" s="34"/>
      <c r="G71" s="34"/>
      <c r="H71" s="33"/>
      <c r="I71" s="33"/>
      <c r="J71" s="55"/>
      <c r="K71" s="33"/>
      <c r="L71" s="33"/>
      <c r="M71" s="33"/>
      <c r="N71" s="35"/>
      <c r="O71" s="33"/>
      <c r="P71" s="35"/>
      <c r="Q71" s="33"/>
      <c r="R71" s="36"/>
      <c r="S71" s="74"/>
      <c r="T71" s="74"/>
      <c r="U71" s="74"/>
      <c r="V71" s="74"/>
      <c r="W71" s="74"/>
      <c r="X71" s="43"/>
      <c r="Y71" s="43"/>
      <c r="Z71" s="41"/>
      <c r="AB71" s="93"/>
      <c r="AC71" s="88"/>
      <c r="AD71" s="89"/>
      <c r="AE71"/>
    </row>
    <row r="72" spans="1:31" s="100" customFormat="1" x14ac:dyDescent="0.2">
      <c r="A72" s="94" t="s">
        <v>111</v>
      </c>
      <c r="B72" s="94" t="s">
        <v>110</v>
      </c>
      <c r="C72" s="94">
        <v>293</v>
      </c>
      <c r="D72" s="94" t="s">
        <v>27</v>
      </c>
      <c r="E72" s="95">
        <v>42402</v>
      </c>
      <c r="F72" s="95">
        <v>44204</v>
      </c>
      <c r="G72" s="95">
        <v>44935</v>
      </c>
      <c r="H72" s="94" t="s">
        <v>30</v>
      </c>
      <c r="I72" s="94" t="s">
        <v>31</v>
      </c>
      <c r="J72" s="96">
        <v>8.1300000000000001E-3</v>
      </c>
      <c r="K72" s="94" t="s">
        <v>32</v>
      </c>
      <c r="L72" s="94" t="s">
        <v>33</v>
      </c>
      <c r="M72" s="94" t="s">
        <v>26</v>
      </c>
      <c r="N72" s="97">
        <v>50000000</v>
      </c>
      <c r="O72" s="94" t="s">
        <v>26</v>
      </c>
      <c r="P72" s="97">
        <v>50000000</v>
      </c>
      <c r="Q72" s="94"/>
      <c r="R72" s="98">
        <v>1.0869255313533356E-3</v>
      </c>
      <c r="S72" s="97">
        <v>54346.276567666777</v>
      </c>
      <c r="T72" s="97">
        <v>54346.276567666777</v>
      </c>
      <c r="U72" s="97">
        <v>0</v>
      </c>
      <c r="V72" s="97">
        <v>4804.6099010001108</v>
      </c>
      <c r="W72" s="97">
        <v>49541.666666666664</v>
      </c>
      <c r="X72" s="94"/>
      <c r="Y72" s="94"/>
      <c r="Z72" s="99"/>
      <c r="AB72" s="101">
        <v>54953</v>
      </c>
      <c r="AC72" s="102">
        <f t="shared" ref="AC72:AC79" si="1">(AB72-S72)/-N72</f>
        <v>-1.2134468646664464E-5</v>
      </c>
      <c r="AD72" s="103" t="s">
        <v>150</v>
      </c>
    </row>
    <row r="73" spans="1:31" s="100" customFormat="1" x14ac:dyDescent="0.2">
      <c r="A73" s="94" t="s">
        <v>111</v>
      </c>
      <c r="B73" s="94" t="s">
        <v>112</v>
      </c>
      <c r="C73" s="94">
        <v>302</v>
      </c>
      <c r="D73" s="94" t="s">
        <v>27</v>
      </c>
      <c r="E73" s="95">
        <v>42458</v>
      </c>
      <c r="F73" s="95">
        <v>44570</v>
      </c>
      <c r="G73" s="95">
        <v>45300</v>
      </c>
      <c r="H73" s="94" t="s">
        <v>30</v>
      </c>
      <c r="I73" s="94" t="s">
        <v>31</v>
      </c>
      <c r="J73" s="96">
        <v>8.3000000000000001E-3</v>
      </c>
      <c r="K73" s="94" t="s">
        <v>32</v>
      </c>
      <c r="L73" s="94" t="s">
        <v>33</v>
      </c>
      <c r="M73" s="94" t="s">
        <v>26</v>
      </c>
      <c r="N73" s="97">
        <v>125000000</v>
      </c>
      <c r="O73" s="94" t="s">
        <v>26</v>
      </c>
      <c r="P73" s="97">
        <v>125000000</v>
      </c>
      <c r="Q73" s="94"/>
      <c r="R73" s="98">
        <v>2.440778037582764E-2</v>
      </c>
      <c r="S73" s="97">
        <v>3050972.546978455</v>
      </c>
      <c r="T73" s="97">
        <v>3050972.546978455</v>
      </c>
      <c r="U73" s="97">
        <v>0</v>
      </c>
      <c r="V73" s="97">
        <v>2931958.658089566</v>
      </c>
      <c r="W73" s="97">
        <v>119013.88888888889</v>
      </c>
      <c r="X73" s="94"/>
      <c r="Y73" s="94"/>
      <c r="Z73" s="99"/>
      <c r="AB73" s="101">
        <v>3033820</v>
      </c>
      <c r="AC73" s="102">
        <f t="shared" si="1"/>
        <v>1.3722037582764029E-4</v>
      </c>
      <c r="AD73" s="103" t="s">
        <v>150</v>
      </c>
    </row>
    <row r="74" spans="1:31" s="100" customFormat="1" x14ac:dyDescent="0.2">
      <c r="A74" s="94" t="s">
        <v>111</v>
      </c>
      <c r="B74" s="94" t="s">
        <v>113</v>
      </c>
      <c r="C74" s="94">
        <v>304</v>
      </c>
      <c r="D74" s="94" t="s">
        <v>27</v>
      </c>
      <c r="E74" s="95">
        <v>42459</v>
      </c>
      <c r="F74" s="95">
        <v>44577</v>
      </c>
      <c r="G74" s="95">
        <v>45307</v>
      </c>
      <c r="H74" s="94" t="s">
        <v>30</v>
      </c>
      <c r="I74" s="94" t="s">
        <v>31</v>
      </c>
      <c r="J74" s="96">
        <v>8.3000000000000001E-3</v>
      </c>
      <c r="K74" s="94" t="s">
        <v>32</v>
      </c>
      <c r="L74" s="94" t="s">
        <v>33</v>
      </c>
      <c r="M74" s="94" t="s">
        <v>26</v>
      </c>
      <c r="N74" s="97">
        <v>120000000</v>
      </c>
      <c r="O74" s="94" t="s">
        <v>26</v>
      </c>
      <c r="P74" s="97">
        <v>120000000</v>
      </c>
      <c r="Q74" s="94"/>
      <c r="R74" s="98">
        <v>2.5072482680646758E-2</v>
      </c>
      <c r="S74" s="97">
        <v>3008697.9216776108</v>
      </c>
      <c r="T74" s="97">
        <v>3008697.9216776108</v>
      </c>
      <c r="U74" s="97">
        <v>0</v>
      </c>
      <c r="V74" s="97">
        <v>2871697.9216776113</v>
      </c>
      <c r="W74" s="97">
        <v>136999.99999999994</v>
      </c>
      <c r="X74" s="94"/>
      <c r="Y74" s="94"/>
      <c r="Z74" s="99"/>
      <c r="AB74" s="101">
        <v>2992850</v>
      </c>
      <c r="AC74" s="102">
        <f t="shared" si="1"/>
        <v>1.320660139800903E-4</v>
      </c>
      <c r="AD74" s="103" t="s">
        <v>150</v>
      </c>
    </row>
    <row r="75" spans="1:31" s="100" customFormat="1" x14ac:dyDescent="0.2">
      <c r="A75" s="94" t="s">
        <v>111</v>
      </c>
      <c r="B75" s="94" t="s">
        <v>114</v>
      </c>
      <c r="C75" s="94">
        <v>313</v>
      </c>
      <c r="D75" s="94" t="s">
        <v>27</v>
      </c>
      <c r="E75" s="95">
        <v>42501</v>
      </c>
      <c r="F75" s="95">
        <v>44651</v>
      </c>
      <c r="G75" s="95">
        <v>45379</v>
      </c>
      <c r="H75" s="94" t="s">
        <v>30</v>
      </c>
      <c r="I75" s="94" t="s">
        <v>31</v>
      </c>
      <c r="J75" s="96">
        <v>8.2400000000000008E-3</v>
      </c>
      <c r="K75" s="94" t="s">
        <v>32</v>
      </c>
      <c r="L75" s="94" t="s">
        <v>33</v>
      </c>
      <c r="M75" s="94" t="s">
        <v>26</v>
      </c>
      <c r="N75" s="97">
        <v>100000000</v>
      </c>
      <c r="O75" s="94" t="s">
        <v>26</v>
      </c>
      <c r="P75" s="97">
        <v>100000000</v>
      </c>
      <c r="Q75" s="94"/>
      <c r="R75" s="98">
        <v>2.9623041972607997E-2</v>
      </c>
      <c r="S75" s="97">
        <v>2962304.1972607998</v>
      </c>
      <c r="T75" s="97">
        <v>2962304.1972607998</v>
      </c>
      <c r="U75" s="97">
        <v>0</v>
      </c>
      <c r="V75" s="97">
        <v>2958476.4194830218</v>
      </c>
      <c r="W75" s="97">
        <v>3827.7777777777769</v>
      </c>
      <c r="X75" s="94"/>
      <c r="Y75" s="94"/>
      <c r="Z75" s="99"/>
      <c r="AB75" s="101">
        <v>2951669</v>
      </c>
      <c r="AC75" s="102">
        <f t="shared" si="1"/>
        <v>1.0635197260799818E-4</v>
      </c>
      <c r="AD75" s="103" t="s">
        <v>150</v>
      </c>
    </row>
    <row r="76" spans="1:31" s="100" customFormat="1" x14ac:dyDescent="0.2">
      <c r="A76" s="94" t="s">
        <v>111</v>
      </c>
      <c r="B76" s="94" t="s">
        <v>115</v>
      </c>
      <c r="C76" s="94">
        <v>338</v>
      </c>
      <c r="D76" s="94" t="s">
        <v>27</v>
      </c>
      <c r="E76" s="95">
        <v>42662</v>
      </c>
      <c r="F76" s="95">
        <v>44899</v>
      </c>
      <c r="G76" s="95">
        <v>45630</v>
      </c>
      <c r="H76" s="94" t="s">
        <v>30</v>
      </c>
      <c r="I76" s="94" t="s">
        <v>31</v>
      </c>
      <c r="J76" s="96">
        <v>7.0000000000000001E-3</v>
      </c>
      <c r="K76" s="94" t="s">
        <v>32</v>
      </c>
      <c r="L76" s="94" t="s">
        <v>33</v>
      </c>
      <c r="M76" s="94" t="s">
        <v>26</v>
      </c>
      <c r="N76" s="97">
        <v>50000000</v>
      </c>
      <c r="O76" s="94" t="s">
        <v>26</v>
      </c>
      <c r="P76" s="97">
        <v>50000000</v>
      </c>
      <c r="Q76" s="94"/>
      <c r="R76" s="98">
        <v>4.910597309472766E-2</v>
      </c>
      <c r="S76" s="97">
        <v>2455298.6547363829</v>
      </c>
      <c r="T76" s="97">
        <v>2455298.6547363829</v>
      </c>
      <c r="U76" s="97">
        <v>0</v>
      </c>
      <c r="V76" s="97">
        <v>2407598.6547363834</v>
      </c>
      <c r="W76" s="97">
        <v>47700</v>
      </c>
      <c r="X76" s="94"/>
      <c r="Y76" s="94" t="s">
        <v>44</v>
      </c>
      <c r="Z76" s="99"/>
      <c r="AB76" s="101">
        <v>2435695</v>
      </c>
      <c r="AC76" s="102">
        <f t="shared" si="1"/>
        <v>3.9207309472765774E-4</v>
      </c>
      <c r="AD76" s="103" t="s">
        <v>150</v>
      </c>
    </row>
    <row r="77" spans="1:31" s="100" customFormat="1" x14ac:dyDescent="0.2">
      <c r="A77" s="94" t="s">
        <v>111</v>
      </c>
      <c r="B77" s="94" t="s">
        <v>116</v>
      </c>
      <c r="C77" s="94">
        <v>341</v>
      </c>
      <c r="D77" s="94" t="s">
        <v>27</v>
      </c>
      <c r="E77" s="95">
        <v>42697</v>
      </c>
      <c r="F77" s="95">
        <v>45027</v>
      </c>
      <c r="G77" s="95">
        <v>45756</v>
      </c>
      <c r="H77" s="94" t="s">
        <v>30</v>
      </c>
      <c r="I77" s="94" t="s">
        <v>31</v>
      </c>
      <c r="J77" s="96">
        <v>1.123E-2</v>
      </c>
      <c r="K77" s="94" t="s">
        <v>32</v>
      </c>
      <c r="L77" s="94" t="s">
        <v>33</v>
      </c>
      <c r="M77" s="94" t="s">
        <v>26</v>
      </c>
      <c r="N77" s="97">
        <v>100000000</v>
      </c>
      <c r="O77" s="94" t="s">
        <v>26</v>
      </c>
      <c r="P77" s="97">
        <v>0</v>
      </c>
      <c r="Q77" s="94"/>
      <c r="R77" s="98">
        <v>4.3297990525391974E-2</v>
      </c>
      <c r="S77" s="97">
        <v>4329799.0525391977</v>
      </c>
      <c r="T77" s="97">
        <v>4329799.0525391977</v>
      </c>
      <c r="U77" s="97">
        <v>0</v>
      </c>
      <c r="V77" s="97">
        <v>4329799.0525391977</v>
      </c>
      <c r="W77" s="97">
        <v>0</v>
      </c>
      <c r="X77" s="94"/>
      <c r="Y77" s="94" t="s">
        <v>117</v>
      </c>
      <c r="Z77" s="99"/>
      <c r="AB77" s="101">
        <v>4295802</v>
      </c>
      <c r="AC77" s="102">
        <f t="shared" si="1"/>
        <v>3.3997052539197731E-4</v>
      </c>
      <c r="AD77" s="103" t="s">
        <v>150</v>
      </c>
    </row>
    <row r="78" spans="1:31" s="100" customFormat="1" x14ac:dyDescent="0.2">
      <c r="A78" s="94" t="s">
        <v>111</v>
      </c>
      <c r="B78" s="94" t="s">
        <v>118</v>
      </c>
      <c r="C78" s="94">
        <v>343</v>
      </c>
      <c r="D78" s="94" t="s">
        <v>27</v>
      </c>
      <c r="E78" s="95">
        <v>42706</v>
      </c>
      <c r="F78" s="95">
        <v>45032</v>
      </c>
      <c r="G78" s="95">
        <v>45763</v>
      </c>
      <c r="H78" s="94" t="s">
        <v>30</v>
      </c>
      <c r="I78" s="94" t="s">
        <v>31</v>
      </c>
      <c r="J78" s="96">
        <v>1.2749999999999999E-2</v>
      </c>
      <c r="K78" s="94" t="s">
        <v>32</v>
      </c>
      <c r="L78" s="94" t="s">
        <v>33</v>
      </c>
      <c r="M78" s="94" t="s">
        <v>26</v>
      </c>
      <c r="N78" s="97">
        <v>100000000</v>
      </c>
      <c r="O78" s="94" t="s">
        <v>26</v>
      </c>
      <c r="P78" s="97">
        <v>0</v>
      </c>
      <c r="Q78" s="94"/>
      <c r="R78" s="98">
        <v>4.0422691140826368E-2</v>
      </c>
      <c r="S78" s="97">
        <v>4042269.1140826368</v>
      </c>
      <c r="T78" s="97">
        <v>4042269.1140826368</v>
      </c>
      <c r="U78" s="97">
        <v>0</v>
      </c>
      <c r="V78" s="97">
        <v>4042269.1140826368</v>
      </c>
      <c r="W78" s="97">
        <v>0</v>
      </c>
      <c r="X78" s="94"/>
      <c r="Y78" s="94" t="s">
        <v>119</v>
      </c>
      <c r="Z78" s="99"/>
      <c r="AB78" s="101">
        <v>4004388</v>
      </c>
      <c r="AC78" s="102">
        <f t="shared" si="1"/>
        <v>3.7881114082636777E-4</v>
      </c>
      <c r="AD78" s="103" t="s">
        <v>150</v>
      </c>
    </row>
    <row r="79" spans="1:31" s="100" customFormat="1" x14ac:dyDescent="0.2">
      <c r="A79" s="94" t="s">
        <v>111</v>
      </c>
      <c r="B79" s="94" t="s">
        <v>120</v>
      </c>
      <c r="C79" s="94">
        <v>350</v>
      </c>
      <c r="D79" s="94" t="s">
        <v>27</v>
      </c>
      <c r="E79" s="95">
        <v>42744</v>
      </c>
      <c r="F79" s="95">
        <v>43467</v>
      </c>
      <c r="G79" s="95">
        <v>45838</v>
      </c>
      <c r="H79" s="94" t="s">
        <v>30</v>
      </c>
      <c r="I79" s="94" t="s">
        <v>31</v>
      </c>
      <c r="J79" s="96">
        <v>6.1999999999999998E-3</v>
      </c>
      <c r="K79" s="94" t="s">
        <v>32</v>
      </c>
      <c r="L79" s="94" t="s">
        <v>33</v>
      </c>
      <c r="M79" s="94" t="s">
        <v>26</v>
      </c>
      <c r="N79" s="97">
        <v>50000000</v>
      </c>
      <c r="O79" s="94" t="s">
        <v>26</v>
      </c>
      <c r="P79" s="97">
        <v>50000000</v>
      </c>
      <c r="Q79" s="94"/>
      <c r="R79" s="98">
        <v>6.2718259547015973E-2</v>
      </c>
      <c r="S79" s="97">
        <v>3135912.9773507989</v>
      </c>
      <c r="T79" s="97">
        <v>3135912.9773507989</v>
      </c>
      <c r="U79" s="97">
        <v>0</v>
      </c>
      <c r="V79" s="97">
        <v>3133715.7551285769</v>
      </c>
      <c r="W79" s="97">
        <v>2197.2222222222217</v>
      </c>
      <c r="X79" s="94"/>
      <c r="Y79" s="94" t="s">
        <v>121</v>
      </c>
      <c r="Z79" s="99"/>
      <c r="AB79" s="101">
        <v>3113310</v>
      </c>
      <c r="AC79" s="102">
        <f t="shared" si="1"/>
        <v>4.5205954701597802E-4</v>
      </c>
      <c r="AD79" s="103" t="s">
        <v>150</v>
      </c>
    </row>
    <row r="80" spans="1:31" s="215" customFormat="1" x14ac:dyDescent="0.2">
      <c r="A80" s="208" t="s">
        <v>111</v>
      </c>
      <c r="B80" s="208" t="s">
        <v>122</v>
      </c>
      <c r="C80" s="208">
        <v>388</v>
      </c>
      <c r="D80" s="208" t="s">
        <v>27</v>
      </c>
      <c r="E80" s="209">
        <v>42755</v>
      </c>
      <c r="F80" s="209">
        <v>43957</v>
      </c>
      <c r="G80" s="209">
        <v>45281</v>
      </c>
      <c r="H80" s="208" t="s">
        <v>30</v>
      </c>
      <c r="I80" s="208" t="s">
        <v>31</v>
      </c>
      <c r="J80" s="210">
        <v>8.8900000000000003E-3</v>
      </c>
      <c r="K80" s="208" t="s">
        <v>32</v>
      </c>
      <c r="L80" s="208" t="s">
        <v>33</v>
      </c>
      <c r="M80" s="208" t="s">
        <v>26</v>
      </c>
      <c r="N80" s="211">
        <v>5681000</v>
      </c>
      <c r="O80" s="208" t="s">
        <v>26</v>
      </c>
      <c r="P80" s="211">
        <v>1420000</v>
      </c>
      <c r="Q80" s="208"/>
      <c r="R80" s="212">
        <v>1.5116412065195936E-2</v>
      </c>
      <c r="S80" s="211">
        <v>21465.305132578229</v>
      </c>
      <c r="T80" s="211">
        <v>21465.305132578229</v>
      </c>
      <c r="U80" s="211">
        <v>0</v>
      </c>
      <c r="V80" s="211">
        <v>21002.227354800449</v>
      </c>
      <c r="W80" s="211">
        <v>463.0777777777779</v>
      </c>
      <c r="X80" s="208"/>
      <c r="Y80" s="208" t="s">
        <v>123</v>
      </c>
      <c r="Z80" s="214"/>
    </row>
    <row r="81" spans="1:31" s="100" customFormat="1" x14ac:dyDescent="0.2">
      <c r="A81" s="94" t="s">
        <v>111</v>
      </c>
      <c r="B81" s="94" t="s">
        <v>124</v>
      </c>
      <c r="C81" s="94">
        <v>355</v>
      </c>
      <c r="D81" s="94" t="s">
        <v>27</v>
      </c>
      <c r="E81" s="95">
        <v>42788</v>
      </c>
      <c r="F81" s="95">
        <v>45278</v>
      </c>
      <c r="G81" s="95">
        <v>46009</v>
      </c>
      <c r="H81" s="94" t="s">
        <v>30</v>
      </c>
      <c r="I81" s="94" t="s">
        <v>31</v>
      </c>
      <c r="J81" s="96">
        <v>1.393E-2</v>
      </c>
      <c r="K81" s="94" t="s">
        <v>32</v>
      </c>
      <c r="L81" s="94" t="s">
        <v>33</v>
      </c>
      <c r="M81" s="94" t="s">
        <v>26</v>
      </c>
      <c r="N81" s="97">
        <v>50000000</v>
      </c>
      <c r="O81" s="94" t="s">
        <v>26</v>
      </c>
      <c r="P81" s="97">
        <v>0</v>
      </c>
      <c r="Q81" s="94"/>
      <c r="R81" s="98">
        <v>3.3994749574946637E-2</v>
      </c>
      <c r="S81" s="97">
        <v>1699737.478747332</v>
      </c>
      <c r="T81" s="97">
        <v>1699737.478747332</v>
      </c>
      <c r="U81" s="97">
        <v>0</v>
      </c>
      <c r="V81" s="97">
        <v>1699737.478747332</v>
      </c>
      <c r="W81" s="97">
        <v>0</v>
      </c>
      <c r="X81" s="94"/>
      <c r="Y81" s="94" t="s">
        <v>125</v>
      </c>
      <c r="Z81" s="99"/>
      <c r="AB81" s="101">
        <v>1672512</v>
      </c>
      <c r="AC81" s="102">
        <f t="shared" ref="AC81:AC86" si="2">(AB81-S81)/-N81</f>
        <v>5.4450957494664009E-4</v>
      </c>
      <c r="AD81" s="103" t="s">
        <v>150</v>
      </c>
    </row>
    <row r="82" spans="1:31" s="100" customFormat="1" x14ac:dyDescent="0.2">
      <c r="A82" s="94" t="s">
        <v>111</v>
      </c>
      <c r="B82" s="94" t="s">
        <v>126</v>
      </c>
      <c r="C82" s="94">
        <v>356</v>
      </c>
      <c r="D82" s="94" t="s">
        <v>27</v>
      </c>
      <c r="E82" s="95">
        <v>42788</v>
      </c>
      <c r="F82" s="95">
        <v>45300</v>
      </c>
      <c r="G82" s="95">
        <v>46031</v>
      </c>
      <c r="H82" s="94" t="s">
        <v>30</v>
      </c>
      <c r="I82" s="94" t="s">
        <v>31</v>
      </c>
      <c r="J82" s="96">
        <v>1.4069999999999999E-2</v>
      </c>
      <c r="K82" s="94" t="s">
        <v>32</v>
      </c>
      <c r="L82" s="94" t="s">
        <v>33</v>
      </c>
      <c r="M82" s="94" t="s">
        <v>26</v>
      </c>
      <c r="N82" s="97">
        <v>125000000</v>
      </c>
      <c r="O82" s="94" t="s">
        <v>26</v>
      </c>
      <c r="P82" s="97">
        <v>0</v>
      </c>
      <c r="Q82" s="94"/>
      <c r="R82" s="98">
        <v>3.3262328091025015E-2</v>
      </c>
      <c r="S82" s="97">
        <v>4157791.0113781272</v>
      </c>
      <c r="T82" s="97">
        <v>4157791.0113781272</v>
      </c>
      <c r="U82" s="97">
        <v>0</v>
      </c>
      <c r="V82" s="97">
        <v>4157791.0113781272</v>
      </c>
      <c r="W82" s="97">
        <v>0</v>
      </c>
      <c r="X82" s="94"/>
      <c r="Y82" s="94" t="s">
        <v>125</v>
      </c>
      <c r="Z82" s="99"/>
      <c r="AB82" s="101">
        <v>4087356</v>
      </c>
      <c r="AC82" s="102">
        <f t="shared" si="2"/>
        <v>5.6348009102501716E-4</v>
      </c>
      <c r="AD82" s="103" t="s">
        <v>150</v>
      </c>
    </row>
    <row r="83" spans="1:31" s="100" customFormat="1" x14ac:dyDescent="0.2">
      <c r="A83" s="94" t="s">
        <v>111</v>
      </c>
      <c r="B83" s="94" t="s">
        <v>127</v>
      </c>
      <c r="C83" s="94">
        <v>365</v>
      </c>
      <c r="D83" s="94" t="s">
        <v>27</v>
      </c>
      <c r="E83" s="95">
        <v>42884</v>
      </c>
      <c r="F83" s="95">
        <v>45293</v>
      </c>
      <c r="G83" s="95">
        <v>46024</v>
      </c>
      <c r="H83" s="94" t="s">
        <v>30</v>
      </c>
      <c r="I83" s="94" t="s">
        <v>31</v>
      </c>
      <c r="J83" s="96">
        <v>1.387E-2</v>
      </c>
      <c r="K83" s="94" t="s">
        <v>32</v>
      </c>
      <c r="L83" s="94" t="s">
        <v>33</v>
      </c>
      <c r="M83" s="94" t="s">
        <v>26</v>
      </c>
      <c r="N83" s="97">
        <v>110000000</v>
      </c>
      <c r="O83" s="94" t="s">
        <v>26</v>
      </c>
      <c r="P83" s="97">
        <v>0</v>
      </c>
      <c r="Q83" s="94"/>
      <c r="R83" s="98">
        <v>3.378916240770273E-2</v>
      </c>
      <c r="S83" s="97">
        <v>3716807.8648473006</v>
      </c>
      <c r="T83" s="97">
        <v>3716807.8648473006</v>
      </c>
      <c r="U83" s="97">
        <v>0</v>
      </c>
      <c r="V83" s="97">
        <v>3716807.8648473006</v>
      </c>
      <c r="W83" s="97">
        <v>0</v>
      </c>
      <c r="X83" s="94"/>
      <c r="Y83" s="94" t="s">
        <v>128</v>
      </c>
      <c r="Z83" s="99"/>
      <c r="AB83" s="101">
        <v>3655268</v>
      </c>
      <c r="AC83" s="102">
        <f t="shared" si="2"/>
        <v>5.5945331679364157E-4</v>
      </c>
      <c r="AD83" s="103" t="s">
        <v>150</v>
      </c>
    </row>
    <row r="84" spans="1:31" s="100" customFormat="1" x14ac:dyDescent="0.2">
      <c r="A84" s="94" t="s">
        <v>111</v>
      </c>
      <c r="B84" s="94" t="s">
        <v>129</v>
      </c>
      <c r="C84" s="94">
        <v>366</v>
      </c>
      <c r="D84" s="94" t="s">
        <v>27</v>
      </c>
      <c r="E84" s="95">
        <v>42935</v>
      </c>
      <c r="F84" s="95">
        <v>45307</v>
      </c>
      <c r="G84" s="95">
        <v>46038</v>
      </c>
      <c r="H84" s="94" t="s">
        <v>30</v>
      </c>
      <c r="I84" s="94" t="s">
        <v>31</v>
      </c>
      <c r="J84" s="96">
        <v>1.52E-2</v>
      </c>
      <c r="K84" s="94" t="s">
        <v>32</v>
      </c>
      <c r="L84" s="94" t="s">
        <v>33</v>
      </c>
      <c r="M84" s="94" t="s">
        <v>26</v>
      </c>
      <c r="N84" s="97">
        <v>120000000</v>
      </c>
      <c r="O84" s="94" t="s">
        <v>26</v>
      </c>
      <c r="P84" s="97">
        <v>0</v>
      </c>
      <c r="Q84" s="94"/>
      <c r="R84" s="98">
        <v>3.0971951258148236E-2</v>
      </c>
      <c r="S84" s="97">
        <v>3716634.1509777885</v>
      </c>
      <c r="T84" s="97">
        <v>3716634.1509777885</v>
      </c>
      <c r="U84" s="97">
        <v>0</v>
      </c>
      <c r="V84" s="97">
        <v>3716634.1509777885</v>
      </c>
      <c r="W84" s="97">
        <v>0</v>
      </c>
      <c r="X84" s="94"/>
      <c r="Y84" s="94" t="s">
        <v>130</v>
      </c>
      <c r="Z84" s="99"/>
      <c r="AB84" s="101">
        <v>3649214</v>
      </c>
      <c r="AC84" s="102">
        <f t="shared" si="2"/>
        <v>5.6183459148157074E-4</v>
      </c>
      <c r="AD84" s="103" t="s">
        <v>150</v>
      </c>
    </row>
    <row r="85" spans="1:31" s="100" customFormat="1" x14ac:dyDescent="0.2">
      <c r="A85" s="94" t="s">
        <v>111</v>
      </c>
      <c r="B85" s="94" t="s">
        <v>131</v>
      </c>
      <c r="C85" s="94">
        <v>378</v>
      </c>
      <c r="D85" s="94" t="s">
        <v>27</v>
      </c>
      <c r="E85" s="95">
        <v>43199</v>
      </c>
      <c r="F85" s="95">
        <v>45446</v>
      </c>
      <c r="G85" s="95">
        <v>46176</v>
      </c>
      <c r="H85" s="94" t="s">
        <v>30</v>
      </c>
      <c r="I85" s="94" t="s">
        <v>31</v>
      </c>
      <c r="J85" s="96">
        <v>1.435E-2</v>
      </c>
      <c r="K85" s="94" t="s">
        <v>32</v>
      </c>
      <c r="L85" s="94" t="s">
        <v>33</v>
      </c>
      <c r="M85" s="94" t="s">
        <v>26</v>
      </c>
      <c r="N85" s="97">
        <v>100000000</v>
      </c>
      <c r="O85" s="94" t="s">
        <v>26</v>
      </c>
      <c r="P85" s="97">
        <v>0</v>
      </c>
      <c r="Q85" s="94"/>
      <c r="R85" s="98">
        <v>3.0139912440694677E-2</v>
      </c>
      <c r="S85" s="97">
        <v>3013991.2440694678</v>
      </c>
      <c r="T85" s="97">
        <v>3013991.2440694678</v>
      </c>
      <c r="U85" s="97">
        <v>0</v>
      </c>
      <c r="V85" s="97">
        <v>3013991.2440694678</v>
      </c>
      <c r="W85" s="97">
        <v>0</v>
      </c>
      <c r="X85" s="94"/>
      <c r="Y85" s="94" t="s">
        <v>132</v>
      </c>
      <c r="Z85" s="99"/>
      <c r="AB85" s="101">
        <v>2946817</v>
      </c>
      <c r="AC85" s="102">
        <f t="shared" si="2"/>
        <v>6.717424406946776E-4</v>
      </c>
      <c r="AD85" s="103" t="s">
        <v>150</v>
      </c>
    </row>
    <row r="86" spans="1:31" s="100" customFormat="1" x14ac:dyDescent="0.2">
      <c r="A86" s="104" t="s">
        <v>111</v>
      </c>
      <c r="B86" s="104" t="s">
        <v>133</v>
      </c>
      <c r="C86" s="104">
        <v>380</v>
      </c>
      <c r="D86" s="104" t="s">
        <v>27</v>
      </c>
      <c r="E86" s="105">
        <v>43255</v>
      </c>
      <c r="F86" s="105">
        <v>45474</v>
      </c>
      <c r="G86" s="105">
        <v>46203</v>
      </c>
      <c r="H86" s="104" t="s">
        <v>30</v>
      </c>
      <c r="I86" s="104" t="s">
        <v>31</v>
      </c>
      <c r="J86" s="106">
        <v>1.4489999999999999E-2</v>
      </c>
      <c r="K86" s="104" t="s">
        <v>32</v>
      </c>
      <c r="L86" s="104" t="s">
        <v>33</v>
      </c>
      <c r="M86" s="104" t="s">
        <v>26</v>
      </c>
      <c r="N86" s="107">
        <v>100000000</v>
      </c>
      <c r="O86" s="104" t="s">
        <v>26</v>
      </c>
      <c r="P86" s="107">
        <v>0</v>
      </c>
      <c r="Q86" s="104"/>
      <c r="R86" s="108">
        <v>2.9475529854629225E-2</v>
      </c>
      <c r="S86" s="107">
        <v>2947552.9854629226</v>
      </c>
      <c r="T86" s="107">
        <v>2947552.9854629226</v>
      </c>
      <c r="U86" s="107">
        <v>0</v>
      </c>
      <c r="V86" s="107">
        <v>2947552.9854629226</v>
      </c>
      <c r="W86" s="107">
        <v>0</v>
      </c>
      <c r="X86" s="94"/>
      <c r="Y86" s="94" t="s">
        <v>134</v>
      </c>
      <c r="Z86" s="99"/>
      <c r="AB86" s="101">
        <v>2877637</v>
      </c>
      <c r="AC86" s="102">
        <f t="shared" si="2"/>
        <v>6.9915985462922598E-4</v>
      </c>
      <c r="AD86" s="103" t="s">
        <v>150</v>
      </c>
    </row>
    <row r="87" spans="1:31" s="115" customFormat="1" x14ac:dyDescent="0.2">
      <c r="A87" s="109"/>
      <c r="B87" s="109"/>
      <c r="C87" s="109"/>
      <c r="D87" s="109"/>
      <c r="E87" s="110"/>
      <c r="F87" s="110"/>
      <c r="G87" s="110"/>
      <c r="H87" s="109"/>
      <c r="I87" s="109"/>
      <c r="J87" s="111"/>
      <c r="K87" s="109"/>
      <c r="L87" s="109"/>
      <c r="M87" s="109"/>
      <c r="N87" s="112"/>
      <c r="O87" s="109"/>
      <c r="P87" s="112">
        <v>496420000</v>
      </c>
      <c r="Q87" s="109"/>
      <c r="R87" s="113"/>
      <c r="S87" s="112">
        <v>42313580.781809062</v>
      </c>
      <c r="T87" s="112">
        <v>42313580.781809062</v>
      </c>
      <c r="U87" s="112">
        <v>0</v>
      </c>
      <c r="V87" s="112">
        <v>41953837.148475736</v>
      </c>
      <c r="W87" s="112">
        <v>359743.6333333333</v>
      </c>
      <c r="X87" s="109"/>
      <c r="Y87" s="109"/>
      <c r="Z87" s="114"/>
      <c r="AB87" s="100"/>
      <c r="AC87" s="100"/>
      <c r="AD87" s="100"/>
      <c r="AE87" s="100"/>
    </row>
    <row r="88" spans="1:31" s="32" customFormat="1" x14ac:dyDescent="0.2">
      <c r="A88" s="33" t="s">
        <v>136</v>
      </c>
      <c r="B88" s="33"/>
      <c r="C88" s="33"/>
      <c r="D88" s="33"/>
      <c r="E88" s="34"/>
      <c r="F88" s="34"/>
      <c r="G88" s="34"/>
      <c r="H88" s="33"/>
      <c r="I88" s="33"/>
      <c r="J88" s="55"/>
      <c r="K88" s="33"/>
      <c r="L88" s="33"/>
      <c r="M88" s="33"/>
      <c r="N88" s="35"/>
      <c r="O88" s="33"/>
      <c r="P88" s="35"/>
      <c r="Q88" s="33"/>
      <c r="R88" s="36"/>
      <c r="S88" s="74"/>
      <c r="T88" s="74"/>
      <c r="U88" s="74"/>
      <c r="V88" s="74"/>
      <c r="W88" s="74"/>
      <c r="X88" s="43"/>
      <c r="Y88" s="43"/>
      <c r="Z88" s="41"/>
      <c r="AB88"/>
      <c r="AC88"/>
      <c r="AD88"/>
      <c r="AE88"/>
    </row>
    <row r="89" spans="1:31" x14ac:dyDescent="0.2">
      <c r="A89" s="45" t="s">
        <v>136</v>
      </c>
      <c r="B89" s="45" t="s">
        <v>135</v>
      </c>
      <c r="C89" s="45">
        <v>372</v>
      </c>
      <c r="D89" s="45" t="s">
        <v>27</v>
      </c>
      <c r="E89" s="50">
        <v>41967</v>
      </c>
      <c r="F89" s="50">
        <v>42735</v>
      </c>
      <c r="G89" s="50">
        <v>44926</v>
      </c>
      <c r="H89" s="45" t="s">
        <v>52</v>
      </c>
      <c r="I89" s="45" t="s">
        <v>53</v>
      </c>
      <c r="J89" s="56">
        <v>0.03</v>
      </c>
      <c r="K89" s="45"/>
      <c r="L89" s="45" t="s">
        <v>33</v>
      </c>
      <c r="M89" s="45" t="s">
        <v>26</v>
      </c>
      <c r="N89" s="62">
        <v>6000000</v>
      </c>
      <c r="O89" s="45" t="s">
        <v>26</v>
      </c>
      <c r="P89" s="62">
        <v>0</v>
      </c>
      <c r="Q89" s="45"/>
      <c r="R89" s="70">
        <v>0</v>
      </c>
      <c r="S89" s="75">
        <v>0</v>
      </c>
      <c r="T89" s="75">
        <v>0</v>
      </c>
      <c r="U89" s="75">
        <v>0</v>
      </c>
      <c r="V89" s="75">
        <v>0</v>
      </c>
      <c r="W89" s="75">
        <v>0</v>
      </c>
      <c r="X89" s="44"/>
      <c r="Y89" s="44" t="s">
        <v>137</v>
      </c>
    </row>
    <row r="90" spans="1:31" s="32" customFormat="1" x14ac:dyDescent="0.2">
      <c r="A90" s="33"/>
      <c r="B90" s="33"/>
      <c r="C90" s="33"/>
      <c r="D90" s="33"/>
      <c r="E90" s="34"/>
      <c r="F90" s="34"/>
      <c r="G90" s="34"/>
      <c r="H90" s="33"/>
      <c r="I90" s="33"/>
      <c r="J90" s="55"/>
      <c r="K90" s="33"/>
      <c r="L90" s="33"/>
      <c r="M90" s="33"/>
      <c r="N90" s="35"/>
      <c r="O90" s="33"/>
      <c r="P90" s="35">
        <v>0</v>
      </c>
      <c r="Q90" s="33"/>
      <c r="R90" s="36"/>
      <c r="S90" s="74">
        <v>0</v>
      </c>
      <c r="T90" s="74">
        <v>0</v>
      </c>
      <c r="U90" s="74">
        <v>0</v>
      </c>
      <c r="V90" s="74">
        <v>0</v>
      </c>
      <c r="W90" s="74">
        <v>0</v>
      </c>
      <c r="X90" s="43"/>
      <c r="Y90" s="43"/>
      <c r="Z90" s="41"/>
      <c r="AB90"/>
      <c r="AC90"/>
      <c r="AD90"/>
      <c r="AE90"/>
    </row>
    <row r="91" spans="1:31" s="32" customFormat="1" x14ac:dyDescent="0.2">
      <c r="A91" s="33" t="s">
        <v>139</v>
      </c>
      <c r="B91" s="33"/>
      <c r="C91" s="33"/>
      <c r="D91" s="33"/>
      <c r="E91" s="34"/>
      <c r="F91" s="34"/>
      <c r="G91" s="34"/>
      <c r="H91" s="33"/>
      <c r="I91" s="33"/>
      <c r="J91" s="55"/>
      <c r="K91" s="33"/>
      <c r="L91" s="33"/>
      <c r="M91" s="33"/>
      <c r="N91" s="35"/>
      <c r="O91" s="33"/>
      <c r="P91" s="35"/>
      <c r="Q91" s="33"/>
      <c r="R91" s="36"/>
      <c r="S91" s="74"/>
      <c r="T91" s="74"/>
      <c r="U91" s="74"/>
      <c r="V91" s="74"/>
      <c r="W91" s="74"/>
      <c r="X91" s="43"/>
      <c r="Y91" s="43"/>
      <c r="Z91" s="41"/>
      <c r="AB91"/>
      <c r="AC91"/>
      <c r="AD91"/>
      <c r="AE91"/>
    </row>
    <row r="92" spans="1:31" x14ac:dyDescent="0.2">
      <c r="A92" s="46" t="s">
        <v>139</v>
      </c>
      <c r="B92" s="46" t="s">
        <v>138</v>
      </c>
      <c r="C92" s="46">
        <v>295</v>
      </c>
      <c r="D92" s="46" t="s">
        <v>27</v>
      </c>
      <c r="E92" s="51">
        <v>42411</v>
      </c>
      <c r="F92" s="51">
        <v>44225</v>
      </c>
      <c r="G92" s="51">
        <v>44955</v>
      </c>
      <c r="H92" s="46" t="s">
        <v>30</v>
      </c>
      <c r="I92" s="46" t="s">
        <v>31</v>
      </c>
      <c r="J92" s="57">
        <v>6.8500000000000002E-3</v>
      </c>
      <c r="K92" s="46" t="s">
        <v>32</v>
      </c>
      <c r="L92" s="46" t="s">
        <v>33</v>
      </c>
      <c r="M92" s="46" t="s">
        <v>26</v>
      </c>
      <c r="N92" s="63">
        <v>50000000</v>
      </c>
      <c r="O92" s="46" t="s">
        <v>26</v>
      </c>
      <c r="P92" s="63">
        <v>50000000</v>
      </c>
      <c r="Q92" s="46"/>
      <c r="R92" s="71">
        <v>2.2962512285393086E-3</v>
      </c>
      <c r="S92" s="76">
        <v>114812.56142696543</v>
      </c>
      <c r="T92" s="76">
        <v>114812.56142696543</v>
      </c>
      <c r="U92" s="76">
        <v>0</v>
      </c>
      <c r="V92" s="76">
        <v>36868.116982521009</v>
      </c>
      <c r="W92" s="76">
        <v>77944.444444444423</v>
      </c>
      <c r="X92" s="44"/>
      <c r="Y92" s="44"/>
    </row>
    <row r="93" spans="1:31" x14ac:dyDescent="0.2">
      <c r="A93" s="45" t="s">
        <v>139</v>
      </c>
      <c r="B93" s="45" t="s">
        <v>140</v>
      </c>
      <c r="C93" s="45">
        <v>296</v>
      </c>
      <c r="D93" s="45" t="s">
        <v>27</v>
      </c>
      <c r="E93" s="50">
        <v>42411</v>
      </c>
      <c r="F93" s="50">
        <v>44242</v>
      </c>
      <c r="G93" s="50">
        <v>44972</v>
      </c>
      <c r="H93" s="45" t="s">
        <v>30</v>
      </c>
      <c r="I93" s="45" t="s">
        <v>31</v>
      </c>
      <c r="J93" s="56">
        <v>7.0000000000000001E-3</v>
      </c>
      <c r="K93" s="45" t="s">
        <v>32</v>
      </c>
      <c r="L93" s="45" t="s">
        <v>33</v>
      </c>
      <c r="M93" s="45" t="s">
        <v>26</v>
      </c>
      <c r="N93" s="62">
        <v>70000000</v>
      </c>
      <c r="O93" s="45" t="s">
        <v>26</v>
      </c>
      <c r="P93" s="62">
        <v>70000000</v>
      </c>
      <c r="Q93" s="45"/>
      <c r="R93" s="70">
        <v>2.7070430506710361E-3</v>
      </c>
      <c r="S93" s="75">
        <v>189493.01354697254</v>
      </c>
      <c r="T93" s="75">
        <v>189493.01354697254</v>
      </c>
      <c r="U93" s="75">
        <v>0</v>
      </c>
      <c r="V93" s="75">
        <v>94503.013546972536</v>
      </c>
      <c r="W93" s="75">
        <v>94990</v>
      </c>
      <c r="X93" s="44"/>
      <c r="Y93" s="44"/>
    </row>
    <row r="94" spans="1:31" s="32" customFormat="1" x14ac:dyDescent="0.2">
      <c r="A94" s="33"/>
      <c r="B94" s="33"/>
      <c r="C94" s="33"/>
      <c r="D94" s="33"/>
      <c r="E94" s="34"/>
      <c r="F94" s="34"/>
      <c r="G94" s="34"/>
      <c r="H94" s="33"/>
      <c r="I94" s="33"/>
      <c r="J94" s="55"/>
      <c r="K94" s="33"/>
      <c r="L94" s="33"/>
      <c r="M94" s="33"/>
      <c r="N94" s="35"/>
      <c r="O94" s="33"/>
      <c r="P94" s="35">
        <v>120000000</v>
      </c>
      <c r="Q94" s="33"/>
      <c r="R94" s="36"/>
      <c r="S94" s="74">
        <v>304305.57497393794</v>
      </c>
      <c r="T94" s="74">
        <v>304305.57497393794</v>
      </c>
      <c r="U94" s="74">
        <v>0</v>
      </c>
      <c r="V94" s="74">
        <v>131371.13052949356</v>
      </c>
      <c r="W94" s="74">
        <v>172934.44444444444</v>
      </c>
      <c r="X94" s="43"/>
      <c r="Y94" s="43"/>
      <c r="Z94" s="41"/>
      <c r="AB94"/>
      <c r="AC94"/>
      <c r="AD94"/>
      <c r="AE94"/>
    </row>
    <row r="95" spans="1:31" s="32" customFormat="1" x14ac:dyDescent="0.2">
      <c r="A95" s="33" t="s">
        <v>142</v>
      </c>
      <c r="B95" s="33"/>
      <c r="C95" s="33"/>
      <c r="D95" s="33"/>
      <c r="E95" s="34"/>
      <c r="F95" s="34"/>
      <c r="G95" s="34"/>
      <c r="H95" s="33"/>
      <c r="I95" s="33"/>
      <c r="J95" s="55"/>
      <c r="K95" s="33"/>
      <c r="L95" s="33"/>
      <c r="M95" s="33"/>
      <c r="N95" s="35"/>
      <c r="O95" s="33"/>
      <c r="P95" s="35"/>
      <c r="Q95" s="33"/>
      <c r="R95" s="36"/>
      <c r="S95" s="74"/>
      <c r="T95" s="74"/>
      <c r="U95" s="74"/>
      <c r="V95" s="74"/>
      <c r="W95" s="74"/>
      <c r="X95" s="43"/>
      <c r="Y95" s="43"/>
      <c r="Z95" s="41"/>
      <c r="AB95"/>
      <c r="AC95"/>
      <c r="AD95"/>
      <c r="AE95"/>
    </row>
    <row r="96" spans="1:31" x14ac:dyDescent="0.2">
      <c r="A96" s="45" t="s">
        <v>142</v>
      </c>
      <c r="B96" s="45" t="s">
        <v>141</v>
      </c>
      <c r="C96" s="45">
        <v>390</v>
      </c>
      <c r="D96" s="45" t="s">
        <v>27</v>
      </c>
      <c r="E96" s="50">
        <v>44407</v>
      </c>
      <c r="F96" s="50">
        <v>44417</v>
      </c>
      <c r="G96" s="50">
        <v>47339</v>
      </c>
      <c r="H96" s="45" t="s">
        <v>30</v>
      </c>
      <c r="I96" s="45" t="s">
        <v>31</v>
      </c>
      <c r="J96" s="56">
        <v>2.018E-2</v>
      </c>
      <c r="K96" s="45" t="s">
        <v>32</v>
      </c>
      <c r="L96" s="45" t="s">
        <v>143</v>
      </c>
      <c r="M96" s="45" t="s">
        <v>26</v>
      </c>
      <c r="N96" s="62">
        <v>48000000</v>
      </c>
      <c r="O96" s="45" t="s">
        <v>26</v>
      </c>
      <c r="P96" s="62">
        <v>48000000</v>
      </c>
      <c r="Q96" s="45"/>
      <c r="R96" s="70">
        <v>0.10476345895073315</v>
      </c>
      <c r="S96" s="75">
        <v>5028646.029635191</v>
      </c>
      <c r="T96" s="75">
        <v>5028646.029635191</v>
      </c>
      <c r="U96" s="75">
        <v>0</v>
      </c>
      <c r="V96" s="75">
        <v>5032127.7465301687</v>
      </c>
      <c r="W96" s="82">
        <v>-3481.7168949771899</v>
      </c>
      <c r="X96" s="44"/>
      <c r="Y96" s="44" t="s">
        <v>144</v>
      </c>
    </row>
    <row r="97" spans="1:31" s="32" customFormat="1" x14ac:dyDescent="0.2">
      <c r="A97" s="33"/>
      <c r="B97" s="33"/>
      <c r="C97" s="33"/>
      <c r="D97" s="33"/>
      <c r="E97" s="34"/>
      <c r="F97" s="34"/>
      <c r="G97" s="34"/>
      <c r="H97" s="33"/>
      <c r="I97" s="33"/>
      <c r="J97" s="55"/>
      <c r="K97" s="33"/>
      <c r="L97" s="33"/>
      <c r="M97" s="33"/>
      <c r="N97" s="35"/>
      <c r="O97" s="33"/>
      <c r="P97" s="35">
        <v>48000000</v>
      </c>
      <c r="Q97" s="33"/>
      <c r="R97" s="36"/>
      <c r="S97" s="74">
        <v>5028646.029635191</v>
      </c>
      <c r="T97" s="74">
        <v>5028646.029635191</v>
      </c>
      <c r="U97" s="74">
        <v>0</v>
      </c>
      <c r="V97" s="74">
        <v>5032127.7465301687</v>
      </c>
      <c r="W97" s="81">
        <v>-3481.7168949771899</v>
      </c>
      <c r="X97" s="43"/>
      <c r="Y97" s="43"/>
      <c r="Z97" s="41"/>
      <c r="AB97"/>
      <c r="AC97"/>
      <c r="AD97"/>
      <c r="AE97"/>
    </row>
    <row r="98" spans="1:31" s="32" customFormat="1" x14ac:dyDescent="0.2">
      <c r="A98" s="33"/>
      <c r="B98" s="33"/>
      <c r="C98" s="33"/>
      <c r="D98" s="33"/>
      <c r="E98" s="34"/>
      <c r="F98" s="34"/>
      <c r="G98" s="34"/>
      <c r="H98" s="33"/>
      <c r="I98" s="33"/>
      <c r="J98" s="55"/>
      <c r="K98" s="33"/>
      <c r="L98" s="33"/>
      <c r="M98" s="33"/>
      <c r="N98" s="35"/>
      <c r="O98" s="33"/>
      <c r="P98" s="35"/>
      <c r="Q98" s="33"/>
      <c r="R98" s="36"/>
      <c r="S98" s="74"/>
      <c r="T98" s="74"/>
      <c r="U98" s="74"/>
      <c r="V98" s="74"/>
      <c r="W98" s="74"/>
      <c r="X98" s="43"/>
      <c r="Y98" s="43"/>
      <c r="Z98" s="41"/>
      <c r="AB98"/>
      <c r="AC98"/>
      <c r="AD98"/>
      <c r="AE98"/>
    </row>
    <row r="99" spans="1:31" s="32" customFormat="1" x14ac:dyDescent="0.2">
      <c r="A99" s="33"/>
      <c r="B99" s="33"/>
      <c r="C99" s="33"/>
      <c r="D99" s="33"/>
      <c r="E99" s="34"/>
      <c r="F99" s="34"/>
      <c r="G99" s="34"/>
      <c r="H99" s="33"/>
      <c r="I99" s="33"/>
      <c r="J99" s="55"/>
      <c r="K99" s="33"/>
      <c r="L99" s="33"/>
      <c r="M99" s="33"/>
      <c r="N99" s="64" t="s">
        <v>145</v>
      </c>
      <c r="O99" s="47"/>
      <c r="P99" s="64">
        <v>2026022600.8899999</v>
      </c>
      <c r="Q99" s="47"/>
      <c r="R99" s="72"/>
      <c r="S99" s="77">
        <v>132324101.35104579</v>
      </c>
      <c r="T99" s="77">
        <v>136841874.79594189</v>
      </c>
      <c r="U99" s="84">
        <v>-4517773.4448960992</v>
      </c>
      <c r="V99" s="77">
        <v>131264818.83976685</v>
      </c>
      <c r="W99" s="77">
        <v>1059282.5112789418</v>
      </c>
      <c r="X99" s="43"/>
      <c r="Y99" s="43"/>
      <c r="Z99" s="41"/>
      <c r="AB99"/>
      <c r="AC99"/>
      <c r="AD99"/>
      <c r="AE99"/>
    </row>
    <row r="100" spans="1:31" x14ac:dyDescent="0.2">
      <c r="A100" s="46"/>
      <c r="B100" s="46"/>
      <c r="C100" s="46"/>
      <c r="D100" s="46"/>
      <c r="E100" s="51"/>
      <c r="F100" s="51"/>
      <c r="G100" s="51"/>
      <c r="H100" s="46"/>
      <c r="I100" s="46"/>
      <c r="J100" s="57"/>
      <c r="K100" s="46"/>
      <c r="L100" s="46"/>
      <c r="M100" s="46"/>
      <c r="N100" s="63"/>
      <c r="O100" s="46"/>
      <c r="P100" s="63"/>
      <c r="Q100" s="46"/>
      <c r="R100" s="71"/>
      <c r="S100" s="76"/>
      <c r="T100" s="76"/>
      <c r="U100" s="76"/>
      <c r="V100" s="76"/>
      <c r="W100" s="76"/>
      <c r="X100" s="44"/>
      <c r="Y100" s="44"/>
      <c r="Z100"/>
    </row>
    <row r="101" spans="1:31" x14ac:dyDescent="0.2">
      <c r="A101" s="46"/>
      <c r="B101" s="46"/>
      <c r="C101" s="46"/>
      <c r="D101" s="46"/>
      <c r="E101" s="51"/>
      <c r="F101" s="51"/>
      <c r="G101" s="51"/>
      <c r="H101" s="46"/>
      <c r="I101" s="46"/>
      <c r="J101" s="57"/>
      <c r="K101" s="46"/>
      <c r="L101" s="46"/>
      <c r="M101" s="46"/>
      <c r="N101" s="63"/>
      <c r="O101" s="46"/>
      <c r="P101" s="63"/>
      <c r="Q101" s="46"/>
      <c r="R101" s="71"/>
      <c r="S101" s="76"/>
      <c r="T101" s="76"/>
      <c r="U101" s="76"/>
      <c r="V101" s="76"/>
      <c r="W101" s="76"/>
      <c r="X101" s="44"/>
      <c r="Y101" s="44"/>
      <c r="Z101"/>
    </row>
    <row r="102" spans="1:31" x14ac:dyDescent="0.2">
      <c r="A102" s="46"/>
      <c r="B102" s="46"/>
      <c r="C102" s="46"/>
      <c r="D102" s="46"/>
      <c r="E102" s="51"/>
      <c r="F102" s="51"/>
      <c r="G102" s="51"/>
      <c r="H102" s="46"/>
      <c r="I102" s="46"/>
      <c r="J102" s="57"/>
      <c r="K102" s="46"/>
      <c r="L102" s="46"/>
      <c r="M102" s="46"/>
      <c r="N102" s="63"/>
      <c r="O102" s="46"/>
      <c r="P102" s="63"/>
      <c r="Q102" s="46"/>
      <c r="R102" s="71"/>
      <c r="S102" s="76"/>
      <c r="T102" s="76"/>
      <c r="U102" s="76"/>
      <c r="V102" s="76"/>
      <c r="W102" s="76"/>
      <c r="X102" s="44"/>
      <c r="Y102" s="44"/>
      <c r="Z102"/>
    </row>
    <row r="103" spans="1:31" x14ac:dyDescent="0.2">
      <c r="D103"/>
      <c r="E103" s="29"/>
      <c r="H103"/>
      <c r="I103"/>
      <c r="J103" s="58"/>
      <c r="K103"/>
      <c r="L103"/>
      <c r="M103"/>
      <c r="N103" s="65"/>
      <c r="O103"/>
      <c r="P103" s="65"/>
      <c r="R103" s="73"/>
      <c r="S103" s="65"/>
      <c r="T103" s="65"/>
      <c r="U103" s="65"/>
      <c r="V103" s="65"/>
      <c r="W103" s="65"/>
      <c r="Z103"/>
    </row>
    <row r="104" spans="1:31" x14ac:dyDescent="0.2">
      <c r="D104"/>
      <c r="E104" s="29"/>
      <c r="H104"/>
      <c r="I104"/>
      <c r="J104" s="58"/>
      <c r="K104"/>
      <c r="L104"/>
      <c r="M104"/>
      <c r="N104" s="65"/>
      <c r="O104"/>
      <c r="P104" s="65"/>
      <c r="R104" s="73"/>
      <c r="S104" s="65"/>
      <c r="T104" s="65"/>
      <c r="U104" s="65"/>
      <c r="V104" s="65"/>
      <c r="W104" s="65"/>
      <c r="Z104"/>
    </row>
    <row r="105" spans="1:31" x14ac:dyDescent="0.2">
      <c r="D105"/>
      <c r="E105" s="29"/>
      <c r="H105"/>
      <c r="I105"/>
      <c r="J105" s="58"/>
      <c r="K105"/>
      <c r="L105"/>
      <c r="M105"/>
      <c r="N105" s="65"/>
      <c r="O105"/>
      <c r="P105" s="65"/>
      <c r="R105" s="73"/>
      <c r="S105" s="65"/>
      <c r="T105" s="65"/>
      <c r="U105" s="65"/>
      <c r="V105" s="65"/>
      <c r="W105" s="65"/>
      <c r="Z105"/>
    </row>
    <row r="106" spans="1:31" x14ac:dyDescent="0.2">
      <c r="D106"/>
      <c r="E106" s="29"/>
      <c r="H106"/>
      <c r="I106"/>
      <c r="J106" s="58"/>
      <c r="K106"/>
      <c r="L106"/>
      <c r="M106"/>
      <c r="N106" s="65"/>
      <c r="O106"/>
      <c r="P106" s="65"/>
      <c r="R106" s="73"/>
      <c r="S106" s="65"/>
      <c r="T106" s="65"/>
      <c r="U106" s="65"/>
      <c r="V106" s="65"/>
      <c r="W106" s="65"/>
      <c r="Z106"/>
    </row>
    <row r="107" spans="1:31" x14ac:dyDescent="0.2">
      <c r="D107"/>
      <c r="E107" s="29"/>
      <c r="H107"/>
      <c r="I107"/>
      <c r="J107" s="58"/>
      <c r="K107"/>
      <c r="L107"/>
      <c r="M107"/>
      <c r="N107" s="65"/>
      <c r="O107"/>
      <c r="P107" s="65"/>
      <c r="R107" s="73"/>
      <c r="S107" s="65"/>
      <c r="T107" s="65"/>
      <c r="U107" s="65"/>
      <c r="V107" s="65"/>
      <c r="W107" s="65"/>
      <c r="Z107"/>
    </row>
    <row r="108" spans="1:31" x14ac:dyDescent="0.2">
      <c r="D108"/>
      <c r="E108" s="29"/>
      <c r="H108"/>
      <c r="I108"/>
      <c r="J108" s="58"/>
      <c r="K108"/>
      <c r="L108"/>
      <c r="M108"/>
      <c r="N108" s="65"/>
      <c r="O108"/>
      <c r="P108" s="65"/>
      <c r="R108" s="73"/>
      <c r="S108" s="65"/>
      <c r="T108" s="65"/>
      <c r="U108" s="65"/>
      <c r="V108" s="65"/>
      <c r="W108" s="65"/>
      <c r="Z108"/>
    </row>
    <row r="109" spans="1:31" x14ac:dyDescent="0.2">
      <c r="D109"/>
      <c r="E109" s="29"/>
      <c r="H109"/>
      <c r="I109"/>
      <c r="J109" s="58"/>
      <c r="K109"/>
      <c r="L109"/>
      <c r="M109"/>
      <c r="N109" s="65"/>
      <c r="O109"/>
      <c r="P109" s="65"/>
      <c r="R109" s="73"/>
      <c r="S109" s="65"/>
      <c r="T109" s="65"/>
      <c r="U109" s="65"/>
      <c r="V109" s="65"/>
      <c r="W109" s="65"/>
      <c r="Z109"/>
    </row>
    <row r="110" spans="1:31" x14ac:dyDescent="0.2">
      <c r="D110"/>
      <c r="E110" s="29"/>
      <c r="H110"/>
      <c r="I110"/>
      <c r="J110" s="58"/>
      <c r="K110"/>
      <c r="L110"/>
      <c r="M110"/>
      <c r="N110" s="65"/>
      <c r="O110"/>
      <c r="P110" s="65"/>
      <c r="R110" s="73"/>
      <c r="S110" s="65"/>
      <c r="T110" s="65"/>
      <c r="U110" s="65"/>
      <c r="V110" s="65"/>
      <c r="W110" s="65"/>
      <c r="Z110"/>
    </row>
    <row r="111" spans="1:31" x14ac:dyDescent="0.2">
      <c r="D111"/>
      <c r="E111" s="29"/>
      <c r="H111"/>
      <c r="I111"/>
      <c r="J111" s="58"/>
      <c r="K111"/>
      <c r="L111"/>
      <c r="M111"/>
      <c r="N111" s="65"/>
      <c r="O111"/>
      <c r="P111" s="65"/>
      <c r="R111" s="73"/>
      <c r="S111" s="65"/>
      <c r="T111" s="65"/>
      <c r="U111" s="65"/>
      <c r="V111" s="65"/>
      <c r="W111" s="65"/>
      <c r="Z111"/>
    </row>
    <row r="112" spans="1:31"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6">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 ref="AB6:AB8"/>
    <mergeCell ref="AC6:AC8"/>
    <mergeCell ref="AD6:AD8"/>
    <mergeCell ref="AE6:AE8"/>
    <mergeCell ref="Z6:Z8"/>
    <mergeCell ref="AA6:AA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86" t="s">
        <v>24</v>
      </c>
      <c r="B2" s="186"/>
      <c r="C2" s="186"/>
      <c r="D2" s="10"/>
      <c r="E2" s="10"/>
      <c r="F2" s="9"/>
      <c r="G2" s="15"/>
      <c r="H2" s="15"/>
      <c r="I2" s="15"/>
      <c r="J2" s="15"/>
    </row>
    <row r="3" spans="1:10" s="16" customFormat="1" ht="15.75" x14ac:dyDescent="0.25">
      <c r="A3" s="188"/>
      <c r="B3" s="188"/>
      <c r="C3" s="18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2023-04-13T09:47:40Z</dcterms:modified>
</cp:coreProperties>
</file>