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rpea\rapports\Clotures\2023-06-30\Envoyés\"/>
    </mc:Choice>
  </mc:AlternateContent>
  <xr:revisionPtr revIDLastSave="0" documentId="8_{0E06526D-D883-4600-974A-BCB7B738160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EUR'!$B$1</definedName>
    <definedName name="fxPortfolioInput">#REF!</definedName>
    <definedName name="_xlnm.Print_Area" localSheetId="1">Disclaimer!$A$1:$M$34</definedName>
    <definedName name="_xlnm.Print_Area" localSheetId="0">'Valuation EUR'!$B$1:$AF$86</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0" i="1" l="1"/>
  <c r="AC77" i="1"/>
  <c r="AC76" i="1"/>
  <c r="AC75" i="1"/>
  <c r="AC74" i="1"/>
  <c r="AC73" i="1"/>
  <c r="AC72" i="1"/>
  <c r="AC70" i="1"/>
  <c r="AC69" i="1"/>
  <c r="AC68" i="1"/>
  <c r="AC67" i="1"/>
  <c r="AC66" i="1"/>
  <c r="AC65" i="1"/>
  <c r="AC64" i="1"/>
  <c r="AC61" i="1"/>
  <c r="AC60" i="1"/>
  <c r="AC59" i="1"/>
  <c r="AC56" i="1"/>
  <c r="AC53" i="1"/>
  <c r="AC52" i="1"/>
  <c r="AC51" i="1"/>
  <c r="AC48" i="1"/>
  <c r="AC44" i="1"/>
  <c r="AC43" i="1"/>
  <c r="AC42" i="1"/>
  <c r="AC41" i="1"/>
  <c r="AC40" i="1"/>
  <c r="AC37" i="1"/>
  <c r="AC36" i="1"/>
  <c r="AC35" i="1"/>
  <c r="AC34" i="1"/>
  <c r="AC33" i="1"/>
  <c r="AC32" i="1"/>
  <c r="AC31" i="1"/>
  <c r="AC30" i="1"/>
  <c r="AC29" i="1"/>
  <c r="AC26" i="1"/>
  <c r="AC25" i="1"/>
  <c r="AC23" i="1"/>
  <c r="AC22" i="1"/>
  <c r="AC21" i="1"/>
  <c r="AC20" i="1"/>
  <c r="AC19" i="1"/>
  <c r="AC18" i="1"/>
  <c r="AC17" i="1"/>
  <c r="AC16" i="1"/>
  <c r="AC15" i="1"/>
  <c r="AC14" i="1"/>
  <c r="AC13" i="1"/>
  <c r="AC10" i="1"/>
  <c r="X83" i="1"/>
  <c r="W83" i="1"/>
  <c r="X27" i="1"/>
  <c r="W27" i="1"/>
  <c r="V27" i="1"/>
  <c r="V83" i="1" s="1"/>
  <c r="U27" i="1"/>
  <c r="U83" i="1" s="1"/>
  <c r="T27" i="1"/>
  <c r="T83" i="1" s="1"/>
</calcChain>
</file>

<file path=xl/sharedStrings.xml><?xml version="1.0" encoding="utf-8"?>
<sst xmlns="http://schemas.openxmlformats.org/spreadsheetml/2006/main" count="605" uniqueCount="142">
  <si>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</si>
  <si>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</si>
  <si>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</si>
  <si>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</si>
  <si>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</si>
  <si>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</si>
  <si>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</si>
  <si>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</si>
  <si>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</si>
  <si>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</si>
  <si>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</si>
  <si>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</si>
  <si>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</si>
  <si>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</si>
  <si>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</si>
  <si>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</si>
  <si>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</si>
  <si>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</si>
  <si>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</si>
  <si>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</si>
  <si>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</si>
  <si>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</si>
  <si>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</si>
  <si>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</si>
  <si>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30/06/2023</t>
  </si>
  <si>
    <t>Calculation Date: 03/07/2023</t>
  </si>
  <si>
    <t>EUR</t>
  </si>
  <si>
    <t>GEN0</t>
  </si>
  <si>
    <t>ADKB1-D</t>
  </si>
  <si>
    <t>ADKB</t>
  </si>
  <si>
    <t>Swap</t>
  </si>
  <si>
    <t>PAY</t>
  </si>
  <si>
    <t>RECEIVE</t>
  </si>
  <si>
    <t>Euribor3m</t>
  </si>
  <si>
    <t>Swap 0,425% vs Euribor 3m - Slovénie - entité SeneCura Dom starejših občanov Maribor d.o.o. - SI-ETAB</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</si>
  <si>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</si>
  <si>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</si>
  <si>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</si>
  <si>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</si>
  <si>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</si>
  <si>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</si>
  <si>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</si>
  <si>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</si>
  <si>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</si>
  <si>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</si>
  <si>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</si>
  <si>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</si>
  <si>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</si>
  <si>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</si>
  <si>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</si>
  <si>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</si>
  <si>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</si>
  <si>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</si>
  <si>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</si>
  <si>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</si>
  <si>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</si>
  <si>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</si>
  <si>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</si>
  <si>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</si>
  <si>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</si>
  <si>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</si>
  <si>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</si>
  <si>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</si>
  <si>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</si>
  <si>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</si>
  <si>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</si>
  <si>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</si>
  <si>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</si>
  <si>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</si>
  <si>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CAG15-D</t>
  </si>
  <si>
    <t>Swap 0.30% vs Euribor 3m</t>
  </si>
  <si>
    <t>CAG18-D</t>
  </si>
  <si>
    <t>Swap 1.3150% vs Euribor 3m</t>
  </si>
  <si>
    <t>CAG19-D</t>
  </si>
  <si>
    <t>Swap 1.3920% vs Euribor 3m</t>
  </si>
  <si>
    <t>CACIB9-D</t>
  </si>
  <si>
    <t>CACIB</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</si>
  <si>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</si>
  <si>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</si>
  <si>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</si>
  <si>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</si>
  <si>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</si>
  <si>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</si>
  <si>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</si>
  <si>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</si>
  <si>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</si>
  <si>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</si>
  <si>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</si>
  <si>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</si>
  <si>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</si>
  <si>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</si>
  <si>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</si>
  <si>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</si>
  <si>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</si>
  <si>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</si>
  <si>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</si>
  <si>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</si>
  <si>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</si>
  <si>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</si>
  <si>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</si>
  <si>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</si>
  <si>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</si>
  <si>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</si>
  <si>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</si>
  <si>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</si>
  <si>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</si>
  <si>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</si>
  <si>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</si>
  <si>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</si>
  <si>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</si>
  <si>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</si>
  <si>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</si>
  <si>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</si>
  <si>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</si>
  <si>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LC58-D</t>
  </si>
  <si>
    <t>Swap 0,889% vs Euribor 3m - entité GROUPE SINOUE</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</si>
  <si>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</si>
  <si>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</si>
  <si>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</si>
  <si>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</si>
  <si>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</si>
  <si>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</si>
  <si>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</si>
  <si>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</si>
  <si>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</si>
  <si>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</si>
  <si>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</si>
  <si>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</si>
  <si>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</si>
  <si>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</si>
  <si>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</si>
  <si>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EUSA20</t>
  </si>
  <si>
    <t>Entité</t>
  </si>
  <si>
    <t>Orpea SA</t>
  </si>
  <si>
    <t>SCI les capucins - SCI</t>
  </si>
  <si>
    <t>EDEGEM 3 EIKEN - SRL</t>
  </si>
  <si>
    <t>HELCHTEREN HET DORP - SA</t>
  </si>
  <si>
    <t>LEUVEN BRABANCONNE - SA</t>
  </si>
  <si>
    <t>GROUPE SINOUE - SAS</t>
  </si>
  <si>
    <t>SeneCura</t>
  </si>
  <si>
    <t>Valo
Banque</t>
  </si>
  <si>
    <t>Écart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</si>
</sst>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61"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
      <b/>
      <sz val="9"/>
      <color indexed="9"/>
      <name val="Arial"/>
      <family val="2"/>
    </font>
    <font>
      <b/>
      <sz val="9"/>
      <name val="Arial"/>
      <family val="2"/>
    </font>
    <font>
      <sz val="9"/>
      <name val="Arial"/>
      <family val="2"/>
    </font>
    <font>
      <sz val="9"/>
      <color indexed="8"/>
      <name val="Helvetica"/>
      <charset val="1"/>
    </font>
    <font>
      <sz val="8"/>
      <color indexed="8"/>
      <name val="Helvetica"/>
      <charset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6" tint="0.59999389629810485"/>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style="thin">
        <color indexed="11"/>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5" fillId="0" borderId="0" xfId="0" applyNumberFormat="1" applyFont="1"/>
    <xf numFmtId="164" fontId="55" fillId="0" borderId="15" xfId="0" applyNumberFormat="1" applyFont="1" applyBorder="1"/>
    <xf numFmtId="164" fontId="56" fillId="27" borderId="0" xfId="97" applyFont="1" applyFill="1" applyAlignment="1"/>
    <xf numFmtId="10" fontId="24" fillId="27" borderId="0" xfId="97" applyNumberFormat="1" applyFont="1" applyFill="1"/>
    <xf numFmtId="10" fontId="28" fillId="27" borderId="0" xfId="97" applyNumberFormat="1" applyFont="1" applyFill="1"/>
    <xf numFmtId="164" fontId="57" fillId="0" borderId="0" xfId="97" applyFont="1" applyFill="1" applyAlignment="1"/>
    <xf numFmtId="10" fontId="52" fillId="0" borderId="0" xfId="97" applyNumberFormat="1" applyFont="1" applyFill="1"/>
    <xf numFmtId="164" fontId="57" fillId="0" borderId="0" xfId="97" applyFont="1" applyAlignment="1"/>
    <xf numFmtId="10" fontId="52" fillId="0" borderId="0" xfId="97" applyNumberFormat="1" applyFont="1"/>
    <xf numFmtId="164" fontId="58" fillId="0" borderId="0" xfId="97" applyFont="1" applyAlignment="1"/>
    <xf numFmtId="10" fontId="0" fillId="0" borderId="0" xfId="97" applyNumberFormat="1" applyFont="1"/>
    <xf numFmtId="164" fontId="58" fillId="0" borderId="0" xfId="97" applyFont="1" applyFill="1" applyAlignment="1"/>
    <xf numFmtId="10" fontId="0" fillId="0" borderId="0" xfId="97" applyNumberFormat="1" applyFont="1" applyFill="1"/>
    <xf numFmtId="165" fontId="31" fillId="0" borderId="0" xfId="0" applyNumberFormat="1" applyFont="1"/>
    <xf numFmtId="169" fontId="31" fillId="0" borderId="0" xfId="0" applyNumberFormat="1" applyFont="1"/>
    <xf numFmtId="10" fontId="31" fillId="0" borderId="0" xfId="0" applyNumberFormat="1" applyFont="1"/>
    <xf numFmtId="0" fontId="1" fillId="0" borderId="0" xfId="0" applyFont="1"/>
    <xf numFmtId="0" fontId="21" fillId="0" borderId="14" xfId="0" applyFont="1" applyBorder="1"/>
    <xf numFmtId="165" fontId="21" fillId="0" borderId="14" xfId="0" applyNumberFormat="1" applyFont="1" applyBorder="1"/>
    <xf numFmtId="169" fontId="21" fillId="0" borderId="14" xfId="0" applyNumberFormat="1" applyFont="1" applyBorder="1"/>
    <xf numFmtId="164" fontId="21" fillId="0" borderId="14" xfId="0" applyNumberFormat="1" applyFont="1" applyBorder="1"/>
    <xf numFmtId="10" fontId="21" fillId="0" borderId="14" xfId="0" applyNumberFormat="1" applyFont="1" applyBorder="1"/>
    <xf numFmtId="165" fontId="21" fillId="0" borderId="0" xfId="0" applyNumberFormat="1" applyFont="1"/>
    <xf numFmtId="169" fontId="21" fillId="0" borderId="0" xfId="0" applyNumberFormat="1" applyFont="1"/>
    <xf numFmtId="10" fontId="21" fillId="0" borderId="0" xfId="0" applyNumberFormat="1" applyFont="1"/>
    <xf numFmtId="164" fontId="59" fillId="0" borderId="26" xfId="97" applyFont="1" applyFill="1" applyBorder="1" applyAlignment="1" applyProtection="1">
      <alignment wrapText="1" readingOrder="1"/>
      <protection locked="0"/>
    </xf>
    <xf numFmtId="164" fontId="59" fillId="0" borderId="27" xfId="97" applyFont="1" applyFill="1" applyBorder="1" applyAlignment="1" applyProtection="1">
      <alignment wrapText="1" readingOrder="1"/>
      <protection locked="0"/>
    </xf>
    <xf numFmtId="164" fontId="60" fillId="0" borderId="26" xfId="97" applyFont="1" applyFill="1" applyBorder="1" applyAlignment="1" applyProtection="1">
      <alignment horizontal="left" vertical="center" wrapText="1" readingOrder="1"/>
      <protection locked="0"/>
    </xf>
    <xf numFmtId="0" fontId="60" fillId="0" borderId="27" xfId="0" applyFont="1" applyBorder="1" applyAlignment="1" applyProtection="1">
      <alignment horizontal="left" vertical="center" wrapText="1" readingOrder="1"/>
      <protection locked="0"/>
    </xf>
    <xf numFmtId="10" fontId="54" fillId="0" borderId="0" xfId="0" applyNumberFormat="1" applyFont="1"/>
    <xf numFmtId="164" fontId="54" fillId="0" borderId="0" xfId="0" applyNumberFormat="1" applyFont="1"/>
    <xf numFmtId="164" fontId="1" fillId="0" borderId="0" xfId="97" applyFont="1" applyFill="1"/>
    <xf numFmtId="10" fontId="54" fillId="0" borderId="14" xfId="0" applyNumberFormat="1" applyFont="1" applyBorder="1"/>
    <xf numFmtId="164" fontId="54" fillId="0" borderId="14" xfId="0" applyNumberFormat="1" applyFont="1" applyBorder="1"/>
    <xf numFmtId="10" fontId="0" fillId="30" borderId="0" xfId="97" applyNumberFormat="1" applyFont="1"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1" fillId="28" borderId="17" xfId="97" applyFont="1" applyFill="1" applyBorder="1" applyAlignment="1">
      <alignment horizontal="center" vertical="center" wrapText="1"/>
    </xf>
    <xf numFmtId="164" fontId="31" fillId="28" borderId="12" xfId="97" applyFont="1" applyFill="1" applyBorder="1" applyAlignment="1">
      <alignment horizontal="center" vertical="center"/>
    </xf>
    <xf numFmtId="164" fontId="31" fillId="28" borderId="13" xfId="97" applyFont="1" applyFill="1" applyBorder="1" applyAlignment="1">
      <alignment horizontal="center" vertical="center"/>
    </xf>
    <xf numFmtId="10" fontId="31" fillId="28" borderId="17" xfId="97" applyNumberFormat="1" applyFont="1" applyFill="1" applyBorder="1" applyAlignment="1">
      <alignment horizontal="center" vertical="center" wrapText="1"/>
    </xf>
    <xf numFmtId="10" fontId="31" fillId="28" borderId="12" xfId="97" applyNumberFormat="1" applyFont="1" applyFill="1" applyBorder="1" applyAlignment="1">
      <alignment horizontal="center" vertical="center" wrapText="1"/>
    </xf>
    <xf numFmtId="10" fontId="31" fillId="28" borderId="13" xfId="97" applyNumberFormat="1" applyFont="1" applyFill="1" applyBorder="1" applyAlignment="1">
      <alignment horizontal="center" vertical="center" wrapText="1"/>
    </xf>
    <xf numFmtId="10" fontId="31" fillId="28" borderId="12" xfId="97" applyNumberFormat="1" applyFont="1" applyFill="1" applyBorder="1" applyAlignment="1">
      <alignment horizontal="center" vertical="center"/>
    </xf>
    <xf numFmtId="10" fontId="31" fillId="28" borderId="13" xfId="97" applyNumberFormat="1"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22</xdr:col>
      <xdr:colOff>38100</xdr:colOff>
      <xdr:row>0</xdr:row>
      <xdr:rowOff>121920</xdr:rowOff>
    </xdr:from>
    <xdr:to>
      <xdr:col>23</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999"/>
  <sheetViews>
    <sheetView showGridLines="0" tabSelected="1" workbookViewId="0">
      <pane ySplit="8" topLeftCell="A54" activePane="bottomLeft" state="frozen"/>
      <selection pane="bottomLeft" activeCell="T84" sqref="T84"/>
    </sheetView>
  </sheetViews>
  <sheetFormatPr baseColWidth="10" defaultColWidth="9.140625" defaultRowHeight="12.75" x14ac:dyDescent="0.2"/>
  <cols>
    <col min="1" max="1" width="9.85546875" customWidth="1"/>
    <col min="2" max="2" width="11.42578125" bestFit="1" customWidth="1"/>
    <col min="3" max="3" width="9.42578125" customWidth="1"/>
    <col min="4" max="4" width="7.42578125" bestFit="1" customWidth="1"/>
    <col min="5" max="5" width="6.28515625" style="26" bestFit="1" customWidth="1"/>
    <col min="6" max="6" width="8.42578125" style="28" bestFit="1" customWidth="1"/>
    <col min="7" max="8" width="8.42578125" style="29" bestFit="1" customWidth="1"/>
    <col min="9" max="9" width="6.7109375" style="37" bestFit="1" customWidth="1"/>
    <col min="10" max="10" width="4.140625" style="37" bestFit="1" customWidth="1"/>
    <col min="11" max="11" width="7.140625" style="56" bestFit="1" customWidth="1"/>
    <col min="12" max="12" width="7" style="37" bestFit="1" customWidth="1"/>
    <col min="13" max="13" width="8.7109375" style="37" bestFit="1" customWidth="1"/>
    <col min="14" max="14" width="3.85546875" style="26" bestFit="1" customWidth="1"/>
    <col min="15" max="15" width="12.5703125" style="30" bestFit="1" customWidth="1"/>
    <col min="16" max="16" width="3.85546875" style="26" bestFit="1" customWidth="1"/>
    <col min="17" max="17" width="13.85546875" style="30" bestFit="1" customWidth="1"/>
    <col min="18" max="18" width="1.7109375" customWidth="1"/>
    <col min="19" max="19" width="6.28515625" style="31" bestFit="1" customWidth="1"/>
    <col min="20" max="21" width="12.5703125" style="30" bestFit="1" customWidth="1"/>
    <col min="22" max="22" width="11.42578125" style="30" bestFit="1" customWidth="1"/>
    <col min="23" max="23" width="12.5703125" style="30" bestFit="1" customWidth="1"/>
    <col min="24" max="24" width="15" style="30" bestFit="1" customWidth="1"/>
    <col min="25" max="25" width="1.7109375" customWidth="1"/>
    <col min="27" max="27" width="13.85546875" style="82" customWidth="1"/>
    <col min="28" max="28" width="13.85546875" style="82" hidden="1" customWidth="1"/>
    <col min="29" max="29" width="13.28515625" style="83" customWidth="1"/>
    <col min="30" max="30" width="13.28515625" style="83" hidden="1" customWidth="1"/>
    <col min="32" max="32" width="21" customWidth="1"/>
    <col min="33" max="33" width="12.7109375" style="42" customWidth="1"/>
  </cols>
  <sheetData>
    <row r="1" spans="1:33" s="8" customFormat="1" ht="30" x14ac:dyDescent="0.4">
      <c r="A1"/>
      <c r="B1" s="1" t="s">
        <v>23</v>
      </c>
      <c r="C1" s="2"/>
      <c r="D1" s="2"/>
      <c r="E1" s="3"/>
      <c r="F1" s="47"/>
      <c r="G1" s="47"/>
      <c r="H1" s="47"/>
      <c r="I1" s="40"/>
      <c r="J1" s="40"/>
      <c r="K1" s="50"/>
      <c r="L1" s="40"/>
      <c r="M1" s="40"/>
      <c r="O1" s="57"/>
      <c r="Q1" s="62"/>
      <c r="S1" s="64"/>
      <c r="T1" s="62"/>
      <c r="U1" s="6"/>
      <c r="V1" s="6"/>
      <c r="W1" s="7"/>
      <c r="X1" s="7"/>
      <c r="AA1" s="75"/>
      <c r="AB1" s="75"/>
      <c r="AC1" s="76"/>
      <c r="AD1" s="76"/>
      <c r="AG1" s="40"/>
    </row>
    <row r="2" spans="1:33" s="16" customFormat="1" ht="15.75" x14ac:dyDescent="0.25">
      <c r="A2"/>
      <c r="B2" s="119" t="s">
        <v>24</v>
      </c>
      <c r="C2" s="120"/>
      <c r="D2" s="120"/>
      <c r="E2" s="120"/>
      <c r="F2" s="48"/>
      <c r="G2" s="48"/>
      <c r="H2" s="48"/>
      <c r="I2" s="39"/>
      <c r="J2" s="39"/>
      <c r="K2" s="51"/>
      <c r="L2" s="39"/>
      <c r="M2" s="39"/>
      <c r="O2" s="58"/>
      <c r="Q2" s="63"/>
      <c r="S2" s="65"/>
      <c r="T2" s="63"/>
      <c r="U2" s="15"/>
      <c r="V2" s="15"/>
      <c r="W2" s="15"/>
      <c r="X2" s="15"/>
      <c r="AA2" s="75"/>
      <c r="AB2" s="75"/>
      <c r="AC2" s="77"/>
      <c r="AD2" s="77"/>
      <c r="AG2" s="39"/>
    </row>
    <row r="3" spans="1:33" s="16" customFormat="1" ht="15.75" x14ac:dyDescent="0.25">
      <c r="A3"/>
      <c r="B3" s="121" t="s">
        <v>25</v>
      </c>
      <c r="C3" s="122"/>
      <c r="D3" s="122"/>
      <c r="E3" s="122"/>
      <c r="F3" s="48"/>
      <c r="G3" s="48"/>
      <c r="H3" s="48"/>
      <c r="I3" s="39"/>
      <c r="J3" s="39"/>
      <c r="K3" s="51"/>
      <c r="L3" s="39"/>
      <c r="M3" s="39"/>
      <c r="O3" s="58"/>
      <c r="Q3" s="63"/>
      <c r="S3" s="65"/>
      <c r="T3" s="63"/>
      <c r="U3" s="15"/>
      <c r="V3" s="15"/>
      <c r="W3" s="15"/>
      <c r="X3" s="15"/>
      <c r="AA3" s="75"/>
      <c r="AB3" s="75"/>
      <c r="AC3" s="77"/>
      <c r="AD3" s="77"/>
      <c r="AG3" s="39"/>
    </row>
    <row r="4" spans="1:33" s="16" customFormat="1" ht="15.75" x14ac:dyDescent="0.25">
      <c r="A4"/>
      <c r="B4" s="17"/>
      <c r="C4" s="17"/>
      <c r="D4" s="17"/>
      <c r="E4" s="18"/>
      <c r="F4" s="9"/>
      <c r="G4" s="11"/>
      <c r="H4" s="11"/>
      <c r="I4" s="38"/>
      <c r="J4" s="38"/>
      <c r="K4" s="52"/>
      <c r="L4" s="38"/>
      <c r="M4" s="38"/>
      <c r="N4" s="12"/>
      <c r="O4" s="58"/>
      <c r="P4" s="12"/>
      <c r="Q4" s="58"/>
      <c r="R4" s="13"/>
      <c r="S4" s="14"/>
      <c r="T4" s="15"/>
      <c r="U4" s="15"/>
      <c r="V4" s="15"/>
      <c r="W4" s="124" t="s">
        <v>0</v>
      </c>
      <c r="X4" s="124"/>
      <c r="AA4" s="75"/>
      <c r="AB4" s="75"/>
      <c r="AC4" s="77"/>
      <c r="AD4" s="77"/>
      <c r="AG4" s="39"/>
    </row>
    <row r="5" spans="1:33" s="16" customFormat="1" ht="15.75" x14ac:dyDescent="0.25">
      <c r="A5"/>
      <c r="B5" s="17"/>
      <c r="C5" s="17"/>
      <c r="D5" s="17"/>
      <c r="E5" s="18"/>
      <c r="F5" s="9"/>
      <c r="G5" s="11"/>
      <c r="H5" s="11"/>
      <c r="I5" s="38"/>
      <c r="J5" s="38"/>
      <c r="K5" s="52"/>
      <c r="L5" s="38"/>
      <c r="M5" s="38"/>
      <c r="N5" s="12"/>
      <c r="O5" s="58"/>
      <c r="P5" s="12"/>
      <c r="Q5" s="58"/>
      <c r="R5" s="13"/>
      <c r="S5" s="19"/>
      <c r="T5" s="15"/>
      <c r="U5" s="15"/>
      <c r="V5" s="15"/>
      <c r="W5" s="125" t="s">
        <v>1</v>
      </c>
      <c r="X5" s="125"/>
      <c r="AA5" s="75"/>
      <c r="AB5" s="75"/>
      <c r="AC5" s="77"/>
      <c r="AD5" s="77"/>
      <c r="AG5" s="39"/>
    </row>
    <row r="6" spans="1:33" s="21" customFormat="1" x14ac:dyDescent="0.2">
      <c r="A6" s="108" t="s">
        <v>132</v>
      </c>
      <c r="B6" s="108" t="s">
        <v>3</v>
      </c>
      <c r="C6" s="123" t="s">
        <v>2</v>
      </c>
      <c r="D6" s="108" t="s">
        <v>16</v>
      </c>
      <c r="E6" s="147" t="s">
        <v>21</v>
      </c>
      <c r="F6" s="128" t="s">
        <v>4</v>
      </c>
      <c r="G6" s="128" t="s">
        <v>5</v>
      </c>
      <c r="H6" s="128" t="s">
        <v>6</v>
      </c>
      <c r="I6" s="148" t="s">
        <v>17</v>
      </c>
      <c r="J6" s="149"/>
      <c r="K6" s="142" t="s">
        <v>20</v>
      </c>
      <c r="L6" s="148" t="s">
        <v>18</v>
      </c>
      <c r="M6" s="149"/>
      <c r="N6" s="154" t="s">
        <v>7</v>
      </c>
      <c r="O6" s="155"/>
      <c r="P6" s="131" t="s">
        <v>8</v>
      </c>
      <c r="Q6" s="132"/>
      <c r="R6" s="20"/>
      <c r="S6" s="126" t="s">
        <v>15</v>
      </c>
      <c r="T6" s="126"/>
      <c r="U6" s="126"/>
      <c r="V6" s="126"/>
      <c r="W6" s="126"/>
      <c r="X6" s="127"/>
      <c r="AA6" s="111" t="s">
        <v>140</v>
      </c>
      <c r="AB6" s="114"/>
      <c r="AC6" s="114" t="s">
        <v>141</v>
      </c>
      <c r="AD6" s="114"/>
      <c r="AF6" s="147" t="s">
        <v>19</v>
      </c>
      <c r="AG6" s="108" t="s">
        <v>22</v>
      </c>
    </row>
    <row r="7" spans="1:33" s="21" customFormat="1" x14ac:dyDescent="0.2">
      <c r="A7" s="109"/>
      <c r="B7" s="109"/>
      <c r="C7" s="123"/>
      <c r="D7" s="109"/>
      <c r="E7" s="145"/>
      <c r="F7" s="129"/>
      <c r="G7" s="129"/>
      <c r="H7" s="129"/>
      <c r="I7" s="150"/>
      <c r="J7" s="151"/>
      <c r="K7" s="143"/>
      <c r="L7" s="150"/>
      <c r="M7" s="151"/>
      <c r="N7" s="156"/>
      <c r="O7" s="157"/>
      <c r="P7" s="133"/>
      <c r="Q7" s="134"/>
      <c r="R7" s="20"/>
      <c r="S7" s="137" t="s">
        <v>26</v>
      </c>
      <c r="T7" s="138"/>
      <c r="U7" s="138"/>
      <c r="V7" s="138"/>
      <c r="W7" s="138"/>
      <c r="X7" s="139"/>
      <c r="AA7" s="112"/>
      <c r="AB7" s="115"/>
      <c r="AC7" s="117"/>
      <c r="AD7" s="117"/>
      <c r="AF7" s="145"/>
      <c r="AG7" s="145"/>
    </row>
    <row r="8" spans="1:33" s="21" customFormat="1" x14ac:dyDescent="0.2">
      <c r="A8" s="110"/>
      <c r="B8" s="110"/>
      <c r="C8" s="123"/>
      <c r="D8" s="110"/>
      <c r="E8" s="146"/>
      <c r="F8" s="130"/>
      <c r="G8" s="130"/>
      <c r="H8" s="130"/>
      <c r="I8" s="152"/>
      <c r="J8" s="153"/>
      <c r="K8" s="144"/>
      <c r="L8" s="152"/>
      <c r="M8" s="153"/>
      <c r="N8" s="158"/>
      <c r="O8" s="159"/>
      <c r="P8" s="135"/>
      <c r="Q8" s="136"/>
      <c r="R8" s="20"/>
      <c r="S8" s="140" t="s">
        <v>9</v>
      </c>
      <c r="T8" s="141"/>
      <c r="U8" s="72" t="s">
        <v>10</v>
      </c>
      <c r="V8" s="72" t="s">
        <v>11</v>
      </c>
      <c r="W8" s="72" t="s">
        <v>12</v>
      </c>
      <c r="X8" s="72" t="s">
        <v>13</v>
      </c>
      <c r="AA8" s="113"/>
      <c r="AB8" s="116"/>
      <c r="AC8" s="118"/>
      <c r="AD8" s="118"/>
      <c r="AF8" s="146"/>
      <c r="AG8" s="146"/>
    </row>
    <row r="9" spans="1:33" s="32" customFormat="1" x14ac:dyDescent="0.2">
      <c r="A9"/>
      <c r="B9" s="43" t="s">
        <v>29</v>
      </c>
      <c r="C9" s="43"/>
      <c r="D9" s="43"/>
      <c r="E9" s="43"/>
      <c r="F9" s="86"/>
      <c r="G9" s="86"/>
      <c r="H9" s="86"/>
      <c r="I9" s="43"/>
      <c r="J9" s="43"/>
      <c r="K9" s="87"/>
      <c r="L9" s="43"/>
      <c r="M9" s="43"/>
      <c r="N9" s="43"/>
      <c r="O9" s="69"/>
      <c r="P9" s="43"/>
      <c r="Q9" s="69"/>
      <c r="R9" s="43"/>
      <c r="S9" s="88"/>
      <c r="T9" s="69"/>
      <c r="U9" s="69"/>
      <c r="V9" s="69"/>
      <c r="W9" s="69"/>
      <c r="X9" s="69"/>
      <c r="Y9" s="43"/>
      <c r="AA9" s="78"/>
      <c r="AB9" s="78"/>
      <c r="AC9" s="79"/>
      <c r="AD9" s="79"/>
      <c r="AF9" s="43"/>
    </row>
    <row r="10" spans="1:33" x14ac:dyDescent="0.2">
      <c r="A10" s="89" t="s">
        <v>139</v>
      </c>
      <c r="B10" s="90" t="s">
        <v>29</v>
      </c>
      <c r="C10" s="90" t="s">
        <v>28</v>
      </c>
      <c r="D10" s="90">
        <v>386</v>
      </c>
      <c r="E10" s="90" t="s">
        <v>27</v>
      </c>
      <c r="F10" s="91">
        <v>42824</v>
      </c>
      <c r="G10" s="91">
        <v>42828</v>
      </c>
      <c r="H10" s="91">
        <v>46477</v>
      </c>
      <c r="I10" s="90" t="s">
        <v>30</v>
      </c>
      <c r="J10" s="90" t="s">
        <v>31</v>
      </c>
      <c r="K10" s="92">
        <v>4.2500000000000003E-3</v>
      </c>
      <c r="L10" s="90" t="s">
        <v>32</v>
      </c>
      <c r="M10" s="90" t="s">
        <v>33</v>
      </c>
      <c r="N10" s="90" t="s">
        <v>26</v>
      </c>
      <c r="O10" s="93">
        <v>2688186.81</v>
      </c>
      <c r="P10" s="90" t="s">
        <v>26</v>
      </c>
      <c r="Q10" s="93">
        <v>993525.43</v>
      </c>
      <c r="R10" s="90"/>
      <c r="S10" s="94">
        <v>5.868129631216009E-2</v>
      </c>
      <c r="T10" s="93">
        <v>58301.360151496272</v>
      </c>
      <c r="U10" s="93">
        <v>58301.360151496272</v>
      </c>
      <c r="V10" s="93">
        <v>0</v>
      </c>
      <c r="W10" s="93">
        <v>58218.842344949051</v>
      </c>
      <c r="X10" s="93">
        <v>82.517806547222222</v>
      </c>
      <c r="Y10" s="44"/>
      <c r="AA10" s="84">
        <v>81415.960000000006</v>
      </c>
      <c r="AB10" s="84"/>
      <c r="AC10" s="107">
        <f>(AA10-T10)/O10</f>
        <v>8.5985839088704302E-3</v>
      </c>
      <c r="AD10" s="85"/>
      <c r="AF10" s="44" t="s">
        <v>34</v>
      </c>
    </row>
    <row r="11" spans="1:33" s="32" customFormat="1" x14ac:dyDescent="0.2">
      <c r="A11"/>
      <c r="B11" s="43"/>
      <c r="C11" s="43"/>
      <c r="D11" s="43"/>
      <c r="E11" s="43"/>
      <c r="F11" s="86"/>
      <c r="G11" s="86"/>
      <c r="H11" s="86"/>
      <c r="I11" s="43"/>
      <c r="J11" s="43"/>
      <c r="K11" s="87"/>
      <c r="L11" s="43"/>
      <c r="M11" s="43"/>
      <c r="N11" s="43"/>
      <c r="O11" s="69"/>
      <c r="P11" s="43"/>
      <c r="Q11" s="69">
        <v>993525.43</v>
      </c>
      <c r="R11" s="43"/>
      <c r="S11" s="88"/>
      <c r="T11" s="69">
        <v>58301.360151496272</v>
      </c>
      <c r="U11" s="69">
        <v>58301.360151496272</v>
      </c>
      <c r="V11" s="69">
        <v>0</v>
      </c>
      <c r="W11" s="69">
        <v>58218.842344949051</v>
      </c>
      <c r="X11" s="69">
        <v>82.517806547222222</v>
      </c>
      <c r="Y11" s="43"/>
      <c r="AA11" s="78"/>
      <c r="AB11" s="78"/>
      <c r="AC11" s="79"/>
      <c r="AD11" s="79"/>
      <c r="AF11" s="43"/>
      <c r="AG11" s="41"/>
    </row>
    <row r="12" spans="1:33" s="32" customFormat="1" x14ac:dyDescent="0.2">
      <c r="A12"/>
      <c r="B12" s="43" t="s">
        <v>36</v>
      </c>
      <c r="C12" s="43"/>
      <c r="D12" s="43"/>
      <c r="E12" s="43"/>
      <c r="F12" s="86"/>
      <c r="G12" s="86"/>
      <c r="H12" s="86"/>
      <c r="I12" s="43"/>
      <c r="J12" s="43"/>
      <c r="K12" s="87"/>
      <c r="L12" s="43"/>
      <c r="M12" s="43"/>
      <c r="N12" s="43"/>
      <c r="O12" s="69"/>
      <c r="P12" s="43"/>
      <c r="Q12" s="69"/>
      <c r="R12" s="43"/>
      <c r="S12" s="88"/>
      <c r="T12" s="69"/>
      <c r="U12" s="69"/>
      <c r="V12" s="69"/>
      <c r="W12" s="69"/>
      <c r="X12" s="69"/>
      <c r="Y12" s="43"/>
      <c r="AA12" s="78"/>
      <c r="AB12" s="78"/>
      <c r="AC12" s="79"/>
      <c r="AD12" s="79"/>
      <c r="AF12" s="43"/>
      <c r="AG12" s="41"/>
    </row>
    <row r="13" spans="1:33" x14ac:dyDescent="0.2">
      <c r="A13" s="89" t="s">
        <v>133</v>
      </c>
      <c r="B13" s="44" t="s">
        <v>36</v>
      </c>
      <c r="C13" s="44" t="s">
        <v>35</v>
      </c>
      <c r="D13" s="44">
        <v>301</v>
      </c>
      <c r="E13" s="44" t="s">
        <v>27</v>
      </c>
      <c r="F13" s="95">
        <v>42458</v>
      </c>
      <c r="G13" s="95">
        <v>44520</v>
      </c>
      <c r="H13" s="95">
        <v>45250</v>
      </c>
      <c r="I13" s="44" t="s">
        <v>30</v>
      </c>
      <c r="J13" s="44" t="s">
        <v>31</v>
      </c>
      <c r="K13" s="96">
        <v>8.0499999999999999E-3</v>
      </c>
      <c r="L13" s="44" t="s">
        <v>32</v>
      </c>
      <c r="M13" s="44" t="s">
        <v>33</v>
      </c>
      <c r="N13" s="44" t="s">
        <v>26</v>
      </c>
      <c r="O13" s="70">
        <v>60000000</v>
      </c>
      <c r="P13" s="44" t="s">
        <v>26</v>
      </c>
      <c r="Q13" s="70">
        <v>60000000</v>
      </c>
      <c r="R13" s="44"/>
      <c r="S13" s="97">
        <v>1.3963149833707425E-2</v>
      </c>
      <c r="T13" s="70">
        <v>837788.99002244556</v>
      </c>
      <c r="U13" s="70">
        <v>837788.99002244556</v>
      </c>
      <c r="V13" s="70">
        <v>0</v>
      </c>
      <c r="W13" s="70">
        <v>665922.32335577894</v>
      </c>
      <c r="X13" s="70">
        <v>171866.66666666666</v>
      </c>
      <c r="Y13" s="44"/>
      <c r="AA13" s="84">
        <v>838035.22959999996</v>
      </c>
      <c r="AB13" s="84"/>
      <c r="AC13" s="107">
        <f t="shared" ref="AC13:AC23" si="0">(AA13-T13)/O13</f>
        <v>4.103992959239986E-6</v>
      </c>
      <c r="AD13" s="85"/>
      <c r="AF13" s="44"/>
    </row>
    <row r="14" spans="1:33" x14ac:dyDescent="0.2">
      <c r="A14" s="89" t="s">
        <v>133</v>
      </c>
      <c r="B14" s="44" t="s">
        <v>36</v>
      </c>
      <c r="C14" s="44" t="s">
        <v>37</v>
      </c>
      <c r="D14" s="44">
        <v>303</v>
      </c>
      <c r="E14" s="44" t="s">
        <v>27</v>
      </c>
      <c r="F14" s="95">
        <v>42459</v>
      </c>
      <c r="G14" s="95">
        <v>44579</v>
      </c>
      <c r="H14" s="95">
        <v>45309</v>
      </c>
      <c r="I14" s="44" t="s">
        <v>30</v>
      </c>
      <c r="J14" s="44" t="s">
        <v>31</v>
      </c>
      <c r="K14" s="96">
        <v>8.3499999999999998E-3</v>
      </c>
      <c r="L14" s="44" t="s">
        <v>32</v>
      </c>
      <c r="M14" s="44" t="s">
        <v>33</v>
      </c>
      <c r="N14" s="44" t="s">
        <v>26</v>
      </c>
      <c r="O14" s="70">
        <v>65000000</v>
      </c>
      <c r="P14" s="44" t="s">
        <v>26</v>
      </c>
      <c r="Q14" s="70">
        <v>65000000</v>
      </c>
      <c r="R14" s="44"/>
      <c r="S14" s="97">
        <v>2.0853282759929318E-2</v>
      </c>
      <c r="T14" s="70">
        <v>1355463.3793954058</v>
      </c>
      <c r="U14" s="70">
        <v>1355463.3793954058</v>
      </c>
      <c r="V14" s="70">
        <v>0</v>
      </c>
      <c r="W14" s="70">
        <v>1042813.3793954055</v>
      </c>
      <c r="X14" s="70">
        <v>312650.00000000006</v>
      </c>
      <c r="Y14" s="44"/>
      <c r="AA14" s="84">
        <v>1354261.4916999999</v>
      </c>
      <c r="AB14" s="84"/>
      <c r="AC14" s="107">
        <f t="shared" si="0"/>
        <v>-1.8490579929321E-5</v>
      </c>
      <c r="AD14" s="85"/>
      <c r="AF14" s="44"/>
    </row>
    <row r="15" spans="1:33" x14ac:dyDescent="0.2">
      <c r="A15" s="89" t="s">
        <v>133</v>
      </c>
      <c r="B15" s="44" t="s">
        <v>36</v>
      </c>
      <c r="C15" s="44" t="s">
        <v>38</v>
      </c>
      <c r="D15" s="44">
        <v>318</v>
      </c>
      <c r="E15" s="44" t="s">
        <v>27</v>
      </c>
      <c r="F15" s="95">
        <v>42538</v>
      </c>
      <c r="G15" s="95">
        <v>44196</v>
      </c>
      <c r="H15" s="95">
        <v>45657</v>
      </c>
      <c r="I15" s="44" t="s">
        <v>30</v>
      </c>
      <c r="J15" s="44" t="s">
        <v>31</v>
      </c>
      <c r="K15" s="96">
        <v>6.5750000000000001E-3</v>
      </c>
      <c r="L15" s="44" t="s">
        <v>32</v>
      </c>
      <c r="M15" s="44" t="s">
        <v>33</v>
      </c>
      <c r="N15" s="44" t="s">
        <v>26</v>
      </c>
      <c r="O15" s="70">
        <v>100000000</v>
      </c>
      <c r="P15" s="44" t="s">
        <v>26</v>
      </c>
      <c r="Q15" s="70">
        <v>100000000</v>
      </c>
      <c r="R15" s="44"/>
      <c r="S15" s="97">
        <v>4.6081636497844261E-2</v>
      </c>
      <c r="T15" s="70">
        <v>4608163.6497844262</v>
      </c>
      <c r="U15" s="70">
        <v>4608163.6497844262</v>
      </c>
      <c r="V15" s="70">
        <v>0</v>
      </c>
      <c r="W15" s="70">
        <v>4600503.9275622042</v>
      </c>
      <c r="X15" s="70">
        <v>7659.7222222222226</v>
      </c>
      <c r="Y15" s="44"/>
      <c r="AA15" s="98">
        <v>4648237.1254000003</v>
      </c>
      <c r="AB15" s="99"/>
      <c r="AC15" s="107">
        <f t="shared" si="0"/>
        <v>4.0073475615574048E-4</v>
      </c>
      <c r="AD15" s="85"/>
      <c r="AF15" s="44"/>
    </row>
    <row r="16" spans="1:33" x14ac:dyDescent="0.2">
      <c r="A16" s="89" t="s">
        <v>133</v>
      </c>
      <c r="B16" s="44" t="s">
        <v>36</v>
      </c>
      <c r="C16" s="44" t="s">
        <v>39</v>
      </c>
      <c r="D16" s="44">
        <v>329</v>
      </c>
      <c r="E16" s="44" t="s">
        <v>27</v>
      </c>
      <c r="F16" s="95">
        <v>42556</v>
      </c>
      <c r="G16" s="95">
        <v>44176</v>
      </c>
      <c r="H16" s="95">
        <v>45657</v>
      </c>
      <c r="I16" s="44" t="s">
        <v>30</v>
      </c>
      <c r="J16" s="44" t="s">
        <v>31</v>
      </c>
      <c r="K16" s="96">
        <v>5.4000000000000003E-3</v>
      </c>
      <c r="L16" s="44" t="s">
        <v>32</v>
      </c>
      <c r="M16" s="44" t="s">
        <v>40</v>
      </c>
      <c r="N16" s="44" t="s">
        <v>26</v>
      </c>
      <c r="O16" s="70">
        <v>50000000</v>
      </c>
      <c r="P16" s="44" t="s">
        <v>26</v>
      </c>
      <c r="Q16" s="70">
        <v>50000000</v>
      </c>
      <c r="R16" s="44"/>
      <c r="S16" s="97">
        <v>4.9158158528857576E-2</v>
      </c>
      <c r="T16" s="70">
        <v>2457907.9264428788</v>
      </c>
      <c r="U16" s="70">
        <v>2457907.9264428788</v>
      </c>
      <c r="V16" s="70">
        <v>0</v>
      </c>
      <c r="W16" s="70">
        <v>2453509.3153317678</v>
      </c>
      <c r="X16" s="70">
        <v>4398.6111111111104</v>
      </c>
      <c r="Y16" s="44"/>
      <c r="AA16" s="98">
        <v>2493991.9378</v>
      </c>
      <c r="AB16" s="99"/>
      <c r="AC16" s="107">
        <f t="shared" si="0"/>
        <v>7.216802271424234E-4</v>
      </c>
      <c r="AD16" s="85"/>
      <c r="AF16" s="44" t="s">
        <v>41</v>
      </c>
    </row>
    <row r="17" spans="1:33" x14ac:dyDescent="0.2">
      <c r="A17" s="89" t="s">
        <v>133</v>
      </c>
      <c r="B17" s="44" t="s">
        <v>36</v>
      </c>
      <c r="C17" s="44" t="s">
        <v>42</v>
      </c>
      <c r="D17" s="44">
        <v>332</v>
      </c>
      <c r="E17" s="44" t="s">
        <v>27</v>
      </c>
      <c r="F17" s="95">
        <v>42612</v>
      </c>
      <c r="G17" s="95">
        <v>44548</v>
      </c>
      <c r="H17" s="95">
        <v>45278</v>
      </c>
      <c r="I17" s="44" t="s">
        <v>30</v>
      </c>
      <c r="J17" s="44" t="s">
        <v>31</v>
      </c>
      <c r="K17" s="96">
        <v>2.5999999999999999E-3</v>
      </c>
      <c r="L17" s="44" t="s">
        <v>32</v>
      </c>
      <c r="M17" s="44" t="s">
        <v>33</v>
      </c>
      <c r="N17" s="44" t="s">
        <v>26</v>
      </c>
      <c r="O17" s="70">
        <v>50000000</v>
      </c>
      <c r="P17" s="44" t="s">
        <v>26</v>
      </c>
      <c r="Q17" s="70">
        <v>50000000</v>
      </c>
      <c r="R17" s="44"/>
      <c r="S17" s="97">
        <v>1.6960330827251908E-2</v>
      </c>
      <c r="T17" s="70">
        <v>848016.5413625954</v>
      </c>
      <c r="U17" s="70">
        <v>848016.5413625954</v>
      </c>
      <c r="V17" s="70">
        <v>0</v>
      </c>
      <c r="W17" s="70">
        <v>795433.20802926191</v>
      </c>
      <c r="X17" s="70">
        <v>52583.333333333328</v>
      </c>
      <c r="Y17" s="44"/>
      <c r="AA17" s="84">
        <v>864094.87439999997</v>
      </c>
      <c r="AB17" s="99"/>
      <c r="AC17" s="107">
        <f t="shared" si="0"/>
        <v>3.2156666074809151E-4</v>
      </c>
      <c r="AD17" s="85"/>
      <c r="AF17" s="44"/>
    </row>
    <row r="18" spans="1:33" x14ac:dyDescent="0.2">
      <c r="A18" s="89" t="s">
        <v>133</v>
      </c>
      <c r="B18" s="44" t="s">
        <v>36</v>
      </c>
      <c r="C18" s="44" t="s">
        <v>43</v>
      </c>
      <c r="D18" s="44">
        <v>340</v>
      </c>
      <c r="E18" s="44" t="s">
        <v>27</v>
      </c>
      <c r="F18" s="95">
        <v>42667</v>
      </c>
      <c r="G18" s="95">
        <v>44972</v>
      </c>
      <c r="H18" s="95">
        <v>45703</v>
      </c>
      <c r="I18" s="44" t="s">
        <v>30</v>
      </c>
      <c r="J18" s="44" t="s">
        <v>31</v>
      </c>
      <c r="K18" s="96">
        <v>7.0000000000000001E-3</v>
      </c>
      <c r="L18" s="44" t="s">
        <v>32</v>
      </c>
      <c r="M18" s="44" t="s">
        <v>33</v>
      </c>
      <c r="N18" s="44" t="s">
        <v>26</v>
      </c>
      <c r="O18" s="70">
        <v>70000000</v>
      </c>
      <c r="P18" s="44" t="s">
        <v>26</v>
      </c>
      <c r="Q18" s="70">
        <v>70000000</v>
      </c>
      <c r="R18" s="44"/>
      <c r="S18" s="97">
        <v>5.231832270824352E-2</v>
      </c>
      <c r="T18" s="70">
        <v>3662282.5895770462</v>
      </c>
      <c r="U18" s="70">
        <v>3662282.5895770462</v>
      </c>
      <c r="V18" s="70">
        <v>0</v>
      </c>
      <c r="W18" s="70">
        <v>3422569.5340214907</v>
      </c>
      <c r="X18" s="70">
        <v>239713.05555555553</v>
      </c>
      <c r="Y18" s="44"/>
      <c r="AA18" s="84">
        <v>3666104.6131000002</v>
      </c>
      <c r="AB18" s="99"/>
      <c r="AC18" s="107">
        <f t="shared" si="0"/>
        <v>5.4600336042199552E-5</v>
      </c>
      <c r="AD18" s="85"/>
      <c r="AF18" s="44" t="s">
        <v>44</v>
      </c>
    </row>
    <row r="19" spans="1:33" x14ac:dyDescent="0.2">
      <c r="A19" s="89" t="s">
        <v>133</v>
      </c>
      <c r="B19" s="44" t="s">
        <v>36</v>
      </c>
      <c r="C19" s="44" t="s">
        <v>45</v>
      </c>
      <c r="D19" s="44">
        <v>342</v>
      </c>
      <c r="E19" s="44" t="s">
        <v>27</v>
      </c>
      <c r="F19" s="95">
        <v>42706</v>
      </c>
      <c r="G19" s="95">
        <v>45027</v>
      </c>
      <c r="H19" s="95">
        <v>45756</v>
      </c>
      <c r="I19" s="44" t="s">
        <v>30</v>
      </c>
      <c r="J19" s="44" t="s">
        <v>31</v>
      </c>
      <c r="K19" s="96">
        <v>1.2975E-2</v>
      </c>
      <c r="L19" s="44" t="s">
        <v>32</v>
      </c>
      <c r="M19" s="44" t="s">
        <v>33</v>
      </c>
      <c r="N19" s="44" t="s">
        <v>26</v>
      </c>
      <c r="O19" s="70">
        <v>75000000</v>
      </c>
      <c r="P19" s="44" t="s">
        <v>26</v>
      </c>
      <c r="Q19" s="70">
        <v>75000000</v>
      </c>
      <c r="R19" s="44"/>
      <c r="S19" s="97">
        <v>4.6251332024727851E-2</v>
      </c>
      <c r="T19" s="70">
        <v>3468849.9018545887</v>
      </c>
      <c r="U19" s="70">
        <v>3468849.9018545887</v>
      </c>
      <c r="V19" s="70">
        <v>0</v>
      </c>
      <c r="W19" s="70">
        <v>3168896.7768545887</v>
      </c>
      <c r="X19" s="70">
        <v>299953.125</v>
      </c>
      <c r="Y19" s="44"/>
      <c r="AA19" s="98">
        <v>3460794.7167000002</v>
      </c>
      <c r="AB19" s="99"/>
      <c r="AC19" s="107">
        <f t="shared" si="0"/>
        <v>-1.0740246872784569E-4</v>
      </c>
      <c r="AD19" s="85"/>
      <c r="AF19" s="44" t="s">
        <v>46</v>
      </c>
    </row>
    <row r="20" spans="1:33" x14ac:dyDescent="0.2">
      <c r="A20" s="89" t="s">
        <v>133</v>
      </c>
      <c r="B20" s="44" t="s">
        <v>36</v>
      </c>
      <c r="C20" s="44" t="s">
        <v>47</v>
      </c>
      <c r="D20" s="44">
        <v>344</v>
      </c>
      <c r="E20" s="44" t="s">
        <v>27</v>
      </c>
      <c r="F20" s="95">
        <v>42706</v>
      </c>
      <c r="G20" s="95">
        <v>45133</v>
      </c>
      <c r="H20" s="95">
        <v>45864</v>
      </c>
      <c r="I20" s="44" t="s">
        <v>30</v>
      </c>
      <c r="J20" s="44" t="s">
        <v>31</v>
      </c>
      <c r="K20" s="96">
        <v>1.3675E-2</v>
      </c>
      <c r="L20" s="44" t="s">
        <v>32</v>
      </c>
      <c r="M20" s="44" t="s">
        <v>33</v>
      </c>
      <c r="N20" s="44" t="s">
        <v>26</v>
      </c>
      <c r="O20" s="70">
        <v>100000000</v>
      </c>
      <c r="P20" s="44" t="s">
        <v>26</v>
      </c>
      <c r="Q20" s="70">
        <v>0</v>
      </c>
      <c r="R20" s="44"/>
      <c r="S20" s="97">
        <v>4.4830011118623149E-2</v>
      </c>
      <c r="T20" s="70">
        <v>4483001.1118623149</v>
      </c>
      <c r="U20" s="70">
        <v>4483001.1118623149</v>
      </c>
      <c r="V20" s="70">
        <v>0</v>
      </c>
      <c r="W20" s="70">
        <v>4483001.1118623149</v>
      </c>
      <c r="X20" s="70">
        <v>0</v>
      </c>
      <c r="Y20" s="44"/>
      <c r="AA20" s="84">
        <v>4486724.9053999996</v>
      </c>
      <c r="AB20" s="84"/>
      <c r="AC20" s="107">
        <f t="shared" si="0"/>
        <v>3.7237935376847161E-5</v>
      </c>
      <c r="AD20" s="85"/>
      <c r="AF20" s="44" t="s">
        <v>48</v>
      </c>
    </row>
    <row r="21" spans="1:33" x14ac:dyDescent="0.2">
      <c r="A21" s="89" t="s">
        <v>133</v>
      </c>
      <c r="B21" s="44" t="s">
        <v>36</v>
      </c>
      <c r="C21" s="44" t="s">
        <v>49</v>
      </c>
      <c r="D21" s="44">
        <v>345</v>
      </c>
      <c r="E21" s="44" t="s">
        <v>27</v>
      </c>
      <c r="F21" s="95">
        <v>42706</v>
      </c>
      <c r="G21" s="95">
        <v>45250</v>
      </c>
      <c r="H21" s="95">
        <v>45981</v>
      </c>
      <c r="I21" s="44" t="s">
        <v>30</v>
      </c>
      <c r="J21" s="44" t="s">
        <v>31</v>
      </c>
      <c r="K21" s="96">
        <v>1.44E-2</v>
      </c>
      <c r="L21" s="44" t="s">
        <v>32</v>
      </c>
      <c r="M21" s="44" t="s">
        <v>33</v>
      </c>
      <c r="N21" s="44" t="s">
        <v>26</v>
      </c>
      <c r="O21" s="70">
        <v>60000000</v>
      </c>
      <c r="P21" s="44" t="s">
        <v>26</v>
      </c>
      <c r="Q21" s="70">
        <v>0</v>
      </c>
      <c r="R21" s="44"/>
      <c r="S21" s="97">
        <v>4.0821537030605821E-2</v>
      </c>
      <c r="T21" s="70">
        <v>2449292.2218363495</v>
      </c>
      <c r="U21" s="70">
        <v>2449292.2218363495</v>
      </c>
      <c r="V21" s="70">
        <v>0</v>
      </c>
      <c r="W21" s="70">
        <v>2449292.2218363495</v>
      </c>
      <c r="X21" s="70">
        <v>0</v>
      </c>
      <c r="Y21" s="44"/>
      <c r="AA21" s="98">
        <v>2445133.4336000001</v>
      </c>
      <c r="AB21" s="84"/>
      <c r="AC21" s="107">
        <f t="shared" si="0"/>
        <v>-6.9313137272489252E-5</v>
      </c>
      <c r="AD21" s="85"/>
      <c r="AF21" s="44" t="s">
        <v>50</v>
      </c>
    </row>
    <row r="22" spans="1:33" x14ac:dyDescent="0.2">
      <c r="A22" s="89" t="s">
        <v>133</v>
      </c>
      <c r="B22" s="44" t="s">
        <v>36</v>
      </c>
      <c r="C22" s="44" t="s">
        <v>51</v>
      </c>
      <c r="D22" s="44">
        <v>360</v>
      </c>
      <c r="E22" s="44" t="s">
        <v>27</v>
      </c>
      <c r="F22" s="95">
        <v>42823</v>
      </c>
      <c r="G22" s="95">
        <v>43102</v>
      </c>
      <c r="H22" s="95">
        <v>46024</v>
      </c>
      <c r="I22" s="44" t="s">
        <v>52</v>
      </c>
      <c r="J22" s="44" t="s">
        <v>53</v>
      </c>
      <c r="K22" s="96">
        <v>5.0000000000000001E-3</v>
      </c>
      <c r="L22" s="44"/>
      <c r="M22" s="44" t="s">
        <v>33</v>
      </c>
      <c r="N22" s="44" t="s">
        <v>26</v>
      </c>
      <c r="O22" s="70">
        <v>70000000</v>
      </c>
      <c r="P22" s="44" t="s">
        <v>26</v>
      </c>
      <c r="Q22" s="70">
        <v>70000000</v>
      </c>
      <c r="R22" s="44"/>
      <c r="S22" s="97">
        <v>8.0476980401322035E-2</v>
      </c>
      <c r="T22" s="70">
        <v>5633388.6280925423</v>
      </c>
      <c r="U22" s="70">
        <v>5583462.9489077767</v>
      </c>
      <c r="V22" s="70">
        <v>49925.679184765555</v>
      </c>
      <c r="W22" s="70">
        <v>5191906.9626791961</v>
      </c>
      <c r="X22" s="70">
        <v>441481.66541334603</v>
      </c>
      <c r="Y22" s="44"/>
      <c r="AA22" s="100">
        <v>5673371.2781999996</v>
      </c>
      <c r="AB22" s="101"/>
      <c r="AC22" s="107">
        <f t="shared" si="0"/>
        <v>5.7118071582081865E-4</v>
      </c>
      <c r="AD22" s="85"/>
      <c r="AF22" s="44" t="s">
        <v>54</v>
      </c>
    </row>
    <row r="23" spans="1:33" x14ac:dyDescent="0.2">
      <c r="A23" s="89" t="s">
        <v>133</v>
      </c>
      <c r="B23" s="44" t="s">
        <v>36</v>
      </c>
      <c r="C23" s="44" t="s">
        <v>51</v>
      </c>
      <c r="D23" s="44">
        <v>361</v>
      </c>
      <c r="E23" s="44" t="s">
        <v>27</v>
      </c>
      <c r="F23" s="95">
        <v>42823</v>
      </c>
      <c r="G23" s="95">
        <v>43102</v>
      </c>
      <c r="H23" s="95">
        <v>46024</v>
      </c>
      <c r="I23" s="44" t="s">
        <v>55</v>
      </c>
      <c r="J23" s="44" t="s">
        <v>31</v>
      </c>
      <c r="K23" s="96">
        <v>7.025E-3</v>
      </c>
      <c r="L23" s="44"/>
      <c r="M23" s="44"/>
      <c r="N23" s="44" t="s">
        <v>26</v>
      </c>
      <c r="O23" s="70">
        <v>70000000</v>
      </c>
      <c r="P23" s="44" t="s">
        <v>26</v>
      </c>
      <c r="Q23" s="70">
        <v>70000000</v>
      </c>
      <c r="R23" s="44"/>
      <c r="S23" s="102">
        <v>-1.873978099189676E-2</v>
      </c>
      <c r="T23" s="103">
        <v>-1311784.6694327733</v>
      </c>
      <c r="U23" s="70">
        <v>0</v>
      </c>
      <c r="V23" s="103">
        <v>-1311784.6694327733</v>
      </c>
      <c r="W23" s="103">
        <v>-1190213.1416549955</v>
      </c>
      <c r="X23" s="103">
        <v>-121571.52777777777</v>
      </c>
      <c r="Y23" s="44"/>
      <c r="AA23" s="100">
        <v>-1309887.4811</v>
      </c>
      <c r="AB23" s="101"/>
      <c r="AC23" s="107">
        <f t="shared" si="0"/>
        <v>2.7102690468189706E-5</v>
      </c>
      <c r="AD23" s="85"/>
      <c r="AF23" s="44" t="s">
        <v>54</v>
      </c>
    </row>
    <row r="24" spans="1:33" x14ac:dyDescent="0.2">
      <c r="A24" s="89" t="s">
        <v>134</v>
      </c>
      <c r="B24" s="44" t="s">
        <v>27</v>
      </c>
      <c r="C24" s="44" t="s">
        <v>56</v>
      </c>
      <c r="D24" s="44">
        <v>387</v>
      </c>
      <c r="E24" s="44" t="s">
        <v>36</v>
      </c>
      <c r="F24" s="95">
        <v>42954</v>
      </c>
      <c r="G24" s="95">
        <v>43832</v>
      </c>
      <c r="H24" s="95">
        <v>47757</v>
      </c>
      <c r="I24" s="44" t="s">
        <v>30</v>
      </c>
      <c r="J24" s="44" t="s">
        <v>31</v>
      </c>
      <c r="K24" s="96">
        <v>2.3699999999999999E-2</v>
      </c>
      <c r="L24" s="44" t="s">
        <v>32</v>
      </c>
      <c r="M24" s="44" t="s">
        <v>33</v>
      </c>
      <c r="N24" s="44" t="s">
        <v>26</v>
      </c>
      <c r="O24" s="70">
        <v>8439681.0199999996</v>
      </c>
      <c r="P24" s="44" t="s">
        <v>26</v>
      </c>
      <c r="Q24" s="70">
        <v>6570183.6600000001</v>
      </c>
      <c r="R24" s="44"/>
      <c r="S24" s="97">
        <v>3.0985716122715241E-2</v>
      </c>
      <c r="T24" s="70">
        <v>203581.84576286224</v>
      </c>
      <c r="U24" s="70">
        <v>203581.84576286224</v>
      </c>
      <c r="V24" s="70">
        <v>0</v>
      </c>
      <c r="W24" s="70">
        <v>203457.37728352557</v>
      </c>
      <c r="X24" s="70">
        <v>124.4684793366668</v>
      </c>
      <c r="Y24" s="44"/>
      <c r="AA24" s="84"/>
      <c r="AB24" s="84"/>
      <c r="AC24" s="85"/>
      <c r="AD24" s="85"/>
      <c r="AF24" s="44" t="s">
        <v>57</v>
      </c>
    </row>
    <row r="25" spans="1:33" x14ac:dyDescent="0.2">
      <c r="A25" s="89" t="s">
        <v>133</v>
      </c>
      <c r="B25" s="44" t="s">
        <v>36</v>
      </c>
      <c r="C25" s="44" t="s">
        <v>58</v>
      </c>
      <c r="D25" s="44">
        <v>367</v>
      </c>
      <c r="E25" s="44" t="s">
        <v>27</v>
      </c>
      <c r="F25" s="95">
        <v>42958</v>
      </c>
      <c r="G25" s="95">
        <v>45309</v>
      </c>
      <c r="H25" s="95">
        <v>46041</v>
      </c>
      <c r="I25" s="44" t="s">
        <v>30</v>
      </c>
      <c r="J25" s="44" t="s">
        <v>31</v>
      </c>
      <c r="K25" s="96">
        <v>1.375E-2</v>
      </c>
      <c r="L25" s="44" t="s">
        <v>32</v>
      </c>
      <c r="M25" s="44" t="s">
        <v>33</v>
      </c>
      <c r="N25" s="44" t="s">
        <v>26</v>
      </c>
      <c r="O25" s="70">
        <v>67000000</v>
      </c>
      <c r="P25" s="44" t="s">
        <v>26</v>
      </c>
      <c r="Q25" s="70">
        <v>0</v>
      </c>
      <c r="R25" s="44"/>
      <c r="S25" s="97">
        <v>4.015177357329907E-2</v>
      </c>
      <c r="T25" s="70">
        <v>2690168.8294110377</v>
      </c>
      <c r="U25" s="70">
        <v>2690168.8294110377</v>
      </c>
      <c r="V25" s="70">
        <v>0</v>
      </c>
      <c r="W25" s="70">
        <v>2690168.8294110377</v>
      </c>
      <c r="X25" s="70">
        <v>0</v>
      </c>
      <c r="Y25" s="44"/>
      <c r="AA25" s="84">
        <v>2696415.2056999998</v>
      </c>
      <c r="AB25" s="84"/>
      <c r="AC25" s="107">
        <f>(AA25-T25)/O25</f>
        <v>9.3229496850180367E-5</v>
      </c>
      <c r="AD25" s="85"/>
      <c r="AF25" s="44" t="s">
        <v>59</v>
      </c>
    </row>
    <row r="26" spans="1:33" x14ac:dyDescent="0.2">
      <c r="A26" s="89" t="s">
        <v>133</v>
      </c>
      <c r="B26" s="90" t="s">
        <v>36</v>
      </c>
      <c r="C26" s="90" t="s">
        <v>60</v>
      </c>
      <c r="D26" s="90">
        <v>368</v>
      </c>
      <c r="E26" s="90" t="s">
        <v>27</v>
      </c>
      <c r="F26" s="91">
        <v>42958</v>
      </c>
      <c r="G26" s="91">
        <v>45350</v>
      </c>
      <c r="H26" s="91">
        <v>46080</v>
      </c>
      <c r="I26" s="90" t="s">
        <v>30</v>
      </c>
      <c r="J26" s="90" t="s">
        <v>31</v>
      </c>
      <c r="K26" s="92">
        <v>1.4024999999999999E-2</v>
      </c>
      <c r="L26" s="90" t="s">
        <v>32</v>
      </c>
      <c r="M26" s="90" t="s">
        <v>33</v>
      </c>
      <c r="N26" s="90" t="s">
        <v>26</v>
      </c>
      <c r="O26" s="93">
        <v>60000000</v>
      </c>
      <c r="P26" s="90" t="s">
        <v>26</v>
      </c>
      <c r="Q26" s="93">
        <v>0</v>
      </c>
      <c r="R26" s="90"/>
      <c r="S26" s="94">
        <v>3.8251386235026143E-2</v>
      </c>
      <c r="T26" s="93">
        <v>2295083.1741015688</v>
      </c>
      <c r="U26" s="93">
        <v>2295083.1741015688</v>
      </c>
      <c r="V26" s="93">
        <v>0</v>
      </c>
      <c r="W26" s="93">
        <v>2295083.1741015688</v>
      </c>
      <c r="X26" s="93">
        <v>0</v>
      </c>
      <c r="Y26" s="44"/>
      <c r="AA26" s="84">
        <v>2298730.1861999999</v>
      </c>
      <c r="AB26" s="84"/>
      <c r="AC26" s="107">
        <f>(AA26-T26)/O26</f>
        <v>6.0783534973852026E-5</v>
      </c>
      <c r="AD26" s="85"/>
      <c r="AF26" s="44" t="s">
        <v>61</v>
      </c>
    </row>
    <row r="27" spans="1:33" s="32" customFormat="1" x14ac:dyDescent="0.2">
      <c r="A27"/>
      <c r="B27" s="43"/>
      <c r="C27" s="43"/>
      <c r="D27" s="43"/>
      <c r="E27" s="43"/>
      <c r="F27" s="86"/>
      <c r="G27" s="86"/>
      <c r="H27" s="86"/>
      <c r="I27" s="43"/>
      <c r="J27" s="43"/>
      <c r="K27" s="87"/>
      <c r="L27" s="43"/>
      <c r="M27" s="43"/>
      <c r="N27" s="43"/>
      <c r="O27" s="69"/>
      <c r="P27" s="43"/>
      <c r="Q27" s="69">
        <v>546570183.65999997</v>
      </c>
      <c r="R27" s="43"/>
      <c r="S27" s="88"/>
      <c r="T27" s="69">
        <f>SUM(T13:T26)</f>
        <v>33681204.120073289</v>
      </c>
      <c r="U27" s="69">
        <f>SUM(U13:U26)</f>
        <v>34943063.110321298</v>
      </c>
      <c r="V27" s="73">
        <f>SUM(V13:V26)</f>
        <v>-1261858.9902480077</v>
      </c>
      <c r="W27" s="69">
        <f>SUM(W13:W26)</f>
        <v>32272345.000069495</v>
      </c>
      <c r="X27" s="69">
        <f>SUM(X13:X26)</f>
        <v>1408859.1200037941</v>
      </c>
      <c r="Y27" s="43"/>
      <c r="AA27" s="78"/>
      <c r="AB27" s="78"/>
      <c r="AC27" s="79"/>
      <c r="AD27" s="79"/>
      <c r="AF27" s="43"/>
      <c r="AG27" s="41"/>
    </row>
    <row r="28" spans="1:33" s="32" customFormat="1" x14ac:dyDescent="0.2">
      <c r="A28"/>
      <c r="B28" s="43" t="s">
        <v>63</v>
      </c>
      <c r="C28" s="43"/>
      <c r="D28" s="43"/>
      <c r="E28" s="43"/>
      <c r="F28" s="86"/>
      <c r="G28" s="86"/>
      <c r="H28" s="86"/>
      <c r="I28" s="43"/>
      <c r="J28" s="43"/>
      <c r="K28" s="87"/>
      <c r="L28" s="43"/>
      <c r="M28" s="43"/>
      <c r="N28" s="43"/>
      <c r="O28" s="69"/>
      <c r="P28" s="43"/>
      <c r="Q28" s="69"/>
      <c r="R28" s="43"/>
      <c r="S28" s="88"/>
      <c r="T28" s="69"/>
      <c r="U28" s="69"/>
      <c r="V28" s="69"/>
      <c r="W28" s="69"/>
      <c r="X28" s="69"/>
      <c r="Y28" s="43"/>
      <c r="AA28" s="78"/>
      <c r="AB28" s="78"/>
      <c r="AC28" s="79"/>
      <c r="AD28" s="79"/>
      <c r="AF28" s="43"/>
      <c r="AG28" s="41"/>
    </row>
    <row r="29" spans="1:33" x14ac:dyDescent="0.2">
      <c r="A29" s="89" t="s">
        <v>133</v>
      </c>
      <c r="B29" s="44" t="s">
        <v>63</v>
      </c>
      <c r="C29" s="44" t="s">
        <v>62</v>
      </c>
      <c r="D29" s="44">
        <v>312</v>
      </c>
      <c r="E29" s="44" t="s">
        <v>27</v>
      </c>
      <c r="F29" s="95">
        <v>42500</v>
      </c>
      <c r="G29" s="95">
        <v>44620</v>
      </c>
      <c r="H29" s="95">
        <v>45350</v>
      </c>
      <c r="I29" s="44" t="s">
        <v>30</v>
      </c>
      <c r="J29" s="44" t="s">
        <v>31</v>
      </c>
      <c r="K29" s="96">
        <v>8.0400000000000003E-3</v>
      </c>
      <c r="L29" s="44" t="s">
        <v>32</v>
      </c>
      <c r="M29" s="44" t="s">
        <v>33</v>
      </c>
      <c r="N29" s="44" t="s">
        <v>26</v>
      </c>
      <c r="O29" s="70">
        <v>60000000</v>
      </c>
      <c r="P29" s="44" t="s">
        <v>26</v>
      </c>
      <c r="Q29" s="70">
        <v>60000000</v>
      </c>
      <c r="R29" s="44"/>
      <c r="S29" s="97">
        <v>2.2106097658459233E-2</v>
      </c>
      <c r="T29" s="70">
        <v>1326365.859507554</v>
      </c>
      <c r="U29" s="70">
        <v>1326365.859507554</v>
      </c>
      <c r="V29" s="70">
        <v>0</v>
      </c>
      <c r="W29" s="70">
        <v>1182760.859507554</v>
      </c>
      <c r="X29" s="70">
        <v>143604.99999999997</v>
      </c>
      <c r="Y29" s="44"/>
      <c r="AA29" s="84">
        <v>1329620.601</v>
      </c>
      <c r="AB29" s="84"/>
      <c r="AC29" s="107">
        <f>(AA29-T29)/O29</f>
        <v>5.424569154076744E-5</v>
      </c>
      <c r="AD29" s="85"/>
      <c r="AF29" s="44"/>
    </row>
    <row r="30" spans="1:33" x14ac:dyDescent="0.2">
      <c r="A30" s="89" t="s">
        <v>133</v>
      </c>
      <c r="B30" s="44" t="s">
        <v>63</v>
      </c>
      <c r="C30" s="44" t="s">
        <v>64</v>
      </c>
      <c r="D30" s="44">
        <v>316</v>
      </c>
      <c r="E30" s="44" t="s">
        <v>27</v>
      </c>
      <c r="F30" s="95">
        <v>42522</v>
      </c>
      <c r="G30" s="95">
        <v>44742</v>
      </c>
      <c r="H30" s="95">
        <v>45473</v>
      </c>
      <c r="I30" s="44" t="s">
        <v>30</v>
      </c>
      <c r="J30" s="44" t="s">
        <v>31</v>
      </c>
      <c r="K30" s="96">
        <v>8.8999999999999999E-3</v>
      </c>
      <c r="L30" s="44" t="s">
        <v>32</v>
      </c>
      <c r="M30" s="44" t="s">
        <v>33</v>
      </c>
      <c r="N30" s="44" t="s">
        <v>26</v>
      </c>
      <c r="O30" s="70">
        <v>100000000</v>
      </c>
      <c r="P30" s="44" t="s">
        <v>26</v>
      </c>
      <c r="Q30" s="70">
        <v>100000000</v>
      </c>
      <c r="R30" s="44"/>
      <c r="S30" s="97">
        <v>2.9028682700933832E-2</v>
      </c>
      <c r="T30" s="70">
        <v>2902868.2700933833</v>
      </c>
      <c r="U30" s="70">
        <v>2902868.2700933833</v>
      </c>
      <c r="V30" s="70">
        <v>0</v>
      </c>
      <c r="W30" s="70">
        <v>2895854.3812044943</v>
      </c>
      <c r="X30" s="70">
        <v>7013.8888888888887</v>
      </c>
      <c r="Y30" s="44"/>
      <c r="AA30" s="84">
        <v>2922763.79</v>
      </c>
      <c r="AB30" s="84"/>
      <c r="AC30" s="107">
        <f>(AA30-T30)/O30</f>
        <v>1.9895519906616769E-4</v>
      </c>
      <c r="AD30" s="85"/>
      <c r="AF30" s="44"/>
    </row>
    <row r="31" spans="1:33" x14ac:dyDescent="0.2">
      <c r="A31" s="89" t="s">
        <v>133</v>
      </c>
      <c r="B31" s="44" t="s">
        <v>63</v>
      </c>
      <c r="C31" s="44" t="s">
        <v>65</v>
      </c>
      <c r="D31" s="44">
        <v>317</v>
      </c>
      <c r="E31" s="44" t="s">
        <v>27</v>
      </c>
      <c r="F31" s="95">
        <v>42531</v>
      </c>
      <c r="G31" s="95">
        <v>44934</v>
      </c>
      <c r="H31" s="95">
        <v>45665</v>
      </c>
      <c r="I31" s="44" t="s">
        <v>30</v>
      </c>
      <c r="J31" s="44" t="s">
        <v>31</v>
      </c>
      <c r="K31" s="96">
        <v>9.3699999999999999E-3</v>
      </c>
      <c r="L31" s="44" t="s">
        <v>32</v>
      </c>
      <c r="M31" s="44" t="s">
        <v>33</v>
      </c>
      <c r="N31" s="44" t="s">
        <v>26</v>
      </c>
      <c r="O31" s="70">
        <v>75000000</v>
      </c>
      <c r="P31" s="44" t="s">
        <v>26</v>
      </c>
      <c r="Q31" s="70">
        <v>75000000</v>
      </c>
      <c r="R31" s="44"/>
      <c r="S31" s="97">
        <v>4.7591165357880633E-2</v>
      </c>
      <c r="T31" s="70">
        <v>3569337.4018410472</v>
      </c>
      <c r="U31" s="70">
        <v>3569337.4018410472</v>
      </c>
      <c r="V31" s="70">
        <v>0</v>
      </c>
      <c r="W31" s="70">
        <v>3204095.7351743807</v>
      </c>
      <c r="X31" s="70">
        <v>365241.66666666669</v>
      </c>
      <c r="Y31" s="44"/>
      <c r="AA31" s="84">
        <v>3560390.497</v>
      </c>
      <c r="AB31" s="84"/>
      <c r="AC31" s="107">
        <f>(AA31-T31)/O31</f>
        <v>-1.1929206454729661E-4</v>
      </c>
      <c r="AD31" s="85"/>
      <c r="AF31" s="44"/>
    </row>
    <row r="32" spans="1:33" x14ac:dyDescent="0.2">
      <c r="A32" s="89" t="s">
        <v>133</v>
      </c>
      <c r="B32" s="44" t="s">
        <v>63</v>
      </c>
      <c r="C32" s="44" t="s">
        <v>66</v>
      </c>
      <c r="D32" s="44">
        <v>327</v>
      </c>
      <c r="E32" s="44" t="s">
        <v>27</v>
      </c>
      <c r="F32" s="95">
        <v>42556</v>
      </c>
      <c r="G32" s="95">
        <v>43738</v>
      </c>
      <c r="H32" s="95">
        <v>45657</v>
      </c>
      <c r="I32" s="44" t="s">
        <v>52</v>
      </c>
      <c r="J32" s="44" t="s">
        <v>53</v>
      </c>
      <c r="K32" s="96">
        <v>5.0000000000000001E-3</v>
      </c>
      <c r="L32" s="44"/>
      <c r="M32" s="44" t="s">
        <v>40</v>
      </c>
      <c r="N32" s="44" t="s">
        <v>26</v>
      </c>
      <c r="O32" s="70">
        <v>45000000</v>
      </c>
      <c r="P32" s="44" t="s">
        <v>26</v>
      </c>
      <c r="Q32" s="70">
        <v>45000000</v>
      </c>
      <c r="R32" s="44"/>
      <c r="S32" s="97">
        <v>4.9746544854967552E-2</v>
      </c>
      <c r="T32" s="70">
        <v>2238594.51847354</v>
      </c>
      <c r="U32" s="70">
        <v>2238195.5399105106</v>
      </c>
      <c r="V32" s="70">
        <v>398.97856302931905</v>
      </c>
      <c r="W32" s="70">
        <v>2234660.6032485291</v>
      </c>
      <c r="X32" s="70">
        <v>3933.915225010976</v>
      </c>
      <c r="Y32" s="44"/>
      <c r="AA32" s="84">
        <v>2275780.69</v>
      </c>
      <c r="AB32" s="84"/>
      <c r="AC32" s="107">
        <f>(AA32+T33-T32)/O32</f>
        <v>-8.3538358203806909E-3</v>
      </c>
      <c r="AD32" s="85"/>
      <c r="AF32" s="44" t="s">
        <v>67</v>
      </c>
    </row>
    <row r="33" spans="1:33" x14ac:dyDescent="0.2">
      <c r="A33" s="89" t="s">
        <v>133</v>
      </c>
      <c r="B33" s="44" t="s">
        <v>63</v>
      </c>
      <c r="C33" s="44" t="s">
        <v>66</v>
      </c>
      <c r="D33" s="44">
        <v>328</v>
      </c>
      <c r="E33" s="44" t="s">
        <v>27</v>
      </c>
      <c r="F33" s="95">
        <v>42556</v>
      </c>
      <c r="G33" s="95">
        <v>43738</v>
      </c>
      <c r="H33" s="95">
        <v>45657</v>
      </c>
      <c r="I33" s="44" t="s">
        <v>55</v>
      </c>
      <c r="J33" s="44" t="s">
        <v>31</v>
      </c>
      <c r="K33" s="96">
        <v>6.2399999999999999E-3</v>
      </c>
      <c r="L33" s="44"/>
      <c r="M33" s="44"/>
      <c r="N33" s="44" t="s">
        <v>26</v>
      </c>
      <c r="O33" s="70">
        <v>45000000</v>
      </c>
      <c r="P33" s="44" t="s">
        <v>26</v>
      </c>
      <c r="Q33" s="70">
        <v>45000000</v>
      </c>
      <c r="R33" s="44"/>
      <c r="S33" s="102">
        <v>-9.180195187635359E-3</v>
      </c>
      <c r="T33" s="103">
        <v>-413108.78344359115</v>
      </c>
      <c r="U33" s="70">
        <v>0</v>
      </c>
      <c r="V33" s="103">
        <v>-413108.78344359115</v>
      </c>
      <c r="W33" s="103">
        <v>-412328.78344359115</v>
      </c>
      <c r="X33" s="103">
        <v>-780</v>
      </c>
      <c r="Y33" s="44"/>
      <c r="AA33" s="84"/>
      <c r="AB33" s="84"/>
      <c r="AC33" s="107">
        <f>(AA33-T33)/O33</f>
        <v>9.180195187635359E-3</v>
      </c>
      <c r="AD33" s="85"/>
      <c r="AF33" s="44" t="s">
        <v>67</v>
      </c>
    </row>
    <row r="34" spans="1:33" x14ac:dyDescent="0.2">
      <c r="A34" s="89" t="s">
        <v>133</v>
      </c>
      <c r="B34" s="44" t="s">
        <v>63</v>
      </c>
      <c r="C34" s="44" t="s">
        <v>68</v>
      </c>
      <c r="D34" s="44">
        <v>339</v>
      </c>
      <c r="E34" s="44" t="s">
        <v>27</v>
      </c>
      <c r="F34" s="95">
        <v>42667</v>
      </c>
      <c r="G34" s="95">
        <v>44955</v>
      </c>
      <c r="H34" s="95">
        <v>45686</v>
      </c>
      <c r="I34" s="44" t="s">
        <v>30</v>
      </c>
      <c r="J34" s="44" t="s">
        <v>31</v>
      </c>
      <c r="K34" s="96">
        <v>7.0000000000000001E-3</v>
      </c>
      <c r="L34" s="44" t="s">
        <v>32</v>
      </c>
      <c r="M34" s="44" t="s">
        <v>33</v>
      </c>
      <c r="N34" s="44" t="s">
        <v>26</v>
      </c>
      <c r="O34" s="70">
        <v>50000000</v>
      </c>
      <c r="P34" s="44" t="s">
        <v>26</v>
      </c>
      <c r="Q34" s="70">
        <v>50000000</v>
      </c>
      <c r="R34" s="44"/>
      <c r="S34" s="97">
        <v>5.2219699984185713E-2</v>
      </c>
      <c r="T34" s="70">
        <v>2610984.9992092857</v>
      </c>
      <c r="U34" s="70">
        <v>2610984.9992092857</v>
      </c>
      <c r="V34" s="70">
        <v>0</v>
      </c>
      <c r="W34" s="70">
        <v>2385029.4436537302</v>
      </c>
      <c r="X34" s="70">
        <v>225955.5555555555</v>
      </c>
      <c r="Y34" s="44"/>
      <c r="AA34" s="84">
        <v>2611169.0630000001</v>
      </c>
      <c r="AB34" s="84"/>
      <c r="AC34" s="107">
        <f>(AA34-T34)/O34</f>
        <v>3.6812758142873643E-6</v>
      </c>
      <c r="AD34" s="85"/>
      <c r="AF34" s="44" t="s">
        <v>44</v>
      </c>
    </row>
    <row r="35" spans="1:33" x14ac:dyDescent="0.2">
      <c r="A35" s="89" t="s">
        <v>133</v>
      </c>
      <c r="B35" s="44" t="s">
        <v>63</v>
      </c>
      <c r="C35" s="44" t="s">
        <v>69</v>
      </c>
      <c r="D35" s="44">
        <v>346</v>
      </c>
      <c r="E35" s="44" t="s">
        <v>27</v>
      </c>
      <c r="F35" s="95">
        <v>42717</v>
      </c>
      <c r="G35" s="95">
        <v>42719</v>
      </c>
      <c r="H35" s="95">
        <v>45275</v>
      </c>
      <c r="I35" s="44" t="s">
        <v>30</v>
      </c>
      <c r="J35" s="44" t="s">
        <v>31</v>
      </c>
      <c r="K35" s="96">
        <v>3.0000000000000001E-3</v>
      </c>
      <c r="L35" s="44" t="s">
        <v>32</v>
      </c>
      <c r="M35" s="44" t="s">
        <v>33</v>
      </c>
      <c r="N35" s="44" t="s">
        <v>26</v>
      </c>
      <c r="O35" s="70">
        <v>100000000</v>
      </c>
      <c r="P35" s="44" t="s">
        <v>26</v>
      </c>
      <c r="Q35" s="70">
        <v>100000000</v>
      </c>
      <c r="R35" s="44"/>
      <c r="S35" s="97">
        <v>1.6830244794795408E-2</v>
      </c>
      <c r="T35" s="70">
        <v>1683024.4794795406</v>
      </c>
      <c r="U35" s="70">
        <v>1683024.4794795406</v>
      </c>
      <c r="V35" s="70">
        <v>0</v>
      </c>
      <c r="W35" s="70">
        <v>1544580.0350350961</v>
      </c>
      <c r="X35" s="70">
        <v>138444.44444444444</v>
      </c>
      <c r="Y35" s="44"/>
      <c r="AA35" s="84">
        <v>1701560.9450000001</v>
      </c>
      <c r="AB35" s="84"/>
      <c r="AC35" s="107">
        <f>(AA35-T35)/O35</f>
        <v>1.8536465520459461E-4</v>
      </c>
      <c r="AD35" s="85"/>
      <c r="AF35" s="44" t="s">
        <v>70</v>
      </c>
    </row>
    <row r="36" spans="1:33" x14ac:dyDescent="0.2">
      <c r="A36" s="89" t="s">
        <v>133</v>
      </c>
      <c r="B36" s="44" t="s">
        <v>63</v>
      </c>
      <c r="C36" s="44" t="s">
        <v>71</v>
      </c>
      <c r="D36" s="44">
        <v>357</v>
      </c>
      <c r="E36" s="44" t="s">
        <v>27</v>
      </c>
      <c r="F36" s="95">
        <v>42793</v>
      </c>
      <c r="G36" s="95">
        <v>45275</v>
      </c>
      <c r="H36" s="95">
        <v>46006</v>
      </c>
      <c r="I36" s="44" t="s">
        <v>30</v>
      </c>
      <c r="J36" s="44" t="s">
        <v>31</v>
      </c>
      <c r="K36" s="96">
        <v>1.315E-2</v>
      </c>
      <c r="L36" s="44" t="s">
        <v>32</v>
      </c>
      <c r="M36" s="44" t="s">
        <v>33</v>
      </c>
      <c r="N36" s="44" t="s">
        <v>26</v>
      </c>
      <c r="O36" s="70">
        <v>100000000</v>
      </c>
      <c r="P36" s="44" t="s">
        <v>26</v>
      </c>
      <c r="Q36" s="70">
        <v>0</v>
      </c>
      <c r="R36" s="44"/>
      <c r="S36" s="97">
        <v>4.2431041626666478E-2</v>
      </c>
      <c r="T36" s="70">
        <v>4243104.1626666477</v>
      </c>
      <c r="U36" s="70">
        <v>4243104.1626666477</v>
      </c>
      <c r="V36" s="70">
        <v>0</v>
      </c>
      <c r="W36" s="70">
        <v>4243104.1626666477</v>
      </c>
      <c r="X36" s="70">
        <v>0</v>
      </c>
      <c r="Y36" s="44"/>
      <c r="AA36" s="84">
        <v>4262192.0389999999</v>
      </c>
      <c r="AB36" s="84"/>
      <c r="AC36" s="107">
        <f>(AA36-T36)/O36</f>
        <v>1.9087876333352178E-4</v>
      </c>
      <c r="AD36" s="85"/>
      <c r="AF36" s="44" t="s">
        <v>72</v>
      </c>
    </row>
    <row r="37" spans="1:33" x14ac:dyDescent="0.2">
      <c r="A37" s="89" t="s">
        <v>133</v>
      </c>
      <c r="B37" s="90" t="s">
        <v>63</v>
      </c>
      <c r="C37" s="90" t="s">
        <v>73</v>
      </c>
      <c r="D37" s="90">
        <v>381</v>
      </c>
      <c r="E37" s="90" t="s">
        <v>27</v>
      </c>
      <c r="F37" s="91">
        <v>43270</v>
      </c>
      <c r="G37" s="91">
        <v>45478</v>
      </c>
      <c r="H37" s="91">
        <v>46208</v>
      </c>
      <c r="I37" s="90" t="s">
        <v>30</v>
      </c>
      <c r="J37" s="90" t="s">
        <v>31</v>
      </c>
      <c r="K37" s="92">
        <v>1.392E-2</v>
      </c>
      <c r="L37" s="90" t="s">
        <v>32</v>
      </c>
      <c r="M37" s="90" t="s">
        <v>33</v>
      </c>
      <c r="N37" s="90" t="s">
        <v>26</v>
      </c>
      <c r="O37" s="93">
        <v>100000000</v>
      </c>
      <c r="P37" s="90" t="s">
        <v>26</v>
      </c>
      <c r="Q37" s="93">
        <v>0</v>
      </c>
      <c r="R37" s="90"/>
      <c r="S37" s="94">
        <v>3.4080150415298618E-2</v>
      </c>
      <c r="T37" s="93">
        <v>3408015.0415298617</v>
      </c>
      <c r="U37" s="93">
        <v>3408015.0415298617</v>
      </c>
      <c r="V37" s="93">
        <v>0</v>
      </c>
      <c r="W37" s="93">
        <v>3408015.0415298617</v>
      </c>
      <c r="X37" s="93">
        <v>0</v>
      </c>
      <c r="Y37" s="44"/>
      <c r="AA37" s="84">
        <v>3413402.2850000001</v>
      </c>
      <c r="AB37" s="84"/>
      <c r="AC37" s="107">
        <f>(AA37-T37)/O37</f>
        <v>5.3872434701384042E-5</v>
      </c>
      <c r="AD37" s="85"/>
      <c r="AF37" s="44" t="s">
        <v>74</v>
      </c>
    </row>
    <row r="38" spans="1:33" s="32" customFormat="1" x14ac:dyDescent="0.2">
      <c r="A38"/>
      <c r="B38" s="43"/>
      <c r="C38" s="43"/>
      <c r="D38" s="43"/>
      <c r="E38" s="43"/>
      <c r="F38" s="86"/>
      <c r="G38" s="86"/>
      <c r="H38" s="86"/>
      <c r="I38" s="43"/>
      <c r="J38" s="43"/>
      <c r="K38" s="87"/>
      <c r="L38" s="43"/>
      <c r="M38" s="43"/>
      <c r="N38" s="43"/>
      <c r="O38" s="69"/>
      <c r="P38" s="43"/>
      <c r="Q38" s="69">
        <v>430000000</v>
      </c>
      <c r="R38" s="43"/>
      <c r="S38" s="88"/>
      <c r="T38" s="69">
        <v>21569185.949357267</v>
      </c>
      <c r="U38" s="69">
        <v>21981895.754237831</v>
      </c>
      <c r="V38" s="73">
        <v>-412709.80488056183</v>
      </c>
      <c r="W38" s="69">
        <v>20685771.478576701</v>
      </c>
      <c r="X38" s="69">
        <v>883414.47078056633</v>
      </c>
      <c r="Y38" s="43"/>
      <c r="AA38" s="78"/>
      <c r="AB38" s="78"/>
      <c r="AC38" s="79"/>
      <c r="AD38" s="79"/>
      <c r="AF38" s="43"/>
      <c r="AG38" s="41"/>
    </row>
    <row r="39" spans="1:33" s="32" customFormat="1" x14ac:dyDescent="0.2">
      <c r="A39"/>
      <c r="B39" s="43" t="s">
        <v>76</v>
      </c>
      <c r="C39" s="43"/>
      <c r="D39" s="43"/>
      <c r="E39" s="43"/>
      <c r="F39" s="86"/>
      <c r="G39" s="86"/>
      <c r="H39" s="86"/>
      <c r="I39" s="43"/>
      <c r="J39" s="43"/>
      <c r="K39" s="87"/>
      <c r="L39" s="43"/>
      <c r="M39" s="43"/>
      <c r="N39" s="43"/>
      <c r="O39" s="69"/>
      <c r="P39" s="43"/>
      <c r="Q39" s="69"/>
      <c r="R39" s="43"/>
      <c r="S39" s="88"/>
      <c r="T39" s="69"/>
      <c r="U39" s="69"/>
      <c r="V39" s="69"/>
      <c r="W39" s="69"/>
      <c r="X39" s="69"/>
      <c r="Y39" s="43"/>
      <c r="AA39" s="78"/>
      <c r="AB39" s="78"/>
      <c r="AC39" s="79"/>
      <c r="AD39" s="79"/>
      <c r="AF39" s="43"/>
      <c r="AG39" s="41"/>
    </row>
    <row r="40" spans="1:33" x14ac:dyDescent="0.2">
      <c r="A40" s="89" t="s">
        <v>133</v>
      </c>
      <c r="B40" s="44" t="s">
        <v>76</v>
      </c>
      <c r="C40" s="44" t="s">
        <v>75</v>
      </c>
      <c r="D40" s="44">
        <v>331</v>
      </c>
      <c r="E40" s="44" t="s">
        <v>27</v>
      </c>
      <c r="F40" s="95">
        <v>42573</v>
      </c>
      <c r="G40" s="95">
        <v>42577</v>
      </c>
      <c r="H40" s="95">
        <v>45133</v>
      </c>
      <c r="I40" s="44" t="s">
        <v>55</v>
      </c>
      <c r="J40" s="44" t="s">
        <v>31</v>
      </c>
      <c r="K40" s="96">
        <v>2.5400000000000002E-3</v>
      </c>
      <c r="L40" s="44"/>
      <c r="M40" s="44"/>
      <c r="N40" s="44" t="s">
        <v>26</v>
      </c>
      <c r="O40" s="70">
        <v>100000000</v>
      </c>
      <c r="P40" s="44" t="s">
        <v>26</v>
      </c>
      <c r="Q40" s="70">
        <v>100000000</v>
      </c>
      <c r="R40" s="44"/>
      <c r="S40" s="102">
        <v>-6.4036149805559068E-4</v>
      </c>
      <c r="T40" s="103">
        <v>-64036.149805559071</v>
      </c>
      <c r="U40" s="70">
        <v>0</v>
      </c>
      <c r="V40" s="103">
        <v>-64036.149805559071</v>
      </c>
      <c r="W40" s="103">
        <v>-17469.483138892399</v>
      </c>
      <c r="X40" s="103">
        <v>-46566.666666666672</v>
      </c>
      <c r="Y40" s="44"/>
      <c r="AA40" s="104">
        <v>181429</v>
      </c>
      <c r="AB40" s="84"/>
      <c r="AC40" s="107">
        <f>(AA40-T40-T41)/O40</f>
        <v>-4.5741983309955381E-3</v>
      </c>
      <c r="AD40" s="85"/>
      <c r="AF40" s="44" t="s">
        <v>54</v>
      </c>
    </row>
    <row r="41" spans="1:33" x14ac:dyDescent="0.2">
      <c r="A41" s="89" t="s">
        <v>133</v>
      </c>
      <c r="B41" s="44" t="s">
        <v>76</v>
      </c>
      <c r="C41" s="44" t="s">
        <v>75</v>
      </c>
      <c r="D41" s="44">
        <v>330</v>
      </c>
      <c r="E41" s="44" t="s">
        <v>27</v>
      </c>
      <c r="F41" s="95">
        <v>42573</v>
      </c>
      <c r="G41" s="95">
        <v>42577</v>
      </c>
      <c r="H41" s="95">
        <v>45133</v>
      </c>
      <c r="I41" s="44" t="s">
        <v>52</v>
      </c>
      <c r="J41" s="44" t="s">
        <v>53</v>
      </c>
      <c r="K41" s="96">
        <v>5.0000000000000001E-3</v>
      </c>
      <c r="L41" s="44"/>
      <c r="M41" s="44" t="s">
        <v>33</v>
      </c>
      <c r="N41" s="44" t="s">
        <v>26</v>
      </c>
      <c r="O41" s="70">
        <v>100000000</v>
      </c>
      <c r="P41" s="44" t="s">
        <v>26</v>
      </c>
      <c r="Q41" s="70">
        <v>100000000</v>
      </c>
      <c r="R41" s="44"/>
      <c r="S41" s="97">
        <v>7.0288498290511292E-3</v>
      </c>
      <c r="T41" s="70">
        <v>702884.98290511291</v>
      </c>
      <c r="U41" s="70">
        <v>702884.98290511291</v>
      </c>
      <c r="V41" s="70">
        <v>0</v>
      </c>
      <c r="W41" s="70">
        <v>193100.27002887719</v>
      </c>
      <c r="X41" s="70">
        <v>509784.71287623572</v>
      </c>
      <c r="Y41" s="44"/>
      <c r="AA41" s="84"/>
      <c r="AB41" s="84"/>
      <c r="AC41" s="107">
        <f>(AA41-T41)/O41</f>
        <v>-7.0288498290511292E-3</v>
      </c>
      <c r="AD41" s="85"/>
      <c r="AF41" s="44" t="s">
        <v>54</v>
      </c>
    </row>
    <row r="42" spans="1:33" x14ac:dyDescent="0.2">
      <c r="A42" s="89" t="s">
        <v>133</v>
      </c>
      <c r="B42" s="44" t="s">
        <v>76</v>
      </c>
      <c r="C42" s="44" t="s">
        <v>77</v>
      </c>
      <c r="D42" s="44">
        <v>347</v>
      </c>
      <c r="E42" s="44" t="s">
        <v>27</v>
      </c>
      <c r="F42" s="95">
        <v>42718</v>
      </c>
      <c r="G42" s="95">
        <v>42737</v>
      </c>
      <c r="H42" s="95">
        <v>45293</v>
      </c>
      <c r="I42" s="44" t="s">
        <v>30</v>
      </c>
      <c r="J42" s="44" t="s">
        <v>31</v>
      </c>
      <c r="K42" s="96">
        <v>2.7000000000000001E-3</v>
      </c>
      <c r="L42" s="44" t="s">
        <v>32</v>
      </c>
      <c r="M42" s="44" t="s">
        <v>33</v>
      </c>
      <c r="N42" s="44" t="s">
        <v>26</v>
      </c>
      <c r="O42" s="70">
        <v>50000000</v>
      </c>
      <c r="P42" s="44" t="s">
        <v>26</v>
      </c>
      <c r="Q42" s="70">
        <v>50000000</v>
      </c>
      <c r="R42" s="44"/>
      <c r="S42" s="97">
        <v>2.4087489420929416E-2</v>
      </c>
      <c r="T42" s="70">
        <v>1204374.4710464708</v>
      </c>
      <c r="U42" s="70">
        <v>1204374.4710464708</v>
      </c>
      <c r="V42" s="70">
        <v>0</v>
      </c>
      <c r="W42" s="70">
        <v>860488.35993536003</v>
      </c>
      <c r="X42" s="70">
        <v>343886.11111111112</v>
      </c>
      <c r="Y42" s="44"/>
      <c r="AA42" s="84">
        <v>882223</v>
      </c>
      <c r="AB42" s="84"/>
      <c r="AC42" s="107">
        <f>(AA42-T42)/O42</f>
        <v>-6.4430294209294157E-3</v>
      </c>
      <c r="AD42" s="85"/>
      <c r="AF42" s="44" t="s">
        <v>78</v>
      </c>
    </row>
    <row r="43" spans="1:33" x14ac:dyDescent="0.2">
      <c r="A43" s="89" t="s">
        <v>133</v>
      </c>
      <c r="B43" s="44" t="s">
        <v>76</v>
      </c>
      <c r="C43" s="44" t="s">
        <v>79</v>
      </c>
      <c r="D43" s="44">
        <v>348</v>
      </c>
      <c r="E43" s="44" t="s">
        <v>27</v>
      </c>
      <c r="F43" s="95">
        <v>42724</v>
      </c>
      <c r="G43" s="95">
        <v>42737</v>
      </c>
      <c r="H43" s="95">
        <v>45293</v>
      </c>
      <c r="I43" s="44" t="s">
        <v>30</v>
      </c>
      <c r="J43" s="44" t="s">
        <v>31</v>
      </c>
      <c r="K43" s="96">
        <v>2.6749999999999999E-3</v>
      </c>
      <c r="L43" s="44" t="s">
        <v>32</v>
      </c>
      <c r="M43" s="44" t="s">
        <v>33</v>
      </c>
      <c r="N43" s="44" t="s">
        <v>26</v>
      </c>
      <c r="O43" s="70">
        <v>50000000</v>
      </c>
      <c r="P43" s="44" t="s">
        <v>26</v>
      </c>
      <c r="Q43" s="70">
        <v>50000000</v>
      </c>
      <c r="R43" s="44"/>
      <c r="S43" s="97">
        <v>2.4106333266024377E-2</v>
      </c>
      <c r="T43" s="70">
        <v>1205316.6633012188</v>
      </c>
      <c r="U43" s="70">
        <v>1205316.6633012188</v>
      </c>
      <c r="V43" s="70">
        <v>0</v>
      </c>
      <c r="W43" s="70">
        <v>861121.52441232977</v>
      </c>
      <c r="X43" s="70">
        <v>344195.13888888893</v>
      </c>
      <c r="Y43" s="44"/>
      <c r="AA43" s="84">
        <v>882857</v>
      </c>
      <c r="AB43" s="84"/>
      <c r="AC43" s="107">
        <f>(AA43-T43)/O43</f>
        <v>-6.449193266024375E-3</v>
      </c>
      <c r="AD43" s="85"/>
      <c r="AF43" s="44" t="s">
        <v>80</v>
      </c>
    </row>
    <row r="44" spans="1:33" x14ac:dyDescent="0.2">
      <c r="A44" s="89" t="s">
        <v>133</v>
      </c>
      <c r="B44" s="44" t="s">
        <v>76</v>
      </c>
      <c r="C44" s="44" t="s">
        <v>81</v>
      </c>
      <c r="D44" s="44">
        <v>358</v>
      </c>
      <c r="E44" s="44" t="s">
        <v>27</v>
      </c>
      <c r="F44" s="95">
        <v>42817</v>
      </c>
      <c r="G44" s="95">
        <v>43102</v>
      </c>
      <c r="H44" s="95">
        <v>46024</v>
      </c>
      <c r="I44" s="44" t="s">
        <v>52</v>
      </c>
      <c r="J44" s="44" t="s">
        <v>53</v>
      </c>
      <c r="K44" s="96">
        <v>5.0000000000000001E-3</v>
      </c>
      <c r="L44" s="44"/>
      <c r="M44" s="44" t="s">
        <v>33</v>
      </c>
      <c r="N44" s="44" t="s">
        <v>26</v>
      </c>
      <c r="O44" s="70">
        <v>100000000</v>
      </c>
      <c r="P44" s="44" t="s">
        <v>26</v>
      </c>
      <c r="Q44" s="70">
        <v>100000000</v>
      </c>
      <c r="R44" s="44"/>
      <c r="S44" s="97">
        <v>8.0476980401322035E-2</v>
      </c>
      <c r="T44" s="70">
        <v>8047698.0401322041</v>
      </c>
      <c r="U44" s="70">
        <v>7976375.6412968254</v>
      </c>
      <c r="V44" s="70">
        <v>71322.398835378699</v>
      </c>
      <c r="W44" s="70">
        <v>7417009.9466845663</v>
      </c>
      <c r="X44" s="70">
        <v>630688.09344763763</v>
      </c>
      <c r="Y44" s="44"/>
      <c r="AA44" s="84">
        <v>5668385</v>
      </c>
      <c r="AB44" s="84"/>
      <c r="AC44" s="107">
        <f>(AA44-T44-T45)/O44</f>
        <v>-3.97297769387821E-3</v>
      </c>
      <c r="AD44" s="85"/>
      <c r="AF44" s="44" t="s">
        <v>54</v>
      </c>
    </row>
    <row r="45" spans="1:33" x14ac:dyDescent="0.2">
      <c r="A45" s="89" t="s">
        <v>133</v>
      </c>
      <c r="B45" s="90" t="s">
        <v>76</v>
      </c>
      <c r="C45" s="90" t="s">
        <v>81</v>
      </c>
      <c r="D45" s="90">
        <v>359</v>
      </c>
      <c r="E45" s="90" t="s">
        <v>27</v>
      </c>
      <c r="F45" s="91">
        <v>42817</v>
      </c>
      <c r="G45" s="91">
        <v>43102</v>
      </c>
      <c r="H45" s="91">
        <v>46024</v>
      </c>
      <c r="I45" s="90" t="s">
        <v>55</v>
      </c>
      <c r="J45" s="90" t="s">
        <v>31</v>
      </c>
      <c r="K45" s="92">
        <v>7.43E-3</v>
      </c>
      <c r="L45" s="90"/>
      <c r="M45" s="90"/>
      <c r="N45" s="90" t="s">
        <v>26</v>
      </c>
      <c r="O45" s="93">
        <v>100000000</v>
      </c>
      <c r="P45" s="90" t="s">
        <v>26</v>
      </c>
      <c r="Q45" s="93">
        <v>100000000</v>
      </c>
      <c r="R45" s="90"/>
      <c r="S45" s="105">
        <v>-1.982015270744383E-2</v>
      </c>
      <c r="T45" s="106">
        <v>-1982015.2707443831</v>
      </c>
      <c r="U45" s="93">
        <v>0</v>
      </c>
      <c r="V45" s="106">
        <v>-1982015.2707443831</v>
      </c>
      <c r="W45" s="106">
        <v>-1798329.1596332719</v>
      </c>
      <c r="X45" s="106">
        <v>-183686.11111111109</v>
      </c>
      <c r="Y45" s="44"/>
      <c r="AA45" s="84"/>
      <c r="AB45" s="84"/>
      <c r="AC45" s="85"/>
      <c r="AD45" s="85"/>
      <c r="AF45" s="44" t="s">
        <v>54</v>
      </c>
    </row>
    <row r="46" spans="1:33" s="32" customFormat="1" x14ac:dyDescent="0.2">
      <c r="A46" s="89" t="s">
        <v>133</v>
      </c>
      <c r="B46" s="43"/>
      <c r="C46" s="43"/>
      <c r="D46" s="43"/>
      <c r="E46" s="43"/>
      <c r="F46" s="86"/>
      <c r="G46" s="86"/>
      <c r="H46" s="86"/>
      <c r="I46" s="43"/>
      <c r="J46" s="43"/>
      <c r="K46" s="87"/>
      <c r="L46" s="43"/>
      <c r="M46" s="43"/>
      <c r="N46" s="43"/>
      <c r="O46" s="69"/>
      <c r="P46" s="43"/>
      <c r="Q46" s="69">
        <v>300000000</v>
      </c>
      <c r="R46" s="43"/>
      <c r="S46" s="88"/>
      <c r="T46" s="69">
        <v>9114222.7368350644</v>
      </c>
      <c r="U46" s="69">
        <v>11088951.758549627</v>
      </c>
      <c r="V46" s="73">
        <v>-1974729.0217145635</v>
      </c>
      <c r="W46" s="69">
        <v>7515921.4582889695</v>
      </c>
      <c r="X46" s="69">
        <v>1598301.2785460958</v>
      </c>
      <c r="Y46" s="43"/>
      <c r="AA46" s="78"/>
      <c r="AB46" s="78"/>
      <c r="AC46" s="79"/>
      <c r="AD46" s="79"/>
      <c r="AF46" s="43"/>
      <c r="AG46" s="41"/>
    </row>
    <row r="47" spans="1:33" s="32" customFormat="1" x14ac:dyDescent="0.2">
      <c r="A47"/>
      <c r="B47" s="43" t="s">
        <v>83</v>
      </c>
      <c r="C47" s="43"/>
      <c r="D47" s="43"/>
      <c r="E47" s="43"/>
      <c r="F47" s="86"/>
      <c r="G47" s="86"/>
      <c r="H47" s="86"/>
      <c r="I47" s="43"/>
      <c r="J47" s="43"/>
      <c r="K47" s="87"/>
      <c r="L47" s="43"/>
      <c r="M47" s="43"/>
      <c r="N47" s="43"/>
      <c r="O47" s="69"/>
      <c r="P47" s="43"/>
      <c r="Q47" s="69"/>
      <c r="R47" s="43"/>
      <c r="S47" s="88"/>
      <c r="T47" s="69"/>
      <c r="U47" s="69"/>
      <c r="V47" s="69"/>
      <c r="W47" s="69"/>
      <c r="X47" s="69"/>
      <c r="Y47" s="43"/>
      <c r="AA47" s="78"/>
      <c r="AB47" s="78"/>
      <c r="AC47" s="79"/>
      <c r="AD47" s="79"/>
      <c r="AF47" s="43"/>
      <c r="AG47" s="41"/>
    </row>
    <row r="48" spans="1:33" x14ac:dyDescent="0.2">
      <c r="A48" s="89" t="s">
        <v>133</v>
      </c>
      <c r="B48" s="90" t="s">
        <v>83</v>
      </c>
      <c r="C48" s="90" t="s">
        <v>82</v>
      </c>
      <c r="D48" s="90">
        <v>351</v>
      </c>
      <c r="E48" s="90" t="s">
        <v>27</v>
      </c>
      <c r="F48" s="91">
        <v>42745</v>
      </c>
      <c r="G48" s="91">
        <v>43467</v>
      </c>
      <c r="H48" s="91">
        <v>45838</v>
      </c>
      <c r="I48" s="90" t="s">
        <v>30</v>
      </c>
      <c r="J48" s="90" t="s">
        <v>31</v>
      </c>
      <c r="K48" s="92">
        <v>6.2300000000000003E-3</v>
      </c>
      <c r="L48" s="90" t="s">
        <v>32</v>
      </c>
      <c r="M48" s="90" t="s">
        <v>33</v>
      </c>
      <c r="N48" s="90" t="s">
        <v>26</v>
      </c>
      <c r="O48" s="93">
        <v>50000000</v>
      </c>
      <c r="P48" s="90" t="s">
        <v>26</v>
      </c>
      <c r="Q48" s="93">
        <v>50000000</v>
      </c>
      <c r="R48" s="90"/>
      <c r="S48" s="94">
        <v>5.9228449358320556E-2</v>
      </c>
      <c r="T48" s="93">
        <v>2961422.4679160276</v>
      </c>
      <c r="U48" s="93">
        <v>2961422.4679160276</v>
      </c>
      <c r="V48" s="93">
        <v>0</v>
      </c>
      <c r="W48" s="93">
        <v>2957544.6901382497</v>
      </c>
      <c r="X48" s="93">
        <v>3877.7777777777778</v>
      </c>
      <c r="Y48" s="44"/>
      <c r="AA48" s="84">
        <v>2986698.5019999999</v>
      </c>
      <c r="AB48" s="84"/>
      <c r="AC48" s="107">
        <f>(AA48-T48)/O48</f>
        <v>5.0552068167944442E-4</v>
      </c>
      <c r="AD48" s="85"/>
      <c r="AF48" s="44" t="s">
        <v>84</v>
      </c>
    </row>
    <row r="49" spans="1:33" s="32" customFormat="1" x14ac:dyDescent="0.2">
      <c r="A49"/>
      <c r="B49" s="43"/>
      <c r="C49" s="43"/>
      <c r="D49" s="43"/>
      <c r="E49" s="43"/>
      <c r="F49" s="86"/>
      <c r="G49" s="86"/>
      <c r="H49" s="86"/>
      <c r="I49" s="43"/>
      <c r="J49" s="43"/>
      <c r="K49" s="87"/>
      <c r="L49" s="43"/>
      <c r="M49" s="43"/>
      <c r="N49" s="43"/>
      <c r="O49" s="69"/>
      <c r="P49" s="43"/>
      <c r="Q49" s="69">
        <v>50000000</v>
      </c>
      <c r="R49" s="43"/>
      <c r="S49" s="88"/>
      <c r="T49" s="69">
        <v>2961422.4679160276</v>
      </c>
      <c r="U49" s="69">
        <v>2961422.4679160276</v>
      </c>
      <c r="V49" s="69">
        <v>0</v>
      </c>
      <c r="W49" s="69">
        <v>2957544.6901382497</v>
      </c>
      <c r="X49" s="69">
        <v>3877.7777777777778</v>
      </c>
      <c r="Y49" s="43"/>
      <c r="AA49" s="78"/>
      <c r="AB49" s="78"/>
      <c r="AC49" s="79"/>
      <c r="AD49" s="79"/>
      <c r="AF49" s="43"/>
      <c r="AG49" s="41"/>
    </row>
    <row r="50" spans="1:33" s="32" customFormat="1" x14ac:dyDescent="0.2">
      <c r="A50"/>
      <c r="B50" s="43" t="s">
        <v>86</v>
      </c>
      <c r="C50" s="43"/>
      <c r="D50" s="43"/>
      <c r="E50" s="43"/>
      <c r="F50" s="86"/>
      <c r="G50" s="86"/>
      <c r="H50" s="86"/>
      <c r="I50" s="43"/>
      <c r="J50" s="43"/>
      <c r="K50" s="87"/>
      <c r="L50" s="43"/>
      <c r="M50" s="43"/>
      <c r="N50" s="43"/>
      <c r="O50" s="69"/>
      <c r="P50" s="43"/>
      <c r="Q50" s="69"/>
      <c r="R50" s="43"/>
      <c r="S50" s="88"/>
      <c r="T50" s="69"/>
      <c r="U50" s="69"/>
      <c r="V50" s="69"/>
      <c r="W50" s="69"/>
      <c r="X50" s="69"/>
      <c r="Y50" s="43"/>
      <c r="AA50" s="78"/>
      <c r="AB50" s="78"/>
      <c r="AC50" s="79"/>
      <c r="AD50" s="79"/>
      <c r="AF50" s="43"/>
      <c r="AG50" s="41"/>
    </row>
    <row r="51" spans="1:33" x14ac:dyDescent="0.2">
      <c r="A51" s="89" t="s">
        <v>133</v>
      </c>
      <c r="B51" s="44" t="s">
        <v>86</v>
      </c>
      <c r="C51" s="44" t="s">
        <v>85</v>
      </c>
      <c r="D51" s="44">
        <v>369</v>
      </c>
      <c r="E51" s="44" t="s">
        <v>27</v>
      </c>
      <c r="F51" s="95">
        <v>43024</v>
      </c>
      <c r="G51" s="95">
        <v>45379</v>
      </c>
      <c r="H51" s="95">
        <v>46109</v>
      </c>
      <c r="I51" s="44" t="s">
        <v>30</v>
      </c>
      <c r="J51" s="44" t="s">
        <v>31</v>
      </c>
      <c r="K51" s="96">
        <v>1.452E-2</v>
      </c>
      <c r="L51" s="44" t="s">
        <v>32</v>
      </c>
      <c r="M51" s="44" t="s">
        <v>33</v>
      </c>
      <c r="N51" s="44" t="s">
        <v>26</v>
      </c>
      <c r="O51" s="70">
        <v>100000000</v>
      </c>
      <c r="P51" s="44" t="s">
        <v>26</v>
      </c>
      <c r="Q51" s="70">
        <v>0</v>
      </c>
      <c r="R51" s="44"/>
      <c r="S51" s="97">
        <v>3.6348304947487878E-2</v>
      </c>
      <c r="T51" s="70">
        <v>3634830.4947487875</v>
      </c>
      <c r="U51" s="70">
        <v>3634830.4947487875</v>
      </c>
      <c r="V51" s="70">
        <v>0</v>
      </c>
      <c r="W51" s="70">
        <v>3634830.4947487875</v>
      </c>
      <c r="X51" s="70">
        <v>0</v>
      </c>
      <c r="Y51" s="44"/>
      <c r="AA51" s="84">
        <v>3713903.03</v>
      </c>
      <c r="AB51" s="84"/>
      <c r="AC51" s="107">
        <f>(AA51-T51)/O51</f>
        <v>7.9072535251212305E-4</v>
      </c>
      <c r="AD51" s="85"/>
      <c r="AF51" s="44" t="s">
        <v>87</v>
      </c>
    </row>
    <row r="52" spans="1:33" x14ac:dyDescent="0.2">
      <c r="A52" s="89" t="s">
        <v>133</v>
      </c>
      <c r="B52" s="44" t="s">
        <v>86</v>
      </c>
      <c r="C52" s="44" t="s">
        <v>88</v>
      </c>
      <c r="D52" s="44">
        <v>371</v>
      </c>
      <c r="E52" s="44" t="s">
        <v>27</v>
      </c>
      <c r="F52" s="95">
        <v>43062</v>
      </c>
      <c r="G52" s="95">
        <v>45425</v>
      </c>
      <c r="H52" s="95">
        <v>46154</v>
      </c>
      <c r="I52" s="44" t="s">
        <v>30</v>
      </c>
      <c r="J52" s="44" t="s">
        <v>31</v>
      </c>
      <c r="K52" s="96">
        <v>1.3465E-2</v>
      </c>
      <c r="L52" s="44" t="s">
        <v>32</v>
      </c>
      <c r="M52" s="44" t="s">
        <v>33</v>
      </c>
      <c r="N52" s="44" t="s">
        <v>26</v>
      </c>
      <c r="O52" s="70">
        <v>100000000</v>
      </c>
      <c r="P52" s="44" t="s">
        <v>26</v>
      </c>
      <c r="Q52" s="70">
        <v>0</v>
      </c>
      <c r="R52" s="44"/>
      <c r="S52" s="97">
        <v>3.6651785489518446E-2</v>
      </c>
      <c r="T52" s="70">
        <v>3665178.5489518447</v>
      </c>
      <c r="U52" s="70">
        <v>3665178.5489518447</v>
      </c>
      <c r="V52" s="70">
        <v>0</v>
      </c>
      <c r="W52" s="70">
        <v>3665178.5489518447</v>
      </c>
      <c r="X52" s="70">
        <v>0</v>
      </c>
      <c r="Y52" s="44"/>
      <c r="AA52" s="84">
        <v>3757683.26</v>
      </c>
      <c r="AB52" s="84"/>
      <c r="AC52" s="107">
        <f>(AA52-T52)/O52</f>
        <v>9.250471104815509E-4</v>
      </c>
      <c r="AD52" s="85"/>
      <c r="AF52" s="44" t="s">
        <v>89</v>
      </c>
    </row>
    <row r="53" spans="1:33" x14ac:dyDescent="0.2">
      <c r="A53" s="89" t="s">
        <v>133</v>
      </c>
      <c r="B53" s="90" t="s">
        <v>86</v>
      </c>
      <c r="C53" s="90" t="s">
        <v>90</v>
      </c>
      <c r="D53" s="90">
        <v>379</v>
      </c>
      <c r="E53" s="90" t="s">
        <v>27</v>
      </c>
      <c r="F53" s="91">
        <v>43249</v>
      </c>
      <c r="G53" s="91">
        <v>45470</v>
      </c>
      <c r="H53" s="91">
        <v>46200</v>
      </c>
      <c r="I53" s="90" t="s">
        <v>30</v>
      </c>
      <c r="J53" s="90" t="s">
        <v>31</v>
      </c>
      <c r="K53" s="92">
        <v>1.3625E-2</v>
      </c>
      <c r="L53" s="90" t="s">
        <v>32</v>
      </c>
      <c r="M53" s="90" t="s">
        <v>33</v>
      </c>
      <c r="N53" s="90" t="s">
        <v>26</v>
      </c>
      <c r="O53" s="93">
        <v>100000000</v>
      </c>
      <c r="P53" s="90" t="s">
        <v>26</v>
      </c>
      <c r="Q53" s="93">
        <v>0</v>
      </c>
      <c r="R53" s="90"/>
      <c r="S53" s="94">
        <v>3.4922225800231556E-2</v>
      </c>
      <c r="T53" s="93">
        <v>3492222.5800231555</v>
      </c>
      <c r="U53" s="93">
        <v>3492222.5800231555</v>
      </c>
      <c r="V53" s="93">
        <v>0</v>
      </c>
      <c r="W53" s="93">
        <v>3492222.5800231555</v>
      </c>
      <c r="X53" s="93">
        <v>0</v>
      </c>
      <c r="Y53" s="44"/>
      <c r="AA53" s="84">
        <v>3528579.19</v>
      </c>
      <c r="AB53" s="84"/>
      <c r="AC53" s="107">
        <f>(AA53-T53)/O53</f>
        <v>3.6356609976844395E-4</v>
      </c>
      <c r="AD53" s="85"/>
      <c r="AF53" s="44" t="s">
        <v>91</v>
      </c>
    </row>
    <row r="54" spans="1:33" s="32" customFormat="1" x14ac:dyDescent="0.2">
      <c r="A54"/>
      <c r="B54" s="43"/>
      <c r="C54" s="43"/>
      <c r="D54" s="43"/>
      <c r="E54" s="43"/>
      <c r="F54" s="86"/>
      <c r="G54" s="86"/>
      <c r="H54" s="86"/>
      <c r="I54" s="43"/>
      <c r="J54" s="43"/>
      <c r="K54" s="87"/>
      <c r="L54" s="43"/>
      <c r="M54" s="43"/>
      <c r="N54" s="43"/>
      <c r="O54" s="69"/>
      <c r="P54" s="43"/>
      <c r="Q54" s="69">
        <v>0</v>
      </c>
      <c r="R54" s="43"/>
      <c r="S54" s="88"/>
      <c r="T54" s="69">
        <v>10792231.623723786</v>
      </c>
      <c r="U54" s="69">
        <v>10792231.623723786</v>
      </c>
      <c r="V54" s="69">
        <v>0</v>
      </c>
      <c r="W54" s="69">
        <v>10792231.623723786</v>
      </c>
      <c r="X54" s="69">
        <v>0</v>
      </c>
      <c r="Y54" s="43"/>
      <c r="AA54" s="78"/>
      <c r="AB54" s="78"/>
      <c r="AC54" s="79"/>
      <c r="AD54" s="79"/>
      <c r="AF54" s="43"/>
      <c r="AG54" s="41"/>
    </row>
    <row r="55" spans="1:33" s="32" customFormat="1" x14ac:dyDescent="0.2">
      <c r="A55"/>
      <c r="B55" s="43" t="s">
        <v>93</v>
      </c>
      <c r="C55" s="43"/>
      <c r="D55" s="43"/>
      <c r="E55" s="43"/>
      <c r="F55" s="86"/>
      <c r="G55" s="86"/>
      <c r="H55" s="86"/>
      <c r="I55" s="43"/>
      <c r="J55" s="43"/>
      <c r="K55" s="87"/>
      <c r="L55" s="43"/>
      <c r="M55" s="43"/>
      <c r="N55" s="43"/>
      <c r="O55" s="69"/>
      <c r="P55" s="43"/>
      <c r="Q55" s="69"/>
      <c r="R55" s="43"/>
      <c r="S55" s="88"/>
      <c r="T55" s="69"/>
      <c r="U55" s="69"/>
      <c r="V55" s="69"/>
      <c r="W55" s="69"/>
      <c r="X55" s="69"/>
      <c r="Y55" s="43"/>
      <c r="AA55" s="78"/>
      <c r="AB55" s="78"/>
      <c r="AC55" s="79"/>
      <c r="AD55" s="79"/>
      <c r="AF55" s="43"/>
      <c r="AG55" s="41"/>
    </row>
    <row r="56" spans="1:33" x14ac:dyDescent="0.2">
      <c r="A56" t="s">
        <v>135</v>
      </c>
      <c r="B56" s="90" t="s">
        <v>93</v>
      </c>
      <c r="C56" s="90" t="s">
        <v>92</v>
      </c>
      <c r="D56" s="90">
        <v>389</v>
      </c>
      <c r="E56" s="90" t="s">
        <v>27</v>
      </c>
      <c r="F56" s="91">
        <v>44027</v>
      </c>
      <c r="G56" s="91">
        <v>44027</v>
      </c>
      <c r="H56" s="91">
        <v>47662</v>
      </c>
      <c r="I56" s="90" t="s">
        <v>30</v>
      </c>
      <c r="J56" s="90" t="s">
        <v>31</v>
      </c>
      <c r="K56" s="92">
        <v>0</v>
      </c>
      <c r="L56" s="90" t="s">
        <v>32</v>
      </c>
      <c r="M56" s="90" t="s">
        <v>33</v>
      </c>
      <c r="N56" s="90" t="s">
        <v>26</v>
      </c>
      <c r="O56" s="93">
        <v>12000000</v>
      </c>
      <c r="P56" s="90" t="s">
        <v>26</v>
      </c>
      <c r="Q56" s="93">
        <v>9800000</v>
      </c>
      <c r="R56" s="90"/>
      <c r="S56" s="94">
        <v>0.14275375512582447</v>
      </c>
      <c r="T56" s="93">
        <v>1398986.8002330798</v>
      </c>
      <c r="U56" s="93">
        <v>1398986.8002330798</v>
      </c>
      <c r="V56" s="93">
        <v>0</v>
      </c>
      <c r="W56" s="93">
        <v>1398057.1613441908</v>
      </c>
      <c r="X56" s="93">
        <v>929.63888888888891</v>
      </c>
      <c r="Y56" s="44"/>
      <c r="AA56" s="84">
        <v>1452027.73</v>
      </c>
      <c r="AB56" s="84"/>
      <c r="AC56" s="107">
        <f>(AA56-T56)/Q56</f>
        <v>5.4123397721347107E-3</v>
      </c>
      <c r="AD56" s="85"/>
      <c r="AF56" s="44" t="s">
        <v>94</v>
      </c>
      <c r="AG56" s="42" t="s">
        <v>95</v>
      </c>
    </row>
    <row r="57" spans="1:33" s="32" customFormat="1" x14ac:dyDescent="0.2">
      <c r="A57"/>
      <c r="B57" s="43"/>
      <c r="C57" s="43"/>
      <c r="D57" s="43"/>
      <c r="E57" s="43"/>
      <c r="F57" s="86"/>
      <c r="G57" s="86"/>
      <c r="H57" s="86"/>
      <c r="I57" s="43"/>
      <c r="J57" s="43"/>
      <c r="K57" s="87"/>
      <c r="L57" s="43"/>
      <c r="M57" s="43"/>
      <c r="N57" s="43"/>
      <c r="O57" s="69"/>
      <c r="P57" s="43"/>
      <c r="Q57" s="69">
        <v>9800000</v>
      </c>
      <c r="R57" s="43"/>
      <c r="S57" s="88"/>
      <c r="T57" s="69">
        <v>1398986.8002330798</v>
      </c>
      <c r="U57" s="69">
        <v>1398986.8002330798</v>
      </c>
      <c r="V57" s="69">
        <v>0</v>
      </c>
      <c r="W57" s="69">
        <v>1398057.1613441908</v>
      </c>
      <c r="X57" s="69">
        <v>929.63888888888891</v>
      </c>
      <c r="Y57" s="43"/>
      <c r="AA57" s="78"/>
      <c r="AB57" s="78"/>
      <c r="AC57" s="79"/>
      <c r="AD57" s="79"/>
      <c r="AF57" s="43"/>
      <c r="AG57" s="41"/>
    </row>
    <row r="58" spans="1:33" s="32" customFormat="1" x14ac:dyDescent="0.2">
      <c r="A58"/>
      <c r="B58" s="43" t="s">
        <v>97</v>
      </c>
      <c r="C58" s="43"/>
      <c r="D58" s="43"/>
      <c r="E58" s="43"/>
      <c r="F58" s="86"/>
      <c r="G58" s="86"/>
      <c r="H58" s="86"/>
      <c r="I58" s="43"/>
      <c r="J58" s="43"/>
      <c r="K58" s="87"/>
      <c r="L58" s="43"/>
      <c r="M58" s="43"/>
      <c r="N58" s="43"/>
      <c r="O58" s="69"/>
      <c r="P58" s="43"/>
      <c r="Q58" s="69"/>
      <c r="R58" s="43"/>
      <c r="S58" s="88"/>
      <c r="T58" s="69"/>
      <c r="U58" s="69"/>
      <c r="V58" s="69"/>
      <c r="W58" s="69"/>
      <c r="X58" s="69"/>
      <c r="Y58" s="43"/>
      <c r="AA58" s="78"/>
      <c r="AB58" s="78"/>
      <c r="AC58" s="79"/>
      <c r="AD58" s="79"/>
      <c r="AF58" s="43"/>
      <c r="AG58" s="41"/>
    </row>
    <row r="59" spans="1:33" x14ac:dyDescent="0.2">
      <c r="A59" s="89" t="s">
        <v>136</v>
      </c>
      <c r="B59" s="44" t="s">
        <v>97</v>
      </c>
      <c r="C59" s="44" t="s">
        <v>96</v>
      </c>
      <c r="D59" s="44">
        <v>384</v>
      </c>
      <c r="E59" s="44" t="s">
        <v>27</v>
      </c>
      <c r="F59" s="95">
        <v>41334</v>
      </c>
      <c r="G59" s="95">
        <v>42185</v>
      </c>
      <c r="H59" s="95">
        <v>49490</v>
      </c>
      <c r="I59" s="44" t="s">
        <v>30</v>
      </c>
      <c r="J59" s="44" t="s">
        <v>31</v>
      </c>
      <c r="K59" s="96">
        <v>4.5600000000000002E-2</v>
      </c>
      <c r="L59" s="44" t="s">
        <v>32</v>
      </c>
      <c r="M59" s="44" t="s">
        <v>33</v>
      </c>
      <c r="N59" s="44" t="s">
        <v>26</v>
      </c>
      <c r="O59" s="70">
        <v>7650000</v>
      </c>
      <c r="P59" s="44" t="s">
        <v>26</v>
      </c>
      <c r="Q59" s="70">
        <v>4831578.7999999896</v>
      </c>
      <c r="R59" s="44"/>
      <c r="S59" s="97">
        <v>2.5060793149696434E-2</v>
      </c>
      <c r="T59" s="70">
        <v>121083.19689325825</v>
      </c>
      <c r="U59" s="70">
        <v>121083.19689325825</v>
      </c>
      <c r="V59" s="70">
        <v>0</v>
      </c>
      <c r="W59" s="70">
        <v>120968.44689675825</v>
      </c>
      <c r="X59" s="70">
        <v>114.74999649999995</v>
      </c>
      <c r="Y59" s="44"/>
      <c r="AA59" s="84">
        <v>144602.26999999999</v>
      </c>
      <c r="AB59" s="84"/>
      <c r="AC59" s="107">
        <f>(AA59-T59)/Q59</f>
        <v>4.8677821640292374E-3</v>
      </c>
      <c r="AD59" s="85"/>
      <c r="AF59" s="44" t="s">
        <v>98</v>
      </c>
    </row>
    <row r="60" spans="1:33" x14ac:dyDescent="0.2">
      <c r="A60" s="89" t="s">
        <v>137</v>
      </c>
      <c r="B60" s="44" t="s">
        <v>97</v>
      </c>
      <c r="C60" s="44" t="s">
        <v>99</v>
      </c>
      <c r="D60" s="44">
        <v>385</v>
      </c>
      <c r="E60" s="44" t="s">
        <v>27</v>
      </c>
      <c r="F60" s="95">
        <v>41334</v>
      </c>
      <c r="G60" s="95">
        <v>42185</v>
      </c>
      <c r="H60" s="95">
        <v>49490</v>
      </c>
      <c r="I60" s="44" t="s">
        <v>30</v>
      </c>
      <c r="J60" s="44" t="s">
        <v>31</v>
      </c>
      <c r="K60" s="96">
        <v>4.5600000000000002E-2</v>
      </c>
      <c r="L60" s="44" t="s">
        <v>32</v>
      </c>
      <c r="M60" s="44" t="s">
        <v>33</v>
      </c>
      <c r="N60" s="44" t="s">
        <v>26</v>
      </c>
      <c r="O60" s="70">
        <v>16500000</v>
      </c>
      <c r="P60" s="44" t="s">
        <v>26</v>
      </c>
      <c r="Q60" s="70">
        <v>9900000</v>
      </c>
      <c r="R60" s="44"/>
      <c r="S60" s="97">
        <v>2.5060794011905575E-2</v>
      </c>
      <c r="T60" s="70">
        <v>248101.86071786517</v>
      </c>
      <c r="U60" s="70">
        <v>248101.86071786517</v>
      </c>
      <c r="V60" s="70">
        <v>0</v>
      </c>
      <c r="W60" s="70">
        <v>247866.73571786517</v>
      </c>
      <c r="X60" s="70">
        <v>235.125</v>
      </c>
      <c r="Y60" s="44"/>
      <c r="AA60" s="84">
        <v>296292.90000000002</v>
      </c>
      <c r="AB60" s="84"/>
      <c r="AC60" s="107">
        <f>(AA60-T60)/Q60</f>
        <v>4.8677817456701869E-3</v>
      </c>
      <c r="AD60" s="85"/>
      <c r="AF60" s="44" t="s">
        <v>100</v>
      </c>
    </row>
    <row r="61" spans="1:33" x14ac:dyDescent="0.2">
      <c r="A61" s="89" t="s">
        <v>133</v>
      </c>
      <c r="B61" s="90" t="s">
        <v>97</v>
      </c>
      <c r="C61" s="90" t="s">
        <v>101</v>
      </c>
      <c r="D61" s="90">
        <v>370</v>
      </c>
      <c r="E61" s="90" t="s">
        <v>27</v>
      </c>
      <c r="F61" s="91">
        <v>43047</v>
      </c>
      <c r="G61" s="91">
        <v>45401</v>
      </c>
      <c r="H61" s="91">
        <v>46131</v>
      </c>
      <c r="I61" s="90" t="s">
        <v>30</v>
      </c>
      <c r="J61" s="90" t="s">
        <v>31</v>
      </c>
      <c r="K61" s="92">
        <v>1.3780000000000001E-2</v>
      </c>
      <c r="L61" s="90" t="s">
        <v>32</v>
      </c>
      <c r="M61" s="90" t="s">
        <v>33</v>
      </c>
      <c r="N61" s="90" t="s">
        <v>26</v>
      </c>
      <c r="O61" s="93">
        <v>100000000</v>
      </c>
      <c r="P61" s="90" t="s">
        <v>26</v>
      </c>
      <c r="Q61" s="93">
        <v>0</v>
      </c>
      <c r="R61" s="90"/>
      <c r="S61" s="94">
        <v>3.6940870547820998E-2</v>
      </c>
      <c r="T61" s="93">
        <v>3694087.0547821</v>
      </c>
      <c r="U61" s="93">
        <v>3694087.0547821</v>
      </c>
      <c r="V61" s="93">
        <v>0</v>
      </c>
      <c r="W61" s="93">
        <v>3694087.0547821</v>
      </c>
      <c r="X61" s="93">
        <v>0</v>
      </c>
      <c r="Y61" s="44"/>
      <c r="AA61" s="84">
        <v>3766371.04</v>
      </c>
      <c r="AB61" s="84"/>
      <c r="AC61" s="107">
        <f>(AA61-T61)/O61</f>
        <v>7.2283985217900019E-4</v>
      </c>
      <c r="AD61" s="85"/>
      <c r="AF61" s="44" t="s">
        <v>102</v>
      </c>
    </row>
    <row r="62" spans="1:33" s="32" customFormat="1" x14ac:dyDescent="0.2">
      <c r="A62"/>
      <c r="B62" s="43"/>
      <c r="C62" s="43"/>
      <c r="D62" s="43"/>
      <c r="E62" s="43"/>
      <c r="F62" s="86"/>
      <c r="G62" s="86"/>
      <c r="H62" s="86"/>
      <c r="I62" s="43"/>
      <c r="J62" s="43"/>
      <c r="K62" s="87"/>
      <c r="L62" s="43"/>
      <c r="M62" s="43"/>
      <c r="N62" s="43"/>
      <c r="O62" s="69"/>
      <c r="P62" s="43"/>
      <c r="Q62" s="69">
        <v>14731578.79999999</v>
      </c>
      <c r="R62" s="43"/>
      <c r="S62" s="88"/>
      <c r="T62" s="69">
        <v>4063272.1123932237</v>
      </c>
      <c r="U62" s="69">
        <v>4063272.1123932237</v>
      </c>
      <c r="V62" s="69">
        <v>0</v>
      </c>
      <c r="W62" s="69">
        <v>4062922.2373967236</v>
      </c>
      <c r="X62" s="69">
        <v>349.87499649999995</v>
      </c>
      <c r="Y62" s="43"/>
      <c r="AA62" s="78"/>
      <c r="AB62" s="78"/>
      <c r="AC62" s="79"/>
      <c r="AD62" s="68"/>
      <c r="AF62" s="43"/>
      <c r="AG62" s="41"/>
    </row>
    <row r="63" spans="1:33" s="32" customFormat="1" x14ac:dyDescent="0.2">
      <c r="A63"/>
      <c r="B63" s="43" t="s">
        <v>104</v>
      </c>
      <c r="C63" s="43"/>
      <c r="D63" s="43"/>
      <c r="E63" s="43"/>
      <c r="F63" s="86"/>
      <c r="G63" s="86"/>
      <c r="H63" s="86"/>
      <c r="I63" s="43"/>
      <c r="J63" s="43"/>
      <c r="K63" s="87"/>
      <c r="L63" s="43"/>
      <c r="M63" s="43"/>
      <c r="N63" s="43"/>
      <c r="O63" s="69"/>
      <c r="P63" s="43"/>
      <c r="Q63" s="69"/>
      <c r="R63" s="43"/>
      <c r="S63" s="88"/>
      <c r="T63" s="69"/>
      <c r="U63" s="69"/>
      <c r="V63" s="69"/>
      <c r="W63" s="69"/>
      <c r="X63" s="69"/>
      <c r="Y63" s="43"/>
      <c r="AA63" s="78"/>
      <c r="AB63" s="78"/>
      <c r="AC63" s="79"/>
      <c r="AD63" s="79"/>
      <c r="AF63" s="43"/>
      <c r="AG63" s="41"/>
    </row>
    <row r="64" spans="1:33" x14ac:dyDescent="0.2">
      <c r="A64" s="89" t="s">
        <v>133</v>
      </c>
      <c r="B64" s="44" t="s">
        <v>104</v>
      </c>
      <c r="C64" s="44" t="s">
        <v>103</v>
      </c>
      <c r="D64" s="44">
        <v>302</v>
      </c>
      <c r="E64" s="44" t="s">
        <v>27</v>
      </c>
      <c r="F64" s="95">
        <v>42458</v>
      </c>
      <c r="G64" s="95">
        <v>44570</v>
      </c>
      <c r="H64" s="95">
        <v>45300</v>
      </c>
      <c r="I64" s="44" t="s">
        <v>30</v>
      </c>
      <c r="J64" s="44" t="s">
        <v>31</v>
      </c>
      <c r="K64" s="96">
        <v>8.3000000000000001E-3</v>
      </c>
      <c r="L64" s="44" t="s">
        <v>32</v>
      </c>
      <c r="M64" s="44" t="s">
        <v>33</v>
      </c>
      <c r="N64" s="44" t="s">
        <v>26</v>
      </c>
      <c r="O64" s="70">
        <v>125000000</v>
      </c>
      <c r="P64" s="44" t="s">
        <v>26</v>
      </c>
      <c r="Q64" s="70">
        <v>125000000</v>
      </c>
      <c r="R64" s="44"/>
      <c r="S64" s="97">
        <v>2.044882552419031E-2</v>
      </c>
      <c r="T64" s="70">
        <v>2556103.1905237888</v>
      </c>
      <c r="U64" s="70">
        <v>2556103.1905237888</v>
      </c>
      <c r="V64" s="70">
        <v>0</v>
      </c>
      <c r="W64" s="70">
        <v>1916901.8016348998</v>
      </c>
      <c r="X64" s="70">
        <v>639201.38888888888</v>
      </c>
      <c r="Y64" s="44"/>
      <c r="AA64" s="84">
        <v>2541186</v>
      </c>
      <c r="AB64" s="84"/>
      <c r="AC64" s="107">
        <f t="shared" ref="AC64:AC70" si="1">(AA64-T64)/O64</f>
        <v>-1.1933752419031039E-4</v>
      </c>
      <c r="AD64" s="85"/>
      <c r="AF64" s="44"/>
    </row>
    <row r="65" spans="1:33" x14ac:dyDescent="0.2">
      <c r="A65" s="89" t="s">
        <v>133</v>
      </c>
      <c r="B65" s="44" t="s">
        <v>104</v>
      </c>
      <c r="C65" s="44" t="s">
        <v>105</v>
      </c>
      <c r="D65" s="44">
        <v>304</v>
      </c>
      <c r="E65" s="44" t="s">
        <v>27</v>
      </c>
      <c r="F65" s="95">
        <v>42459</v>
      </c>
      <c r="G65" s="95">
        <v>44577</v>
      </c>
      <c r="H65" s="95">
        <v>45307</v>
      </c>
      <c r="I65" s="44" t="s">
        <v>30</v>
      </c>
      <c r="J65" s="44" t="s">
        <v>31</v>
      </c>
      <c r="K65" s="96">
        <v>8.3000000000000001E-3</v>
      </c>
      <c r="L65" s="44" t="s">
        <v>32</v>
      </c>
      <c r="M65" s="44" t="s">
        <v>33</v>
      </c>
      <c r="N65" s="44" t="s">
        <v>26</v>
      </c>
      <c r="O65" s="70">
        <v>120000000</v>
      </c>
      <c r="P65" s="44" t="s">
        <v>26</v>
      </c>
      <c r="Q65" s="70">
        <v>120000000</v>
      </c>
      <c r="R65" s="44"/>
      <c r="S65" s="97">
        <v>2.080546024001164E-2</v>
      </c>
      <c r="T65" s="70">
        <v>2496655.2288013967</v>
      </c>
      <c r="U65" s="70">
        <v>2496655.2288013967</v>
      </c>
      <c r="V65" s="70">
        <v>0</v>
      </c>
      <c r="W65" s="70">
        <v>1909905.2288013969</v>
      </c>
      <c r="X65" s="70">
        <v>586750</v>
      </c>
      <c r="Y65" s="44"/>
      <c r="AA65" s="84">
        <v>2494776</v>
      </c>
      <c r="AB65" s="84"/>
      <c r="AC65" s="107">
        <f t="shared" si="1"/>
        <v>-1.566024001163896E-5</v>
      </c>
      <c r="AD65" s="85"/>
      <c r="AF65" s="44"/>
    </row>
    <row r="66" spans="1:33" x14ac:dyDescent="0.2">
      <c r="A66" s="89" t="s">
        <v>133</v>
      </c>
      <c r="B66" s="44" t="s">
        <v>104</v>
      </c>
      <c r="C66" s="44" t="s">
        <v>106</v>
      </c>
      <c r="D66" s="44">
        <v>313</v>
      </c>
      <c r="E66" s="44" t="s">
        <v>27</v>
      </c>
      <c r="F66" s="95">
        <v>42501</v>
      </c>
      <c r="G66" s="95">
        <v>44651</v>
      </c>
      <c r="H66" s="95">
        <v>45379</v>
      </c>
      <c r="I66" s="44" t="s">
        <v>30</v>
      </c>
      <c r="J66" s="44" t="s">
        <v>31</v>
      </c>
      <c r="K66" s="96">
        <v>8.2400000000000008E-3</v>
      </c>
      <c r="L66" s="44" t="s">
        <v>32</v>
      </c>
      <c r="M66" s="44" t="s">
        <v>33</v>
      </c>
      <c r="N66" s="44" t="s">
        <v>26</v>
      </c>
      <c r="O66" s="70">
        <v>100000000</v>
      </c>
      <c r="P66" s="44" t="s">
        <v>26</v>
      </c>
      <c r="Q66" s="70">
        <v>100000000</v>
      </c>
      <c r="R66" s="44"/>
      <c r="S66" s="97">
        <v>2.1865443464338202E-2</v>
      </c>
      <c r="T66" s="70">
        <v>2186544.3464338202</v>
      </c>
      <c r="U66" s="70">
        <v>2186544.3464338202</v>
      </c>
      <c r="V66" s="70">
        <v>0</v>
      </c>
      <c r="W66" s="70">
        <v>2179347.1242115982</v>
      </c>
      <c r="X66" s="70">
        <v>7197.2222222222226</v>
      </c>
      <c r="Y66" s="44"/>
      <c r="AA66" s="84">
        <v>2232752</v>
      </c>
      <c r="AB66" s="84"/>
      <c r="AC66" s="107">
        <f t="shared" si="1"/>
        <v>4.6207653566179797E-4</v>
      </c>
      <c r="AD66" s="85"/>
      <c r="AF66" s="44"/>
    </row>
    <row r="67" spans="1:33" x14ac:dyDescent="0.2">
      <c r="A67" s="89" t="s">
        <v>133</v>
      </c>
      <c r="B67" s="44" t="s">
        <v>104</v>
      </c>
      <c r="C67" s="44" t="s">
        <v>107</v>
      </c>
      <c r="D67" s="44">
        <v>338</v>
      </c>
      <c r="E67" s="44" t="s">
        <v>27</v>
      </c>
      <c r="F67" s="95">
        <v>42662</v>
      </c>
      <c r="G67" s="95">
        <v>44900</v>
      </c>
      <c r="H67" s="95">
        <v>45630</v>
      </c>
      <c r="I67" s="44" t="s">
        <v>30</v>
      </c>
      <c r="J67" s="44" t="s">
        <v>31</v>
      </c>
      <c r="K67" s="96">
        <v>7.0000000000000001E-3</v>
      </c>
      <c r="L67" s="44" t="s">
        <v>32</v>
      </c>
      <c r="M67" s="44" t="s">
        <v>33</v>
      </c>
      <c r="N67" s="44" t="s">
        <v>26</v>
      </c>
      <c r="O67" s="70">
        <v>50000000</v>
      </c>
      <c r="P67" s="44" t="s">
        <v>26</v>
      </c>
      <c r="Q67" s="70">
        <v>50000000</v>
      </c>
      <c r="R67" s="44"/>
      <c r="S67" s="97">
        <v>4.5600744405325445E-2</v>
      </c>
      <c r="T67" s="70">
        <v>2280037.2202662723</v>
      </c>
      <c r="U67" s="70">
        <v>2280037.2202662723</v>
      </c>
      <c r="V67" s="70">
        <v>0</v>
      </c>
      <c r="W67" s="70">
        <v>2181995.5535996058</v>
      </c>
      <c r="X67" s="70">
        <v>98041.666666666642</v>
      </c>
      <c r="Y67" s="44"/>
      <c r="AA67" s="84">
        <v>2281212</v>
      </c>
      <c r="AB67" s="84"/>
      <c r="AC67" s="107">
        <f t="shared" si="1"/>
        <v>2.3495594674553721E-5</v>
      </c>
      <c r="AD67" s="85"/>
      <c r="AF67" s="44" t="s">
        <v>44</v>
      </c>
    </row>
    <row r="68" spans="1:33" x14ac:dyDescent="0.2">
      <c r="A68" s="89" t="s">
        <v>133</v>
      </c>
      <c r="B68" s="44" t="s">
        <v>104</v>
      </c>
      <c r="C68" s="44" t="s">
        <v>108</v>
      </c>
      <c r="D68" s="44">
        <v>341</v>
      </c>
      <c r="E68" s="44" t="s">
        <v>27</v>
      </c>
      <c r="F68" s="95">
        <v>42697</v>
      </c>
      <c r="G68" s="95">
        <v>45027</v>
      </c>
      <c r="H68" s="95">
        <v>45756</v>
      </c>
      <c r="I68" s="44" t="s">
        <v>30</v>
      </c>
      <c r="J68" s="44" t="s">
        <v>31</v>
      </c>
      <c r="K68" s="96">
        <v>1.123E-2</v>
      </c>
      <c r="L68" s="44" t="s">
        <v>32</v>
      </c>
      <c r="M68" s="44" t="s">
        <v>33</v>
      </c>
      <c r="N68" s="44" t="s">
        <v>26</v>
      </c>
      <c r="O68" s="70">
        <v>100000000</v>
      </c>
      <c r="P68" s="44" t="s">
        <v>26</v>
      </c>
      <c r="Q68" s="70">
        <v>100000000</v>
      </c>
      <c r="R68" s="44"/>
      <c r="S68" s="97">
        <v>4.9667965526170435E-2</v>
      </c>
      <c r="T68" s="70">
        <v>4966796.5526170433</v>
      </c>
      <c r="U68" s="70">
        <v>4966796.5526170433</v>
      </c>
      <c r="V68" s="70">
        <v>0</v>
      </c>
      <c r="W68" s="70">
        <v>4527596.5526170433</v>
      </c>
      <c r="X68" s="70">
        <v>439200.00000000012</v>
      </c>
      <c r="Y68" s="44"/>
      <c r="AA68" s="84">
        <v>4953515</v>
      </c>
      <c r="AB68" s="84"/>
      <c r="AC68" s="107">
        <f t="shared" si="1"/>
        <v>-1.3281552617043258E-4</v>
      </c>
      <c r="AD68" s="85"/>
      <c r="AF68" s="44" t="s">
        <v>109</v>
      </c>
    </row>
    <row r="69" spans="1:33" x14ac:dyDescent="0.2">
      <c r="A69" s="89" t="s">
        <v>133</v>
      </c>
      <c r="B69" s="44" t="s">
        <v>104</v>
      </c>
      <c r="C69" s="44" t="s">
        <v>110</v>
      </c>
      <c r="D69" s="44">
        <v>343</v>
      </c>
      <c r="E69" s="44" t="s">
        <v>27</v>
      </c>
      <c r="F69" s="95">
        <v>42706</v>
      </c>
      <c r="G69" s="95">
        <v>45032</v>
      </c>
      <c r="H69" s="95">
        <v>45763</v>
      </c>
      <c r="I69" s="44" t="s">
        <v>30</v>
      </c>
      <c r="J69" s="44" t="s">
        <v>31</v>
      </c>
      <c r="K69" s="96">
        <v>1.2749999999999999E-2</v>
      </c>
      <c r="L69" s="44" t="s">
        <v>32</v>
      </c>
      <c r="M69" s="44" t="s">
        <v>33</v>
      </c>
      <c r="N69" s="44" t="s">
        <v>26</v>
      </c>
      <c r="O69" s="70">
        <v>100000000</v>
      </c>
      <c r="P69" s="44" t="s">
        <v>26</v>
      </c>
      <c r="Q69" s="70">
        <v>100000000</v>
      </c>
      <c r="R69" s="44"/>
      <c r="S69" s="97">
        <v>4.7002154045869167E-2</v>
      </c>
      <c r="T69" s="70">
        <v>4700215.4045869168</v>
      </c>
      <c r="U69" s="70">
        <v>4700215.4045869168</v>
      </c>
      <c r="V69" s="70">
        <v>0</v>
      </c>
      <c r="W69" s="70">
        <v>4298682.0712535838</v>
      </c>
      <c r="X69" s="70">
        <v>401533.33333333331</v>
      </c>
      <c r="Y69" s="44"/>
      <c r="AA69" s="84">
        <v>4685651</v>
      </c>
      <c r="AB69" s="84"/>
      <c r="AC69" s="107">
        <f t="shared" si="1"/>
        <v>-1.456440458691679E-4</v>
      </c>
      <c r="AD69" s="85"/>
      <c r="AF69" s="44" t="s">
        <v>111</v>
      </c>
    </row>
    <row r="70" spans="1:33" x14ac:dyDescent="0.2">
      <c r="A70" s="89" t="s">
        <v>133</v>
      </c>
      <c r="B70" s="44" t="s">
        <v>104</v>
      </c>
      <c r="C70" s="44" t="s">
        <v>112</v>
      </c>
      <c r="D70" s="44">
        <v>350</v>
      </c>
      <c r="E70" s="44" t="s">
        <v>27</v>
      </c>
      <c r="F70" s="95">
        <v>42744</v>
      </c>
      <c r="G70" s="95">
        <v>43467</v>
      </c>
      <c r="H70" s="95">
        <v>45838</v>
      </c>
      <c r="I70" s="44" t="s">
        <v>30</v>
      </c>
      <c r="J70" s="44" t="s">
        <v>31</v>
      </c>
      <c r="K70" s="96">
        <v>6.1999999999999998E-3</v>
      </c>
      <c r="L70" s="44" t="s">
        <v>32</v>
      </c>
      <c r="M70" s="44" t="s">
        <v>33</v>
      </c>
      <c r="N70" s="44" t="s">
        <v>26</v>
      </c>
      <c r="O70" s="70">
        <v>50000000</v>
      </c>
      <c r="P70" s="44" t="s">
        <v>26</v>
      </c>
      <c r="Q70" s="70">
        <v>50000000</v>
      </c>
      <c r="R70" s="44"/>
      <c r="S70" s="97">
        <v>5.9289277854473785E-2</v>
      </c>
      <c r="T70" s="70">
        <v>2964463.8927236893</v>
      </c>
      <c r="U70" s="70">
        <v>2964463.8927236893</v>
      </c>
      <c r="V70" s="70">
        <v>0</v>
      </c>
      <c r="W70" s="70">
        <v>2960581.9482792448</v>
      </c>
      <c r="X70" s="70">
        <v>3881.9444444444443</v>
      </c>
      <c r="Y70" s="44"/>
      <c r="AA70" s="84">
        <v>2979773</v>
      </c>
      <c r="AB70" s="84"/>
      <c r="AC70" s="107">
        <f t="shared" si="1"/>
        <v>3.0618214552621359E-4</v>
      </c>
      <c r="AD70" s="85"/>
      <c r="AF70" s="44" t="s">
        <v>113</v>
      </c>
    </row>
    <row r="71" spans="1:33" x14ac:dyDescent="0.2">
      <c r="A71" s="89" t="s">
        <v>138</v>
      </c>
      <c r="B71" s="44" t="s">
        <v>104</v>
      </c>
      <c r="C71" s="44" t="s">
        <v>114</v>
      </c>
      <c r="D71" s="44">
        <v>388</v>
      </c>
      <c r="E71" s="44" t="s">
        <v>27</v>
      </c>
      <c r="F71" s="95">
        <v>42755</v>
      </c>
      <c r="G71" s="95">
        <v>43957</v>
      </c>
      <c r="H71" s="95">
        <v>45281</v>
      </c>
      <c r="I71" s="44" t="s">
        <v>30</v>
      </c>
      <c r="J71" s="44" t="s">
        <v>31</v>
      </c>
      <c r="K71" s="96">
        <v>8.8900000000000003E-3</v>
      </c>
      <c r="L71" s="44" t="s">
        <v>32</v>
      </c>
      <c r="M71" s="44" t="s">
        <v>33</v>
      </c>
      <c r="N71" s="44" t="s">
        <v>26</v>
      </c>
      <c r="O71" s="70">
        <v>5681000</v>
      </c>
      <c r="P71" s="44" t="s">
        <v>26</v>
      </c>
      <c r="Q71" s="70">
        <v>710000</v>
      </c>
      <c r="R71" s="44"/>
      <c r="S71" s="97">
        <v>1.3905740466463822E-2</v>
      </c>
      <c r="T71" s="70">
        <v>9873.075731189314</v>
      </c>
      <c r="U71" s="70">
        <v>9873.075731189314</v>
      </c>
      <c r="V71" s="70">
        <v>0</v>
      </c>
      <c r="W71" s="70">
        <v>9374.8923978559815</v>
      </c>
      <c r="X71" s="70">
        <v>498.18333333333345</v>
      </c>
      <c r="Y71" s="44"/>
      <c r="AA71" s="84"/>
      <c r="AB71" s="84"/>
      <c r="AC71" s="85"/>
      <c r="AD71" s="85"/>
      <c r="AF71" s="44" t="s">
        <v>115</v>
      </c>
    </row>
    <row r="72" spans="1:33" x14ac:dyDescent="0.2">
      <c r="A72" s="89" t="s">
        <v>133</v>
      </c>
      <c r="B72" s="44" t="s">
        <v>104</v>
      </c>
      <c r="C72" s="44" t="s">
        <v>116</v>
      </c>
      <c r="D72" s="44">
        <v>355</v>
      </c>
      <c r="E72" s="44" t="s">
        <v>27</v>
      </c>
      <c r="F72" s="95">
        <v>42788</v>
      </c>
      <c r="G72" s="95">
        <v>45278</v>
      </c>
      <c r="H72" s="95">
        <v>46009</v>
      </c>
      <c r="I72" s="44" t="s">
        <v>30</v>
      </c>
      <c r="J72" s="44" t="s">
        <v>31</v>
      </c>
      <c r="K72" s="96">
        <v>1.393E-2</v>
      </c>
      <c r="L72" s="44" t="s">
        <v>32</v>
      </c>
      <c r="M72" s="44" t="s">
        <v>33</v>
      </c>
      <c r="N72" s="44" t="s">
        <v>26</v>
      </c>
      <c r="O72" s="70">
        <v>50000000</v>
      </c>
      <c r="P72" s="44" t="s">
        <v>26</v>
      </c>
      <c r="Q72" s="70">
        <v>0</v>
      </c>
      <c r="R72" s="44"/>
      <c r="S72" s="97">
        <v>4.0839837700049578E-2</v>
      </c>
      <c r="T72" s="70">
        <v>2041991.885002479</v>
      </c>
      <c r="U72" s="70">
        <v>2041991.885002479</v>
      </c>
      <c r="V72" s="70">
        <v>0</v>
      </c>
      <c r="W72" s="70">
        <v>2041991.885002479</v>
      </c>
      <c r="X72" s="70">
        <v>0</v>
      </c>
      <c r="Y72" s="44"/>
      <c r="AA72" s="84">
        <v>2033244</v>
      </c>
      <c r="AB72" s="84"/>
      <c r="AC72" s="107">
        <f t="shared" ref="AC72:AC77" si="2">(AA72-T72)/O72</f>
        <v>-1.7495770004957915E-4</v>
      </c>
      <c r="AD72" s="85"/>
      <c r="AF72" s="44" t="s">
        <v>117</v>
      </c>
    </row>
    <row r="73" spans="1:33" x14ac:dyDescent="0.2">
      <c r="A73" s="89" t="s">
        <v>133</v>
      </c>
      <c r="B73" s="44" t="s">
        <v>104</v>
      </c>
      <c r="C73" s="44" t="s">
        <v>118</v>
      </c>
      <c r="D73" s="44">
        <v>356</v>
      </c>
      <c r="E73" s="44" t="s">
        <v>27</v>
      </c>
      <c r="F73" s="95">
        <v>42788</v>
      </c>
      <c r="G73" s="95">
        <v>45300</v>
      </c>
      <c r="H73" s="95">
        <v>46031</v>
      </c>
      <c r="I73" s="44" t="s">
        <v>30</v>
      </c>
      <c r="J73" s="44" t="s">
        <v>31</v>
      </c>
      <c r="K73" s="96">
        <v>1.4069999999999999E-2</v>
      </c>
      <c r="L73" s="44" t="s">
        <v>32</v>
      </c>
      <c r="M73" s="44" t="s">
        <v>33</v>
      </c>
      <c r="N73" s="44" t="s">
        <v>26</v>
      </c>
      <c r="O73" s="70">
        <v>125000000</v>
      </c>
      <c r="P73" s="44" t="s">
        <v>26</v>
      </c>
      <c r="Q73" s="70">
        <v>0</v>
      </c>
      <c r="R73" s="44"/>
      <c r="S73" s="97">
        <v>3.9823311663115549E-2</v>
      </c>
      <c r="T73" s="70">
        <v>4977913.9578894433</v>
      </c>
      <c r="U73" s="70">
        <v>4977913.9578894433</v>
      </c>
      <c r="V73" s="70">
        <v>0</v>
      </c>
      <c r="W73" s="70">
        <v>4977913.9578894433</v>
      </c>
      <c r="X73" s="70">
        <v>0</v>
      </c>
      <c r="Y73" s="44"/>
      <c r="AA73" s="84">
        <v>4963883</v>
      </c>
      <c r="AB73" s="84"/>
      <c r="AC73" s="107">
        <f t="shared" si="2"/>
        <v>-1.1224766311554611E-4</v>
      </c>
      <c r="AD73" s="85"/>
      <c r="AF73" s="44" t="s">
        <v>117</v>
      </c>
    </row>
    <row r="74" spans="1:33" x14ac:dyDescent="0.2">
      <c r="A74" s="89" t="s">
        <v>133</v>
      </c>
      <c r="B74" s="44" t="s">
        <v>104</v>
      </c>
      <c r="C74" s="44" t="s">
        <v>119</v>
      </c>
      <c r="D74" s="44">
        <v>365</v>
      </c>
      <c r="E74" s="44" t="s">
        <v>27</v>
      </c>
      <c r="F74" s="95">
        <v>42884</v>
      </c>
      <c r="G74" s="95">
        <v>45293</v>
      </c>
      <c r="H74" s="95">
        <v>46024</v>
      </c>
      <c r="I74" s="44" t="s">
        <v>30</v>
      </c>
      <c r="J74" s="44" t="s">
        <v>31</v>
      </c>
      <c r="K74" s="96">
        <v>1.387E-2</v>
      </c>
      <c r="L74" s="44" t="s">
        <v>32</v>
      </c>
      <c r="M74" s="44" t="s">
        <v>33</v>
      </c>
      <c r="N74" s="44" t="s">
        <v>26</v>
      </c>
      <c r="O74" s="70">
        <v>110000000</v>
      </c>
      <c r="P74" s="44" t="s">
        <v>26</v>
      </c>
      <c r="Q74" s="70">
        <v>0</v>
      </c>
      <c r="R74" s="44"/>
      <c r="S74" s="97">
        <v>4.0434222617743487E-2</v>
      </c>
      <c r="T74" s="70">
        <v>4447764.4879517835</v>
      </c>
      <c r="U74" s="70">
        <v>4447764.4879517835</v>
      </c>
      <c r="V74" s="70">
        <v>0</v>
      </c>
      <c r="W74" s="70">
        <v>4447764.4879517835</v>
      </c>
      <c r="X74" s="70">
        <v>0</v>
      </c>
      <c r="Y74" s="44"/>
      <c r="AA74" s="84">
        <v>4434354</v>
      </c>
      <c r="AB74" s="84"/>
      <c r="AC74" s="107">
        <f t="shared" si="2"/>
        <v>-1.2191352683439512E-4</v>
      </c>
      <c r="AD74" s="85"/>
      <c r="AF74" s="44" t="s">
        <v>120</v>
      </c>
    </row>
    <row r="75" spans="1:33" x14ac:dyDescent="0.2">
      <c r="A75" s="89" t="s">
        <v>133</v>
      </c>
      <c r="B75" s="44" t="s">
        <v>104</v>
      </c>
      <c r="C75" s="44" t="s">
        <v>121</v>
      </c>
      <c r="D75" s="44">
        <v>366</v>
      </c>
      <c r="E75" s="44" t="s">
        <v>27</v>
      </c>
      <c r="F75" s="95">
        <v>42935</v>
      </c>
      <c r="G75" s="95">
        <v>45307</v>
      </c>
      <c r="H75" s="95">
        <v>46038</v>
      </c>
      <c r="I75" s="44" t="s">
        <v>30</v>
      </c>
      <c r="J75" s="44" t="s">
        <v>31</v>
      </c>
      <c r="K75" s="96">
        <v>1.52E-2</v>
      </c>
      <c r="L75" s="44" t="s">
        <v>32</v>
      </c>
      <c r="M75" s="44" t="s">
        <v>33</v>
      </c>
      <c r="N75" s="44" t="s">
        <v>26</v>
      </c>
      <c r="O75" s="70">
        <v>120000000</v>
      </c>
      <c r="P75" s="44" t="s">
        <v>26</v>
      </c>
      <c r="Q75" s="70">
        <v>0</v>
      </c>
      <c r="R75" s="44"/>
      <c r="S75" s="97">
        <v>3.7430514472289629E-2</v>
      </c>
      <c r="T75" s="70">
        <v>4491661.7366747558</v>
      </c>
      <c r="U75" s="70">
        <v>4491661.7366747558</v>
      </c>
      <c r="V75" s="70">
        <v>0</v>
      </c>
      <c r="W75" s="70">
        <v>4491661.7366747558</v>
      </c>
      <c r="X75" s="70">
        <v>0</v>
      </c>
      <c r="Y75" s="44"/>
      <c r="AA75" s="84">
        <v>4480163</v>
      </c>
      <c r="AB75" s="84"/>
      <c r="AC75" s="107">
        <f t="shared" si="2"/>
        <v>-9.58228056229651E-5</v>
      </c>
      <c r="AD75" s="85"/>
      <c r="AF75" s="44" t="s">
        <v>122</v>
      </c>
    </row>
    <row r="76" spans="1:33" x14ac:dyDescent="0.2">
      <c r="A76" s="89" t="s">
        <v>133</v>
      </c>
      <c r="B76" s="44" t="s">
        <v>104</v>
      </c>
      <c r="C76" s="44" t="s">
        <v>123</v>
      </c>
      <c r="D76" s="44">
        <v>378</v>
      </c>
      <c r="E76" s="44" t="s">
        <v>27</v>
      </c>
      <c r="F76" s="95">
        <v>43199</v>
      </c>
      <c r="G76" s="95">
        <v>45446</v>
      </c>
      <c r="H76" s="95">
        <v>46176</v>
      </c>
      <c r="I76" s="44" t="s">
        <v>30</v>
      </c>
      <c r="J76" s="44" t="s">
        <v>31</v>
      </c>
      <c r="K76" s="96">
        <v>1.435E-2</v>
      </c>
      <c r="L76" s="44" t="s">
        <v>32</v>
      </c>
      <c r="M76" s="44" t="s">
        <v>33</v>
      </c>
      <c r="N76" s="44" t="s">
        <v>26</v>
      </c>
      <c r="O76" s="70">
        <v>100000000</v>
      </c>
      <c r="P76" s="44" t="s">
        <v>26</v>
      </c>
      <c r="Q76" s="70">
        <v>0</v>
      </c>
      <c r="R76" s="44"/>
      <c r="S76" s="97">
        <v>3.4307193353823325E-2</v>
      </c>
      <c r="T76" s="70">
        <v>3430719.3353823326</v>
      </c>
      <c r="U76" s="70">
        <v>3430719.3353823326</v>
      </c>
      <c r="V76" s="70">
        <v>0</v>
      </c>
      <c r="W76" s="70">
        <v>3430719.3353823326</v>
      </c>
      <c r="X76" s="70">
        <v>0</v>
      </c>
      <c r="Y76" s="44"/>
      <c r="AA76" s="84">
        <v>3440568</v>
      </c>
      <c r="AB76" s="84"/>
      <c r="AC76" s="107">
        <f t="shared" si="2"/>
        <v>9.8486646176674402E-5</v>
      </c>
      <c r="AD76" s="85"/>
      <c r="AF76" s="44" t="s">
        <v>124</v>
      </c>
    </row>
    <row r="77" spans="1:33" x14ac:dyDescent="0.2">
      <c r="A77" s="89" t="s">
        <v>133</v>
      </c>
      <c r="B77" s="90" t="s">
        <v>104</v>
      </c>
      <c r="C77" s="90" t="s">
        <v>125</v>
      </c>
      <c r="D77" s="90">
        <v>380</v>
      </c>
      <c r="E77" s="90" t="s">
        <v>27</v>
      </c>
      <c r="F77" s="91">
        <v>43255</v>
      </c>
      <c r="G77" s="91">
        <v>45474</v>
      </c>
      <c r="H77" s="91">
        <v>46203</v>
      </c>
      <c r="I77" s="90" t="s">
        <v>30</v>
      </c>
      <c r="J77" s="90" t="s">
        <v>31</v>
      </c>
      <c r="K77" s="92">
        <v>1.4489999999999999E-2</v>
      </c>
      <c r="L77" s="90" t="s">
        <v>32</v>
      </c>
      <c r="M77" s="90" t="s">
        <v>33</v>
      </c>
      <c r="N77" s="90" t="s">
        <v>26</v>
      </c>
      <c r="O77" s="93">
        <v>100000000</v>
      </c>
      <c r="P77" s="90" t="s">
        <v>26</v>
      </c>
      <c r="Q77" s="93">
        <v>0</v>
      </c>
      <c r="R77" s="90"/>
      <c r="S77" s="94">
        <v>3.3081304758348445E-2</v>
      </c>
      <c r="T77" s="93">
        <v>3308130.4758348446</v>
      </c>
      <c r="U77" s="93">
        <v>3308130.4758348446</v>
      </c>
      <c r="V77" s="93">
        <v>0</v>
      </c>
      <c r="W77" s="93">
        <v>3308130.4758348446</v>
      </c>
      <c r="X77" s="93">
        <v>0</v>
      </c>
      <c r="Y77" s="44"/>
      <c r="AA77" s="84">
        <v>3320635</v>
      </c>
      <c r="AB77" s="84"/>
      <c r="AC77" s="107">
        <f t="shared" si="2"/>
        <v>1.2504524165155367E-4</v>
      </c>
      <c r="AD77" s="85"/>
      <c r="AF77" s="44" t="s">
        <v>126</v>
      </c>
    </row>
    <row r="78" spans="1:33" s="32" customFormat="1" x14ac:dyDescent="0.2">
      <c r="A78"/>
      <c r="B78" s="43"/>
      <c r="C78" s="43"/>
      <c r="D78" s="43"/>
      <c r="E78" s="43"/>
      <c r="F78" s="86"/>
      <c r="G78" s="86"/>
      <c r="H78" s="86"/>
      <c r="I78" s="43"/>
      <c r="J78" s="43"/>
      <c r="K78" s="87"/>
      <c r="L78" s="43"/>
      <c r="M78" s="43"/>
      <c r="N78" s="43"/>
      <c r="O78" s="69"/>
      <c r="P78" s="43"/>
      <c r="Q78" s="69">
        <v>645710000</v>
      </c>
      <c r="R78" s="43"/>
      <c r="S78" s="88"/>
      <c r="T78" s="69">
        <v>44858870.790419757</v>
      </c>
      <c r="U78" s="69">
        <v>44858870.790419757</v>
      </c>
      <c r="V78" s="69">
        <v>0</v>
      </c>
      <c r="W78" s="69">
        <v>42682567.051530868</v>
      </c>
      <c r="X78" s="69">
        <v>2176303.7388888891</v>
      </c>
      <c r="Y78" s="43"/>
      <c r="AA78" s="78"/>
      <c r="AB78" s="78"/>
      <c r="AC78" s="79"/>
      <c r="AD78" s="79"/>
      <c r="AF78" s="43"/>
      <c r="AG78" s="41"/>
    </row>
    <row r="79" spans="1:33" s="32" customFormat="1" x14ac:dyDescent="0.2">
      <c r="A79"/>
      <c r="B79" s="43" t="s">
        <v>128</v>
      </c>
      <c r="C79" s="43"/>
      <c r="D79" s="43"/>
      <c r="E79" s="43"/>
      <c r="F79" s="86"/>
      <c r="G79" s="86"/>
      <c r="H79" s="86"/>
      <c r="I79" s="43"/>
      <c r="J79" s="43"/>
      <c r="K79" s="87"/>
      <c r="L79" s="43"/>
      <c r="M79" s="43"/>
      <c r="N79" s="43"/>
      <c r="O79" s="69"/>
      <c r="P79" s="43"/>
      <c r="Q79" s="69"/>
      <c r="R79" s="43"/>
      <c r="S79" s="88"/>
      <c r="T79" s="69"/>
      <c r="U79" s="69"/>
      <c r="V79" s="69"/>
      <c r="W79" s="69"/>
      <c r="X79" s="69"/>
      <c r="Y79" s="43"/>
      <c r="AA79" s="78"/>
      <c r="AB79" s="78"/>
      <c r="AC79" s="79"/>
      <c r="AD79" s="79"/>
      <c r="AF79" s="43"/>
      <c r="AG79" s="41"/>
    </row>
    <row r="80" spans="1:33" x14ac:dyDescent="0.2">
      <c r="A80" s="89" t="s">
        <v>133</v>
      </c>
      <c r="B80" s="90" t="s">
        <v>128</v>
      </c>
      <c r="C80" s="90" t="s">
        <v>127</v>
      </c>
      <c r="D80" s="90">
        <v>390</v>
      </c>
      <c r="E80" s="90" t="s">
        <v>27</v>
      </c>
      <c r="F80" s="91">
        <v>44407</v>
      </c>
      <c r="G80" s="91">
        <v>44417</v>
      </c>
      <c r="H80" s="91">
        <v>47339</v>
      </c>
      <c r="I80" s="90" t="s">
        <v>30</v>
      </c>
      <c r="J80" s="90" t="s">
        <v>31</v>
      </c>
      <c r="K80" s="92">
        <v>2.018E-2</v>
      </c>
      <c r="L80" s="90" t="s">
        <v>32</v>
      </c>
      <c r="M80" s="90" t="s">
        <v>131</v>
      </c>
      <c r="N80" s="90" t="s">
        <v>26</v>
      </c>
      <c r="O80" s="93">
        <v>48000000</v>
      </c>
      <c r="P80" s="90" t="s">
        <v>26</v>
      </c>
      <c r="Q80" s="93">
        <v>48000000</v>
      </c>
      <c r="R80" s="90"/>
      <c r="S80" s="94">
        <v>9.7357036125531676E-2</v>
      </c>
      <c r="T80" s="93">
        <v>4013819.48</v>
      </c>
      <c r="U80" s="93">
        <v>4013819.48</v>
      </c>
      <c r="V80" s="93">
        <v>0</v>
      </c>
      <c r="W80" s="93">
        <v>4020294.292785388</v>
      </c>
      <c r="X80" s="106">
        <v>-6474.8127853881324</v>
      </c>
      <c r="Y80" s="44"/>
      <c r="AA80" s="84">
        <v>4080841.21</v>
      </c>
      <c r="AB80" s="84"/>
      <c r="AC80" s="107">
        <f>(AA80-T80)/O80</f>
        <v>1.3962860416666663E-3</v>
      </c>
      <c r="AD80" s="85"/>
      <c r="AF80" s="44" t="s">
        <v>129</v>
      </c>
    </row>
    <row r="81" spans="1:33" s="32" customFormat="1" x14ac:dyDescent="0.2">
      <c r="A81"/>
      <c r="B81" s="33"/>
      <c r="C81" s="33"/>
      <c r="D81" s="33"/>
      <c r="E81" s="33"/>
      <c r="F81" s="34"/>
      <c r="G81" s="34"/>
      <c r="H81" s="34"/>
      <c r="I81" s="33"/>
      <c r="J81" s="33"/>
      <c r="K81" s="53"/>
      <c r="L81" s="33"/>
      <c r="M81" s="33"/>
      <c r="N81" s="33"/>
      <c r="O81" s="35"/>
      <c r="P81" s="33"/>
      <c r="Q81" s="35">
        <v>48000000</v>
      </c>
      <c r="R81" s="33"/>
      <c r="S81" s="36"/>
      <c r="T81" s="69">
        <v>4013819.48</v>
      </c>
      <c r="U81" s="69">
        <v>4013819.48</v>
      </c>
      <c r="V81" s="69">
        <v>0</v>
      </c>
      <c r="W81" s="69">
        <v>4020294.292785388</v>
      </c>
      <c r="X81" s="73">
        <v>-6474.8127853881324</v>
      </c>
      <c r="Y81" s="43"/>
      <c r="AA81" s="80"/>
      <c r="AB81" s="80"/>
      <c r="AC81" s="81"/>
      <c r="AD81" s="81"/>
      <c r="AF81" s="43"/>
      <c r="AG81" s="41"/>
    </row>
    <row r="82" spans="1:33" s="32" customFormat="1" x14ac:dyDescent="0.2">
      <c r="A82"/>
      <c r="B82" s="33"/>
      <c r="C82" s="33"/>
      <c r="D82" s="33"/>
      <c r="E82" s="33"/>
      <c r="F82" s="34"/>
      <c r="G82" s="34"/>
      <c r="H82" s="34"/>
      <c r="I82" s="33"/>
      <c r="J82" s="33"/>
      <c r="K82" s="53"/>
      <c r="L82" s="33"/>
      <c r="M82" s="33"/>
      <c r="N82" s="33"/>
      <c r="O82" s="35"/>
      <c r="P82" s="33"/>
      <c r="Q82" s="35"/>
      <c r="R82" s="33"/>
      <c r="S82" s="36"/>
      <c r="T82" s="69"/>
      <c r="U82" s="69"/>
      <c r="V82" s="69"/>
      <c r="W82" s="69"/>
      <c r="X82" s="69"/>
      <c r="Y82" s="43"/>
      <c r="AA82" s="80"/>
      <c r="AB82" s="80"/>
      <c r="AC82" s="81"/>
      <c r="AD82" s="81"/>
      <c r="AF82" s="43"/>
      <c r="AG82" s="41"/>
    </row>
    <row r="83" spans="1:33" s="32" customFormat="1" x14ac:dyDescent="0.2">
      <c r="A83"/>
      <c r="B83" s="33"/>
      <c r="C83" s="33"/>
      <c r="D83" s="33"/>
      <c r="E83" s="33"/>
      <c r="F83" s="34"/>
      <c r="G83" s="34"/>
      <c r="H83" s="34"/>
      <c r="I83" s="33"/>
      <c r="J83" s="33"/>
      <c r="K83" s="53"/>
      <c r="L83" s="33"/>
      <c r="M83" s="33"/>
      <c r="N83" s="33"/>
      <c r="O83" s="60" t="s">
        <v>130</v>
      </c>
      <c r="P83" s="46"/>
      <c r="Q83" s="60">
        <v>2045805287.8899999</v>
      </c>
      <c r="R83" s="46"/>
      <c r="S83" s="67"/>
      <c r="T83" s="71">
        <f>T81+T78+T62+T57+T54+T49+T46+T38+T27+T11</f>
        <v>132511517.441103</v>
      </c>
      <c r="U83" s="71">
        <f>U81+U78+U62+U57+U54+U49+U46+U38+U27+U11</f>
        <v>136160815.25794613</v>
      </c>
      <c r="V83" s="74">
        <f>V81+V78+V62+V57+V54+V49+V46+V38+V27+V11</f>
        <v>-3649297.816843133</v>
      </c>
      <c r="W83" s="71">
        <f>W81+W78+W62+W57+W54+W49+W46+W38+W27+W11</f>
        <v>126445873.83619934</v>
      </c>
      <c r="X83" s="71">
        <f>X81+X78+X62+X57+X54+X49+X46+X38+X27+X11</f>
        <v>6065643.604903671</v>
      </c>
      <c r="Y83" s="43"/>
      <c r="AA83" s="80"/>
      <c r="AB83" s="80"/>
      <c r="AC83" s="81"/>
      <c r="AD83" s="81"/>
      <c r="AF83" s="43"/>
      <c r="AG83" s="41"/>
    </row>
    <row r="84" spans="1:33" x14ac:dyDescent="0.2">
      <c r="B84" s="45"/>
      <c r="C84" s="45"/>
      <c r="D84" s="45"/>
      <c r="E84" s="45"/>
      <c r="F84" s="49"/>
      <c r="G84" s="49"/>
      <c r="H84" s="49"/>
      <c r="I84" s="45"/>
      <c r="J84" s="45"/>
      <c r="K84" s="54"/>
      <c r="L84" s="45"/>
      <c r="M84" s="45"/>
      <c r="N84" s="45"/>
      <c r="O84" s="59"/>
      <c r="P84" s="45"/>
      <c r="Q84" s="59"/>
      <c r="R84" s="45"/>
      <c r="S84" s="66"/>
      <c r="T84" s="70"/>
      <c r="U84" s="70"/>
      <c r="V84" s="70"/>
      <c r="W84" s="70"/>
      <c r="X84" s="70"/>
      <c r="Y84" s="44"/>
      <c r="AF84" s="44"/>
      <c r="AG84"/>
    </row>
    <row r="85" spans="1:33" x14ac:dyDescent="0.2">
      <c r="B85" s="45"/>
      <c r="C85" s="45"/>
      <c r="D85" s="45"/>
      <c r="E85" s="45"/>
      <c r="F85" s="49"/>
      <c r="G85" s="49"/>
      <c r="H85" s="49"/>
      <c r="I85" s="45"/>
      <c r="J85" s="45"/>
      <c r="K85" s="54"/>
      <c r="L85" s="45"/>
      <c r="M85" s="45"/>
      <c r="N85" s="45"/>
      <c r="O85" s="59"/>
      <c r="P85" s="45"/>
      <c r="Q85" s="59"/>
      <c r="R85" s="45"/>
      <c r="S85" s="66"/>
      <c r="T85" s="70"/>
      <c r="U85" s="70"/>
      <c r="V85" s="70"/>
      <c r="W85" s="70"/>
      <c r="X85" s="70"/>
      <c r="Y85" s="44"/>
      <c r="AF85" s="44"/>
      <c r="AG85"/>
    </row>
    <row r="86" spans="1:33" x14ac:dyDescent="0.2">
      <c r="B86" s="45"/>
      <c r="C86" s="45"/>
      <c r="D86" s="45"/>
      <c r="E86" s="45"/>
      <c r="F86" s="49"/>
      <c r="G86" s="49"/>
      <c r="H86" s="49"/>
      <c r="I86" s="45"/>
      <c r="J86" s="45"/>
      <c r="K86" s="54"/>
      <c r="L86" s="45"/>
      <c r="M86" s="45"/>
      <c r="N86" s="45"/>
      <c r="O86" s="59"/>
      <c r="P86" s="45"/>
      <c r="Q86" s="59"/>
      <c r="R86" s="45"/>
      <c r="S86" s="66"/>
      <c r="T86" s="70"/>
      <c r="U86" s="70"/>
      <c r="V86" s="70"/>
      <c r="W86" s="70"/>
      <c r="X86" s="70"/>
      <c r="Y86" s="44"/>
      <c r="AF86" s="44"/>
      <c r="AG86"/>
    </row>
    <row r="87" spans="1:33" x14ac:dyDescent="0.2">
      <c r="E87"/>
      <c r="F87" s="29"/>
      <c r="I87"/>
      <c r="J87"/>
      <c r="K87" s="55"/>
      <c r="L87"/>
      <c r="M87"/>
      <c r="N87"/>
      <c r="O87" s="61"/>
      <c r="P87"/>
      <c r="Q87" s="61"/>
      <c r="S87" s="68"/>
      <c r="T87" s="61"/>
      <c r="U87" s="61"/>
      <c r="V87" s="61"/>
      <c r="W87" s="61"/>
      <c r="X87" s="61"/>
      <c r="AG87"/>
    </row>
    <row r="88" spans="1:33" x14ac:dyDescent="0.2">
      <c r="E88"/>
      <c r="F88" s="29"/>
      <c r="I88"/>
      <c r="J88"/>
      <c r="K88" s="55"/>
      <c r="L88"/>
      <c r="M88"/>
      <c r="N88"/>
      <c r="O88" s="61"/>
      <c r="P88"/>
      <c r="Q88" s="61"/>
      <c r="S88" s="68"/>
      <c r="T88" s="61"/>
      <c r="U88" s="61"/>
      <c r="V88" s="61"/>
      <c r="W88" s="61"/>
      <c r="X88" s="61"/>
      <c r="AG88"/>
    </row>
    <row r="89" spans="1:33" x14ac:dyDescent="0.2">
      <c r="E89"/>
      <c r="F89" s="29"/>
      <c r="I89"/>
      <c r="J89"/>
      <c r="K89" s="55"/>
      <c r="L89"/>
      <c r="M89"/>
      <c r="N89"/>
      <c r="O89" s="61"/>
      <c r="P89"/>
      <c r="Q89" s="61"/>
      <c r="S89" s="68"/>
      <c r="T89" s="61"/>
      <c r="U89" s="61"/>
      <c r="V89" s="61"/>
      <c r="W89" s="61"/>
      <c r="X89" s="61"/>
      <c r="AG89"/>
    </row>
    <row r="90" spans="1:33" x14ac:dyDescent="0.2">
      <c r="E90"/>
      <c r="F90" s="29"/>
      <c r="I90"/>
      <c r="J90"/>
      <c r="K90" s="55"/>
      <c r="L90"/>
      <c r="M90"/>
      <c r="N90"/>
      <c r="O90" s="61"/>
      <c r="P90"/>
      <c r="Q90" s="61"/>
      <c r="S90" s="68"/>
      <c r="T90" s="61"/>
      <c r="U90" s="61"/>
      <c r="V90" s="61"/>
      <c r="W90" s="61"/>
      <c r="X90" s="61"/>
      <c r="AG90"/>
    </row>
    <row r="91" spans="1:33" x14ac:dyDescent="0.2">
      <c r="E91"/>
      <c r="F91" s="29"/>
      <c r="I91"/>
      <c r="J91"/>
      <c r="K91" s="55"/>
      <c r="L91"/>
      <c r="M91"/>
      <c r="N91"/>
      <c r="O91" s="61"/>
      <c r="P91"/>
      <c r="Q91" s="61"/>
      <c r="S91" s="68"/>
      <c r="T91" s="61"/>
      <c r="U91" s="61"/>
      <c r="V91" s="61"/>
      <c r="W91" s="61"/>
      <c r="X91" s="61"/>
      <c r="AG91"/>
    </row>
    <row r="92" spans="1:33" x14ac:dyDescent="0.2">
      <c r="E92"/>
      <c r="F92" s="29"/>
      <c r="I92"/>
      <c r="J92"/>
      <c r="K92" s="55"/>
      <c r="L92"/>
      <c r="M92"/>
      <c r="N92"/>
      <c r="O92" s="61"/>
      <c r="P92"/>
      <c r="Q92" s="61"/>
      <c r="S92" s="68"/>
      <c r="T92" s="61"/>
      <c r="U92" s="61"/>
      <c r="V92" s="61"/>
      <c r="W92" s="61"/>
      <c r="X92" s="61"/>
      <c r="AG92"/>
    </row>
    <row r="93" spans="1:33" x14ac:dyDescent="0.2">
      <c r="E93"/>
      <c r="F93" s="29"/>
      <c r="I93"/>
      <c r="J93"/>
      <c r="K93" s="55"/>
      <c r="L93"/>
      <c r="M93"/>
      <c r="N93"/>
      <c r="O93" s="61"/>
      <c r="P93"/>
      <c r="Q93" s="61"/>
      <c r="S93" s="68"/>
      <c r="T93" s="61"/>
      <c r="U93" s="61"/>
      <c r="V93" s="61"/>
      <c r="W93" s="61"/>
      <c r="X93" s="61"/>
      <c r="AG93"/>
    </row>
    <row r="94" spans="1:33" x14ac:dyDescent="0.2">
      <c r="E94"/>
      <c r="F94" s="29"/>
      <c r="I94"/>
      <c r="J94"/>
      <c r="K94" s="55"/>
      <c r="L94"/>
      <c r="M94"/>
      <c r="N94"/>
      <c r="O94" s="61"/>
      <c r="P94"/>
      <c r="Q94" s="61"/>
      <c r="S94" s="68"/>
      <c r="T94" s="61"/>
      <c r="U94" s="61"/>
      <c r="V94" s="61"/>
      <c r="W94" s="61"/>
      <c r="X94" s="61"/>
      <c r="AG94"/>
    </row>
    <row r="95" spans="1:33" x14ac:dyDescent="0.2">
      <c r="E95"/>
      <c r="F95" s="29"/>
      <c r="I95"/>
      <c r="J95"/>
      <c r="K95" s="55"/>
      <c r="L95"/>
      <c r="M95"/>
      <c r="N95"/>
      <c r="O95" s="61"/>
      <c r="P95"/>
      <c r="Q95" s="61"/>
      <c r="S95" s="68"/>
      <c r="T95" s="61"/>
      <c r="U95" s="61"/>
      <c r="V95" s="61"/>
      <c r="W95" s="61"/>
      <c r="X95" s="61"/>
      <c r="AG95"/>
    </row>
    <row r="96" spans="1:33" x14ac:dyDescent="0.2">
      <c r="E96"/>
      <c r="F96" s="29"/>
      <c r="I96"/>
      <c r="J96"/>
      <c r="K96" s="55"/>
      <c r="L96"/>
      <c r="M96"/>
      <c r="N96"/>
      <c r="O96" s="61"/>
      <c r="P96"/>
      <c r="Q96" s="61"/>
      <c r="S96" s="68"/>
      <c r="T96" s="61"/>
      <c r="U96" s="61"/>
      <c r="V96" s="61"/>
      <c r="W96" s="61"/>
      <c r="X96" s="61"/>
      <c r="AG96"/>
    </row>
    <row r="97" spans="5:33" x14ac:dyDescent="0.2">
      <c r="E97"/>
      <c r="F97" s="29"/>
      <c r="I97"/>
      <c r="J97"/>
      <c r="K97" s="55"/>
      <c r="L97"/>
      <c r="M97"/>
      <c r="N97"/>
      <c r="O97" s="61"/>
      <c r="P97"/>
      <c r="Q97" s="61"/>
      <c r="S97" s="68"/>
      <c r="T97" s="61"/>
      <c r="U97" s="61"/>
      <c r="V97" s="61"/>
      <c r="W97" s="61"/>
      <c r="X97" s="61"/>
      <c r="AG97"/>
    </row>
    <row r="98" spans="5:33" x14ac:dyDescent="0.2">
      <c r="E98"/>
      <c r="F98" s="29"/>
      <c r="I98"/>
      <c r="J98"/>
      <c r="K98" s="55"/>
      <c r="L98"/>
      <c r="M98"/>
      <c r="N98"/>
      <c r="O98" s="61"/>
      <c r="P98"/>
      <c r="Q98" s="61"/>
      <c r="S98" s="68"/>
      <c r="T98" s="61"/>
      <c r="U98" s="61"/>
      <c r="V98" s="61"/>
      <c r="W98" s="61"/>
      <c r="X98" s="61"/>
      <c r="AG98"/>
    </row>
    <row r="99" spans="5:33" x14ac:dyDescent="0.2">
      <c r="E99"/>
      <c r="F99" s="29"/>
      <c r="I99"/>
      <c r="J99"/>
      <c r="K99" s="55"/>
      <c r="L99"/>
      <c r="M99"/>
      <c r="N99"/>
      <c r="O99" s="61"/>
      <c r="P99"/>
      <c r="Q99" s="61"/>
      <c r="S99" s="68"/>
      <c r="T99" s="61"/>
      <c r="U99" s="61"/>
      <c r="V99" s="61"/>
      <c r="W99" s="61"/>
      <c r="X99" s="61"/>
      <c r="AG99"/>
    </row>
    <row r="100" spans="5:33" x14ac:dyDescent="0.2">
      <c r="E100"/>
      <c r="F100" s="29"/>
      <c r="I100"/>
      <c r="J100"/>
      <c r="K100" s="55"/>
      <c r="L100"/>
      <c r="M100"/>
      <c r="N100"/>
      <c r="O100" s="61"/>
      <c r="P100"/>
      <c r="Q100" s="61"/>
      <c r="S100" s="68"/>
      <c r="T100" s="61"/>
      <c r="U100" s="61"/>
      <c r="V100" s="61"/>
      <c r="W100" s="61"/>
      <c r="X100" s="61"/>
      <c r="AG100"/>
    </row>
    <row r="101" spans="5:33" x14ac:dyDescent="0.2">
      <c r="E101"/>
      <c r="F101" s="29"/>
      <c r="I101"/>
      <c r="J101"/>
      <c r="K101" s="55"/>
      <c r="L101"/>
      <c r="M101"/>
      <c r="N101"/>
      <c r="O101" s="61"/>
      <c r="P101"/>
      <c r="Q101" s="61"/>
      <c r="S101" s="68"/>
      <c r="T101" s="61"/>
      <c r="U101" s="61"/>
      <c r="V101" s="61"/>
      <c r="W101" s="61"/>
      <c r="X101" s="61"/>
      <c r="AG101"/>
    </row>
    <row r="102" spans="5:33" x14ac:dyDescent="0.2">
      <c r="E102"/>
      <c r="F102" s="29"/>
      <c r="I102"/>
      <c r="J102"/>
      <c r="K102" s="55"/>
      <c r="L102"/>
      <c r="M102"/>
      <c r="N102"/>
      <c r="O102" s="61"/>
      <c r="P102"/>
      <c r="Q102" s="61"/>
      <c r="S102" s="68"/>
      <c r="T102" s="61"/>
      <c r="U102" s="61"/>
      <c r="V102" s="61"/>
      <c r="W102" s="61"/>
      <c r="X102" s="61"/>
      <c r="AG102"/>
    </row>
    <row r="103" spans="5:33" x14ac:dyDescent="0.2">
      <c r="E103"/>
      <c r="F103" s="29"/>
      <c r="I103"/>
      <c r="J103"/>
      <c r="K103" s="55"/>
      <c r="L103"/>
      <c r="M103"/>
      <c r="N103"/>
      <c r="O103" s="61"/>
      <c r="P103"/>
      <c r="Q103" s="61"/>
      <c r="S103" s="68"/>
      <c r="T103" s="61"/>
      <c r="U103" s="61"/>
      <c r="V103" s="61"/>
      <c r="W103" s="61"/>
      <c r="X103" s="61"/>
      <c r="AG103"/>
    </row>
    <row r="104" spans="5:33" x14ac:dyDescent="0.2">
      <c r="E104"/>
      <c r="F104" s="29"/>
      <c r="I104"/>
      <c r="J104"/>
      <c r="K104" s="55"/>
      <c r="L104"/>
      <c r="M104"/>
      <c r="N104"/>
      <c r="O104" s="61"/>
      <c r="P104"/>
      <c r="Q104" s="61"/>
      <c r="S104" s="68"/>
      <c r="T104" s="61"/>
      <c r="U104" s="61"/>
      <c r="V104" s="61"/>
      <c r="W104" s="61"/>
      <c r="X104" s="61"/>
      <c r="AG104"/>
    </row>
    <row r="105" spans="5:33" x14ac:dyDescent="0.2">
      <c r="E105"/>
      <c r="F105" s="29"/>
      <c r="I105"/>
      <c r="J105"/>
      <c r="K105" s="55"/>
      <c r="L105"/>
      <c r="M105"/>
      <c r="N105"/>
      <c r="O105" s="61"/>
      <c r="P105"/>
      <c r="Q105" s="61"/>
      <c r="S105" s="68"/>
      <c r="T105" s="61"/>
      <c r="U105" s="61"/>
      <c r="V105" s="61"/>
      <c r="W105" s="61"/>
      <c r="X105" s="61"/>
      <c r="AG105"/>
    </row>
    <row r="106" spans="5:33" x14ac:dyDescent="0.2">
      <c r="E106"/>
      <c r="F106" s="29"/>
      <c r="I106"/>
      <c r="J106"/>
      <c r="K106" s="55"/>
      <c r="L106"/>
      <c r="M106"/>
      <c r="N106"/>
      <c r="O106" s="61"/>
      <c r="P106"/>
      <c r="Q106" s="61"/>
      <c r="S106" s="68"/>
      <c r="T106" s="61"/>
      <c r="U106" s="61"/>
      <c r="V106" s="61"/>
      <c r="W106" s="61"/>
      <c r="X106" s="61"/>
      <c r="AG106"/>
    </row>
    <row r="107" spans="5:33" x14ac:dyDescent="0.2">
      <c r="E107"/>
      <c r="F107" s="29"/>
      <c r="I107"/>
      <c r="J107"/>
      <c r="K107" s="55"/>
      <c r="L107"/>
      <c r="M107"/>
      <c r="N107"/>
      <c r="O107" s="61"/>
      <c r="P107"/>
      <c r="Q107" s="61"/>
      <c r="S107" s="68"/>
      <c r="T107" s="61"/>
      <c r="U107" s="61"/>
      <c r="V107" s="61"/>
      <c r="W107" s="61"/>
      <c r="X107" s="61"/>
      <c r="AG107"/>
    </row>
    <row r="108" spans="5:33" x14ac:dyDescent="0.2">
      <c r="E108"/>
      <c r="F108" s="29"/>
      <c r="I108"/>
      <c r="J108"/>
      <c r="K108" s="55"/>
      <c r="L108"/>
      <c r="M108"/>
      <c r="N108"/>
      <c r="O108" s="61"/>
      <c r="P108"/>
      <c r="Q108" s="61"/>
      <c r="S108" s="68"/>
      <c r="T108" s="61"/>
      <c r="U108" s="61"/>
      <c r="V108" s="61"/>
      <c r="W108" s="61"/>
      <c r="X108" s="61"/>
      <c r="AG108"/>
    </row>
    <row r="109" spans="5:33" x14ac:dyDescent="0.2">
      <c r="E109"/>
      <c r="F109" s="29"/>
      <c r="I109"/>
      <c r="J109"/>
      <c r="K109" s="55"/>
      <c r="L109"/>
      <c r="M109"/>
      <c r="N109"/>
      <c r="O109" s="61"/>
      <c r="P109"/>
      <c r="Q109" s="61"/>
      <c r="S109" s="68"/>
      <c r="T109" s="61"/>
      <c r="U109" s="61"/>
      <c r="V109" s="61"/>
      <c r="W109" s="61"/>
      <c r="X109" s="61"/>
      <c r="AG109"/>
    </row>
    <row r="110" spans="5:33" x14ac:dyDescent="0.2">
      <c r="E110"/>
      <c r="F110" s="29"/>
      <c r="I110"/>
      <c r="J110"/>
      <c r="K110" s="55"/>
      <c r="L110"/>
      <c r="M110"/>
      <c r="N110"/>
      <c r="O110" s="61"/>
      <c r="P110"/>
      <c r="Q110" s="61"/>
      <c r="S110" s="68"/>
      <c r="T110" s="61"/>
      <c r="U110" s="61"/>
      <c r="V110" s="61"/>
      <c r="W110" s="61"/>
      <c r="X110" s="61"/>
      <c r="AG110"/>
    </row>
    <row r="111" spans="5:33" x14ac:dyDescent="0.2">
      <c r="E111"/>
      <c r="F111" s="29"/>
      <c r="I111"/>
      <c r="J111"/>
      <c r="K111" s="55"/>
      <c r="L111"/>
      <c r="M111"/>
      <c r="N111"/>
      <c r="O111" s="61"/>
      <c r="P111"/>
      <c r="Q111" s="61"/>
      <c r="S111" s="68"/>
      <c r="T111" s="61"/>
      <c r="U111" s="61"/>
      <c r="V111" s="61"/>
      <c r="W111" s="61"/>
      <c r="X111" s="61"/>
      <c r="AG111"/>
    </row>
    <row r="112" spans="5:33" x14ac:dyDescent="0.2">
      <c r="E112"/>
      <c r="F112" s="29"/>
      <c r="I112"/>
      <c r="J112"/>
      <c r="K112" s="55"/>
      <c r="L112"/>
      <c r="M112"/>
      <c r="N112"/>
      <c r="O112" s="61"/>
      <c r="P112"/>
      <c r="Q112" s="61"/>
      <c r="S112" s="68"/>
      <c r="T112" s="61"/>
      <c r="U112" s="61"/>
      <c r="V112" s="61"/>
      <c r="W112" s="61"/>
      <c r="X112" s="61"/>
      <c r="AG112"/>
    </row>
    <row r="113" spans="5:33" x14ac:dyDescent="0.2">
      <c r="E113"/>
      <c r="F113" s="29"/>
      <c r="I113"/>
      <c r="J113"/>
      <c r="K113" s="55"/>
      <c r="L113"/>
      <c r="M113"/>
      <c r="N113"/>
      <c r="O113" s="61"/>
      <c r="P113"/>
      <c r="Q113" s="61"/>
      <c r="S113" s="68"/>
      <c r="T113" s="61"/>
      <c r="U113" s="61"/>
      <c r="V113" s="61"/>
      <c r="W113" s="61"/>
      <c r="X113" s="61"/>
      <c r="AG113"/>
    </row>
    <row r="114" spans="5:33" x14ac:dyDescent="0.2">
      <c r="E114"/>
      <c r="F114" s="29"/>
      <c r="I114"/>
      <c r="J114"/>
      <c r="K114" s="55"/>
      <c r="L114"/>
      <c r="M114"/>
      <c r="N114"/>
      <c r="O114" s="61"/>
      <c r="P114"/>
      <c r="Q114" s="61"/>
      <c r="S114" s="68"/>
      <c r="T114" s="61"/>
      <c r="U114" s="61"/>
      <c r="V114" s="61"/>
      <c r="W114" s="61"/>
      <c r="X114" s="61"/>
      <c r="AG114"/>
    </row>
    <row r="115" spans="5:33" x14ac:dyDescent="0.2">
      <c r="E115"/>
      <c r="F115" s="29"/>
      <c r="I115"/>
      <c r="J115"/>
      <c r="K115" s="55"/>
      <c r="L115"/>
      <c r="M115"/>
      <c r="N115"/>
      <c r="O115" s="61"/>
      <c r="P115"/>
      <c r="Q115" s="61"/>
      <c r="S115" s="68"/>
      <c r="T115" s="61"/>
      <c r="U115" s="61"/>
      <c r="V115" s="61"/>
      <c r="W115" s="61"/>
      <c r="X115" s="61"/>
      <c r="AG115"/>
    </row>
    <row r="116" spans="5:33" x14ac:dyDescent="0.2">
      <c r="E116"/>
      <c r="F116" s="29"/>
      <c r="I116"/>
      <c r="J116"/>
      <c r="K116" s="55"/>
      <c r="L116"/>
      <c r="M116"/>
      <c r="N116"/>
      <c r="O116" s="61"/>
      <c r="P116"/>
      <c r="Q116" s="61"/>
      <c r="S116" s="68"/>
      <c r="T116" s="61"/>
      <c r="U116" s="61"/>
      <c r="V116" s="61"/>
      <c r="W116" s="61"/>
      <c r="X116" s="61"/>
      <c r="AG116"/>
    </row>
    <row r="117" spans="5:33" x14ac:dyDescent="0.2">
      <c r="E117"/>
      <c r="F117" s="29"/>
      <c r="I117"/>
      <c r="J117"/>
      <c r="K117" s="55"/>
      <c r="L117"/>
      <c r="M117"/>
      <c r="N117"/>
      <c r="O117" s="61"/>
      <c r="P117"/>
      <c r="Q117" s="61"/>
      <c r="S117" s="68"/>
      <c r="T117" s="61"/>
      <c r="U117" s="61"/>
      <c r="V117" s="61"/>
      <c r="W117" s="61"/>
      <c r="X117" s="61"/>
      <c r="AG117"/>
    </row>
    <row r="118" spans="5:33" x14ac:dyDescent="0.2">
      <c r="E118"/>
      <c r="F118" s="29"/>
      <c r="I118"/>
      <c r="J118"/>
      <c r="K118" s="55"/>
      <c r="L118"/>
      <c r="M118"/>
      <c r="N118"/>
      <c r="O118" s="61"/>
      <c r="P118"/>
      <c r="Q118" s="61"/>
      <c r="S118" s="68"/>
      <c r="T118" s="61"/>
      <c r="U118" s="61"/>
      <c r="V118" s="61"/>
      <c r="W118" s="61"/>
      <c r="X118" s="61"/>
      <c r="AG118"/>
    </row>
    <row r="119" spans="5:33" x14ac:dyDescent="0.2">
      <c r="E119"/>
      <c r="F119" s="29"/>
      <c r="I119"/>
      <c r="J119"/>
      <c r="K119" s="55"/>
      <c r="L119"/>
      <c r="M119"/>
      <c r="N119"/>
      <c r="O119" s="61"/>
      <c r="P119"/>
      <c r="Q119" s="61"/>
      <c r="S119" s="68"/>
      <c r="T119" s="61"/>
      <c r="U119" s="61"/>
      <c r="V119" s="61"/>
      <c r="W119" s="61"/>
      <c r="X119" s="61"/>
      <c r="AG119"/>
    </row>
    <row r="120" spans="5:33" x14ac:dyDescent="0.2">
      <c r="E120"/>
      <c r="F120" s="29"/>
      <c r="I120"/>
      <c r="J120"/>
      <c r="K120" s="55"/>
      <c r="L120"/>
      <c r="M120"/>
      <c r="N120"/>
      <c r="O120" s="61"/>
      <c r="P120"/>
      <c r="Q120" s="61"/>
      <c r="S120" s="68"/>
      <c r="T120" s="61"/>
      <c r="U120" s="61"/>
      <c r="V120" s="61"/>
      <c r="W120" s="61"/>
      <c r="X120" s="61"/>
      <c r="AG120"/>
    </row>
    <row r="121" spans="5:33" x14ac:dyDescent="0.2">
      <c r="E121"/>
      <c r="F121" s="29"/>
      <c r="I121"/>
      <c r="J121"/>
      <c r="K121" s="55"/>
      <c r="L121"/>
      <c r="M121"/>
      <c r="N121"/>
      <c r="O121" s="61"/>
      <c r="P121"/>
      <c r="Q121" s="61"/>
      <c r="S121" s="68"/>
      <c r="T121" s="61"/>
      <c r="U121" s="61"/>
      <c r="V121" s="61"/>
      <c r="W121" s="61"/>
      <c r="X121" s="61"/>
      <c r="AG121"/>
    </row>
    <row r="122" spans="5:33" x14ac:dyDescent="0.2">
      <c r="E122"/>
      <c r="F122" s="29"/>
      <c r="I122"/>
      <c r="J122"/>
      <c r="K122" s="55"/>
      <c r="L122"/>
      <c r="M122"/>
      <c r="N122"/>
      <c r="O122" s="61"/>
      <c r="P122"/>
      <c r="Q122" s="61"/>
      <c r="S122" s="68"/>
      <c r="T122" s="61"/>
      <c r="U122" s="61"/>
      <c r="V122" s="61"/>
      <c r="W122" s="61"/>
      <c r="X122" s="61"/>
      <c r="AG122"/>
    </row>
    <row r="123" spans="5:33" x14ac:dyDescent="0.2">
      <c r="E123"/>
      <c r="F123" s="29"/>
      <c r="I123"/>
      <c r="J123"/>
      <c r="K123" s="55"/>
      <c r="L123"/>
      <c r="M123"/>
      <c r="N123"/>
      <c r="O123" s="61"/>
      <c r="P123"/>
      <c r="Q123" s="61"/>
      <c r="S123" s="68"/>
      <c r="T123" s="61"/>
      <c r="U123" s="61"/>
      <c r="V123" s="61"/>
      <c r="W123" s="61"/>
      <c r="X123" s="61"/>
      <c r="AG123"/>
    </row>
    <row r="124" spans="5:33" x14ac:dyDescent="0.2">
      <c r="E124"/>
      <c r="F124" s="29"/>
      <c r="I124"/>
      <c r="J124"/>
      <c r="K124" s="55"/>
      <c r="L124"/>
      <c r="M124"/>
      <c r="N124"/>
      <c r="O124" s="61"/>
      <c r="P124"/>
      <c r="Q124" s="61"/>
      <c r="S124" s="68"/>
      <c r="T124" s="61"/>
      <c r="U124" s="61"/>
      <c r="V124" s="61"/>
      <c r="W124" s="61"/>
      <c r="X124" s="61"/>
      <c r="AG124"/>
    </row>
    <row r="125" spans="5:33" x14ac:dyDescent="0.2">
      <c r="E125"/>
      <c r="F125" s="29"/>
      <c r="I125"/>
      <c r="J125"/>
      <c r="K125" s="55"/>
      <c r="L125"/>
      <c r="M125"/>
      <c r="N125"/>
      <c r="O125" s="61"/>
      <c r="P125"/>
      <c r="Q125" s="61"/>
      <c r="S125" s="68"/>
      <c r="T125" s="61"/>
      <c r="U125" s="61"/>
      <c r="V125" s="61"/>
      <c r="W125" s="61"/>
      <c r="X125" s="61"/>
      <c r="AG125"/>
    </row>
    <row r="126" spans="5:33" x14ac:dyDescent="0.2">
      <c r="E126"/>
      <c r="F126" s="29"/>
      <c r="I126"/>
      <c r="J126"/>
      <c r="K126" s="55"/>
      <c r="L126"/>
      <c r="M126"/>
      <c r="N126"/>
      <c r="O126" s="61"/>
      <c r="P126"/>
      <c r="Q126" s="61"/>
      <c r="S126" s="68"/>
      <c r="T126" s="61"/>
      <c r="U126" s="61"/>
      <c r="V126" s="61"/>
      <c r="W126" s="61"/>
      <c r="X126" s="61"/>
      <c r="AG126"/>
    </row>
    <row r="127" spans="5:33" x14ac:dyDescent="0.2">
      <c r="E127"/>
      <c r="F127" s="29"/>
      <c r="I127"/>
      <c r="J127"/>
      <c r="K127" s="55"/>
      <c r="L127"/>
      <c r="M127"/>
      <c r="N127"/>
      <c r="O127" s="61"/>
      <c r="P127"/>
      <c r="Q127" s="61"/>
      <c r="S127" s="68"/>
      <c r="T127" s="61"/>
      <c r="U127" s="61"/>
      <c r="V127" s="61"/>
      <c r="W127" s="61"/>
      <c r="X127" s="61"/>
      <c r="AG127"/>
    </row>
    <row r="128" spans="5:33" x14ac:dyDescent="0.2">
      <c r="E128"/>
      <c r="F128" s="29"/>
      <c r="I128"/>
      <c r="J128"/>
      <c r="K128" s="55"/>
      <c r="L128"/>
      <c r="M128"/>
      <c r="N128"/>
      <c r="O128" s="61"/>
      <c r="P128"/>
      <c r="Q128" s="61"/>
      <c r="S128" s="68"/>
      <c r="T128" s="61"/>
      <c r="U128" s="61"/>
      <c r="V128" s="61"/>
      <c r="W128" s="61"/>
      <c r="X128" s="61"/>
      <c r="AG128"/>
    </row>
    <row r="129" spans="5:33" x14ac:dyDescent="0.2">
      <c r="E129"/>
      <c r="F129" s="29"/>
      <c r="I129"/>
      <c r="J129"/>
      <c r="K129" s="55"/>
      <c r="L129"/>
      <c r="M129"/>
      <c r="N129"/>
      <c r="O129" s="61"/>
      <c r="P129"/>
      <c r="Q129" s="61"/>
      <c r="S129" s="68"/>
      <c r="T129" s="61"/>
      <c r="U129" s="61"/>
      <c r="V129" s="61"/>
      <c r="W129" s="61"/>
      <c r="X129" s="61"/>
      <c r="AG129"/>
    </row>
    <row r="130" spans="5:33" x14ac:dyDescent="0.2">
      <c r="E130"/>
      <c r="F130" s="29"/>
      <c r="I130"/>
      <c r="J130"/>
      <c r="K130" s="55"/>
      <c r="L130"/>
      <c r="M130"/>
      <c r="N130"/>
      <c r="O130" s="61"/>
      <c r="P130"/>
      <c r="Q130" s="61"/>
      <c r="S130" s="68"/>
      <c r="T130" s="61"/>
      <c r="U130" s="61"/>
      <c r="V130" s="61"/>
      <c r="W130" s="61"/>
      <c r="X130" s="61"/>
      <c r="AG130"/>
    </row>
    <row r="131" spans="5:33" x14ac:dyDescent="0.2">
      <c r="E131"/>
      <c r="F131" s="29"/>
      <c r="I131"/>
      <c r="J131"/>
      <c r="K131" s="55"/>
      <c r="L131"/>
      <c r="M131"/>
      <c r="N131"/>
      <c r="O131" s="61"/>
      <c r="P131"/>
      <c r="Q131" s="61"/>
      <c r="S131" s="68"/>
      <c r="T131" s="61"/>
      <c r="U131" s="61"/>
      <c r="V131" s="61"/>
      <c r="W131" s="61"/>
      <c r="X131" s="61"/>
      <c r="AG131"/>
    </row>
    <row r="132" spans="5:33" x14ac:dyDescent="0.2">
      <c r="E132"/>
      <c r="F132" s="29"/>
      <c r="I132"/>
      <c r="J132"/>
      <c r="K132" s="55"/>
      <c r="L132"/>
      <c r="M132"/>
      <c r="N132"/>
      <c r="O132" s="61"/>
      <c r="P132"/>
      <c r="Q132" s="61"/>
      <c r="S132" s="68"/>
      <c r="T132" s="61"/>
      <c r="U132" s="61"/>
      <c r="V132" s="61"/>
      <c r="W132" s="61"/>
      <c r="X132" s="61"/>
      <c r="AG132"/>
    </row>
    <row r="133" spans="5:33" x14ac:dyDescent="0.2">
      <c r="E133"/>
      <c r="F133" s="29"/>
      <c r="I133"/>
      <c r="J133"/>
      <c r="K133" s="55"/>
      <c r="L133"/>
      <c r="M133"/>
      <c r="N133"/>
      <c r="O133" s="61"/>
      <c r="P133"/>
      <c r="Q133" s="61"/>
      <c r="S133" s="68"/>
      <c r="T133" s="61"/>
      <c r="U133" s="61"/>
      <c r="V133" s="61"/>
      <c r="W133" s="61"/>
      <c r="X133" s="61"/>
      <c r="AG133"/>
    </row>
    <row r="134" spans="5:33" x14ac:dyDescent="0.2">
      <c r="E134"/>
      <c r="F134" s="29"/>
      <c r="I134"/>
      <c r="J134"/>
      <c r="K134" s="55"/>
      <c r="L134"/>
      <c r="M134"/>
      <c r="N134"/>
      <c r="O134" s="61"/>
      <c r="P134"/>
      <c r="Q134" s="61"/>
      <c r="S134" s="68"/>
      <c r="T134" s="61"/>
      <c r="U134" s="61"/>
      <c r="V134" s="61"/>
      <c r="W134" s="61"/>
      <c r="X134" s="61"/>
      <c r="AG134"/>
    </row>
    <row r="135" spans="5:33" x14ac:dyDescent="0.2">
      <c r="E135"/>
      <c r="F135" s="29"/>
      <c r="I135"/>
      <c r="J135"/>
      <c r="K135" s="55"/>
      <c r="L135"/>
      <c r="M135"/>
      <c r="N135"/>
      <c r="O135" s="61"/>
      <c r="P135"/>
      <c r="Q135" s="61"/>
      <c r="S135" s="68"/>
      <c r="T135" s="61"/>
      <c r="U135" s="61"/>
      <c r="V135" s="61"/>
      <c r="W135" s="61"/>
      <c r="X135" s="61"/>
      <c r="AG135"/>
    </row>
    <row r="136" spans="5:33" x14ac:dyDescent="0.2">
      <c r="E136"/>
      <c r="F136" s="29"/>
      <c r="I136"/>
      <c r="J136"/>
      <c r="K136" s="55"/>
      <c r="L136"/>
      <c r="M136"/>
      <c r="N136"/>
      <c r="O136" s="61"/>
      <c r="P136"/>
      <c r="Q136" s="61"/>
      <c r="S136" s="68"/>
      <c r="T136" s="61"/>
      <c r="U136" s="61"/>
      <c r="V136" s="61"/>
      <c r="W136" s="61"/>
      <c r="X136" s="61"/>
      <c r="AG136"/>
    </row>
    <row r="137" spans="5:33" x14ac:dyDescent="0.2">
      <c r="E137"/>
      <c r="F137" s="29"/>
      <c r="I137"/>
      <c r="J137"/>
      <c r="K137" s="55"/>
      <c r="L137"/>
      <c r="M137"/>
      <c r="N137"/>
      <c r="O137" s="61"/>
      <c r="P137"/>
      <c r="Q137" s="61"/>
      <c r="S137" s="68"/>
      <c r="T137" s="61"/>
      <c r="U137" s="61"/>
      <c r="V137" s="61"/>
      <c r="W137" s="61"/>
      <c r="X137" s="61"/>
      <c r="AG137"/>
    </row>
    <row r="138" spans="5:33" x14ac:dyDescent="0.2">
      <c r="E138"/>
      <c r="F138" s="29"/>
      <c r="I138"/>
      <c r="J138"/>
      <c r="K138" s="55"/>
      <c r="L138"/>
      <c r="M138"/>
      <c r="N138"/>
      <c r="O138" s="61"/>
      <c r="P138"/>
      <c r="Q138" s="61"/>
      <c r="S138" s="68"/>
      <c r="T138" s="61"/>
      <c r="U138" s="61"/>
      <c r="V138" s="61"/>
      <c r="W138" s="61"/>
      <c r="X138" s="61"/>
      <c r="AG138"/>
    </row>
    <row r="139" spans="5:33" x14ac:dyDescent="0.2">
      <c r="E139"/>
      <c r="F139" s="29"/>
      <c r="I139"/>
      <c r="J139"/>
      <c r="K139" s="55"/>
      <c r="L139"/>
      <c r="M139"/>
      <c r="N139"/>
      <c r="O139" s="61"/>
      <c r="P139"/>
      <c r="Q139" s="61"/>
      <c r="S139" s="68"/>
      <c r="T139" s="61"/>
      <c r="U139" s="61"/>
      <c r="V139" s="61"/>
      <c r="W139" s="61"/>
      <c r="X139" s="61"/>
      <c r="AG139"/>
    </row>
    <row r="140" spans="5:33" x14ac:dyDescent="0.2">
      <c r="E140"/>
      <c r="F140" s="29"/>
      <c r="I140"/>
      <c r="J140"/>
      <c r="K140" s="55"/>
      <c r="L140"/>
      <c r="M140"/>
      <c r="N140"/>
      <c r="O140" s="61"/>
      <c r="P140"/>
      <c r="Q140" s="61"/>
      <c r="S140" s="68"/>
      <c r="T140" s="61"/>
      <c r="U140" s="61"/>
      <c r="V140" s="61"/>
      <c r="W140" s="61"/>
      <c r="X140" s="61"/>
      <c r="AG140"/>
    </row>
    <row r="141" spans="5:33" x14ac:dyDescent="0.2">
      <c r="E141"/>
      <c r="F141" s="29"/>
      <c r="I141"/>
      <c r="J141"/>
      <c r="K141" s="55"/>
      <c r="L141"/>
      <c r="M141"/>
      <c r="N141"/>
      <c r="O141" s="61"/>
      <c r="P141"/>
      <c r="Q141" s="61"/>
      <c r="S141" s="68"/>
      <c r="T141" s="61"/>
      <c r="U141" s="61"/>
      <c r="V141" s="61"/>
      <c r="W141" s="61"/>
      <c r="X141" s="61"/>
      <c r="AG141"/>
    </row>
    <row r="142" spans="5:33" x14ac:dyDescent="0.2">
      <c r="E142"/>
      <c r="F142" s="29"/>
      <c r="I142"/>
      <c r="J142"/>
      <c r="K142" s="55"/>
      <c r="L142"/>
      <c r="M142"/>
      <c r="N142"/>
      <c r="O142" s="61"/>
      <c r="P142"/>
      <c r="Q142" s="61"/>
      <c r="S142" s="68"/>
      <c r="T142" s="61"/>
      <c r="U142" s="61"/>
      <c r="V142" s="61"/>
      <c r="W142" s="61"/>
      <c r="X142" s="61"/>
      <c r="AG142"/>
    </row>
    <row r="143" spans="5:33" x14ac:dyDescent="0.2">
      <c r="E143"/>
      <c r="F143" s="29"/>
      <c r="I143"/>
      <c r="J143"/>
      <c r="K143" s="55"/>
      <c r="L143"/>
      <c r="M143"/>
      <c r="N143"/>
      <c r="O143" s="61"/>
      <c r="P143"/>
      <c r="Q143" s="61"/>
      <c r="S143" s="68"/>
      <c r="T143" s="61"/>
      <c r="U143" s="61"/>
      <c r="V143" s="61"/>
      <c r="W143" s="61"/>
      <c r="X143" s="61"/>
      <c r="AG143"/>
    </row>
    <row r="144" spans="5:33" x14ac:dyDescent="0.2">
      <c r="E144"/>
      <c r="F144" s="29"/>
      <c r="I144"/>
      <c r="J144"/>
      <c r="K144" s="55"/>
      <c r="L144"/>
      <c r="M144"/>
      <c r="N144"/>
      <c r="O144" s="61"/>
      <c r="P144"/>
      <c r="Q144" s="61"/>
      <c r="S144" s="68"/>
      <c r="T144" s="61"/>
      <c r="U144" s="61"/>
      <c r="V144" s="61"/>
      <c r="W144" s="61"/>
      <c r="X144" s="61"/>
      <c r="AG144"/>
    </row>
    <row r="145" spans="5:33" x14ac:dyDescent="0.2">
      <c r="E145"/>
      <c r="F145" s="29"/>
      <c r="I145"/>
      <c r="J145"/>
      <c r="K145" s="55"/>
      <c r="L145"/>
      <c r="M145"/>
      <c r="N145"/>
      <c r="O145" s="61"/>
      <c r="P145"/>
      <c r="Q145" s="61"/>
      <c r="S145" s="68"/>
      <c r="T145" s="61"/>
      <c r="U145" s="61"/>
      <c r="V145" s="61"/>
      <c r="W145" s="61"/>
      <c r="X145" s="61"/>
      <c r="AG145"/>
    </row>
    <row r="146" spans="5:33" x14ac:dyDescent="0.2">
      <c r="E146"/>
      <c r="F146" s="29"/>
      <c r="I146"/>
      <c r="J146"/>
      <c r="K146" s="55"/>
      <c r="L146"/>
      <c r="M146"/>
      <c r="N146"/>
      <c r="O146" s="61"/>
      <c r="P146"/>
      <c r="Q146" s="61"/>
      <c r="S146" s="68"/>
      <c r="T146" s="61"/>
      <c r="U146" s="61"/>
      <c r="V146" s="61"/>
      <c r="W146" s="61"/>
      <c r="X146" s="61"/>
      <c r="AG146"/>
    </row>
    <row r="147" spans="5:33" x14ac:dyDescent="0.2">
      <c r="E147"/>
      <c r="F147" s="29"/>
      <c r="I147"/>
      <c r="J147"/>
      <c r="K147" s="55"/>
      <c r="L147"/>
      <c r="M147"/>
      <c r="N147"/>
      <c r="O147" s="61"/>
      <c r="P147"/>
      <c r="Q147" s="61"/>
      <c r="S147" s="68"/>
      <c r="T147" s="61"/>
      <c r="U147" s="61"/>
      <c r="V147" s="61"/>
      <c r="W147" s="61"/>
      <c r="X147" s="61"/>
      <c r="AG147"/>
    </row>
    <row r="148" spans="5:33" x14ac:dyDescent="0.2">
      <c r="E148"/>
      <c r="F148" s="29"/>
      <c r="I148"/>
      <c r="J148"/>
      <c r="K148" s="55"/>
      <c r="L148"/>
      <c r="M148"/>
      <c r="N148"/>
      <c r="O148" s="61"/>
      <c r="P148"/>
      <c r="Q148" s="61"/>
      <c r="S148" s="68"/>
      <c r="T148" s="61"/>
      <c r="U148" s="61"/>
      <c r="V148" s="61"/>
      <c r="W148" s="61"/>
      <c r="X148" s="61"/>
      <c r="AG148"/>
    </row>
    <row r="149" spans="5:33" x14ac:dyDescent="0.2">
      <c r="E149"/>
      <c r="F149" s="29"/>
      <c r="I149"/>
      <c r="J149"/>
      <c r="K149" s="55"/>
      <c r="L149"/>
      <c r="M149"/>
      <c r="N149"/>
      <c r="O149" s="61"/>
      <c r="P149"/>
      <c r="Q149" s="61"/>
      <c r="S149" s="68"/>
      <c r="T149" s="61"/>
      <c r="U149" s="61"/>
      <c r="V149" s="61"/>
      <c r="W149" s="61"/>
      <c r="X149" s="61"/>
      <c r="AG149"/>
    </row>
    <row r="150" spans="5:33" x14ac:dyDescent="0.2">
      <c r="E150"/>
      <c r="F150" s="29"/>
      <c r="I150"/>
      <c r="J150"/>
      <c r="K150" s="55"/>
      <c r="L150"/>
      <c r="M150"/>
      <c r="N150"/>
      <c r="O150" s="61"/>
      <c r="P150"/>
      <c r="Q150" s="61"/>
      <c r="S150" s="68"/>
      <c r="T150" s="61"/>
      <c r="U150" s="61"/>
      <c r="V150" s="61"/>
      <c r="W150" s="61"/>
      <c r="X150" s="61"/>
      <c r="AG150"/>
    </row>
    <row r="151" spans="5:33" x14ac:dyDescent="0.2">
      <c r="E151"/>
      <c r="F151" s="29"/>
      <c r="I151"/>
      <c r="J151"/>
      <c r="K151" s="55"/>
      <c r="L151"/>
      <c r="M151"/>
      <c r="N151"/>
      <c r="O151" s="61"/>
      <c r="P151"/>
      <c r="Q151" s="61"/>
      <c r="S151" s="68"/>
      <c r="T151" s="61"/>
      <c r="U151" s="61"/>
      <c r="V151" s="61"/>
      <c r="W151" s="61"/>
      <c r="X151" s="61"/>
      <c r="AG151"/>
    </row>
    <row r="152" spans="5:33" x14ac:dyDescent="0.2">
      <c r="E152"/>
      <c r="F152" s="29"/>
      <c r="I152"/>
      <c r="J152"/>
      <c r="K152" s="55"/>
      <c r="L152"/>
      <c r="M152"/>
      <c r="N152"/>
      <c r="O152" s="61"/>
      <c r="P152"/>
      <c r="Q152" s="61"/>
      <c r="S152" s="68"/>
      <c r="T152" s="61"/>
      <c r="U152" s="61"/>
      <c r="V152" s="61"/>
      <c r="W152" s="61"/>
      <c r="X152" s="61"/>
      <c r="AG152"/>
    </row>
    <row r="153" spans="5:33" x14ac:dyDescent="0.2">
      <c r="E153"/>
      <c r="F153" s="29"/>
      <c r="I153"/>
      <c r="J153"/>
      <c r="K153" s="55"/>
      <c r="L153"/>
      <c r="M153"/>
      <c r="N153"/>
      <c r="O153" s="61"/>
      <c r="P153"/>
      <c r="Q153" s="61"/>
      <c r="S153" s="68"/>
      <c r="T153" s="61"/>
      <c r="U153" s="61"/>
      <c r="V153" s="61"/>
      <c r="W153" s="61"/>
      <c r="X153" s="61"/>
      <c r="AG153"/>
    </row>
    <row r="154" spans="5:33" x14ac:dyDescent="0.2">
      <c r="E154"/>
      <c r="F154" s="29"/>
      <c r="I154"/>
      <c r="J154"/>
      <c r="K154" s="55"/>
      <c r="L154"/>
      <c r="M154"/>
      <c r="N154"/>
      <c r="O154" s="61"/>
      <c r="P154"/>
      <c r="Q154" s="61"/>
      <c r="S154" s="68"/>
      <c r="T154" s="61"/>
      <c r="U154" s="61"/>
      <c r="V154" s="61"/>
      <c r="W154" s="61"/>
      <c r="X154" s="61"/>
      <c r="AG154"/>
    </row>
    <row r="155" spans="5:33" x14ac:dyDescent="0.2">
      <c r="E155"/>
      <c r="F155" s="29"/>
      <c r="I155"/>
      <c r="J155"/>
      <c r="K155" s="55"/>
      <c r="L155"/>
      <c r="M155"/>
      <c r="N155"/>
      <c r="O155" s="61"/>
      <c r="P155"/>
      <c r="Q155" s="61"/>
      <c r="S155" s="68"/>
      <c r="T155" s="61"/>
      <c r="U155" s="61"/>
      <c r="V155" s="61"/>
      <c r="W155" s="61"/>
      <c r="X155" s="61"/>
      <c r="AG155"/>
    </row>
    <row r="156" spans="5:33" x14ac:dyDescent="0.2">
      <c r="E156"/>
      <c r="F156" s="29"/>
      <c r="I156"/>
      <c r="J156"/>
      <c r="K156" s="55"/>
      <c r="L156"/>
      <c r="M156"/>
      <c r="N156"/>
      <c r="O156" s="61"/>
      <c r="P156"/>
      <c r="Q156" s="61"/>
      <c r="S156" s="68"/>
      <c r="T156" s="61"/>
      <c r="U156" s="61"/>
      <c r="V156" s="61"/>
      <c r="W156" s="61"/>
      <c r="X156" s="61"/>
      <c r="AG156"/>
    </row>
    <row r="157" spans="5:33" x14ac:dyDescent="0.2">
      <c r="E157"/>
      <c r="F157" s="29"/>
      <c r="I157"/>
      <c r="J157"/>
      <c r="K157" s="55"/>
      <c r="L157"/>
      <c r="M157"/>
      <c r="N157"/>
      <c r="O157" s="61"/>
      <c r="P157"/>
      <c r="Q157" s="61"/>
      <c r="S157" s="68"/>
      <c r="T157" s="61"/>
      <c r="U157" s="61"/>
      <c r="V157" s="61"/>
      <c r="W157" s="61"/>
      <c r="X157" s="61"/>
      <c r="AG157"/>
    </row>
    <row r="158" spans="5:33" x14ac:dyDescent="0.2">
      <c r="E158"/>
      <c r="F158" s="29"/>
      <c r="I158"/>
      <c r="J158"/>
      <c r="K158" s="55"/>
      <c r="L158"/>
      <c r="M158"/>
      <c r="N158"/>
      <c r="O158" s="61"/>
      <c r="P158"/>
      <c r="Q158" s="61"/>
      <c r="S158" s="68"/>
      <c r="T158" s="61"/>
      <c r="U158" s="61"/>
      <c r="V158" s="61"/>
      <c r="W158" s="61"/>
      <c r="X158" s="61"/>
      <c r="AG158"/>
    </row>
    <row r="159" spans="5:33" x14ac:dyDescent="0.2">
      <c r="E159"/>
      <c r="F159" s="29"/>
      <c r="I159"/>
      <c r="J159"/>
      <c r="K159" s="55"/>
      <c r="L159"/>
      <c r="M159"/>
      <c r="N159"/>
      <c r="O159" s="61"/>
      <c r="P159"/>
      <c r="Q159" s="61"/>
      <c r="S159" s="68"/>
      <c r="T159" s="61"/>
      <c r="U159" s="61"/>
      <c r="V159" s="61"/>
      <c r="W159" s="61"/>
      <c r="X159" s="61"/>
      <c r="AG159"/>
    </row>
    <row r="160" spans="5:33" x14ac:dyDescent="0.2">
      <c r="E160"/>
      <c r="F160" s="29"/>
      <c r="I160"/>
      <c r="J160"/>
      <c r="K160" s="55"/>
      <c r="L160"/>
      <c r="M160"/>
      <c r="N160"/>
      <c r="O160" s="61"/>
      <c r="P160"/>
      <c r="Q160" s="61"/>
      <c r="S160" s="68"/>
      <c r="T160" s="61"/>
      <c r="U160" s="61"/>
      <c r="V160" s="61"/>
      <c r="W160" s="61"/>
      <c r="X160" s="61"/>
      <c r="AG160"/>
    </row>
    <row r="161" spans="5:33" x14ac:dyDescent="0.2">
      <c r="E161"/>
      <c r="F161" s="29"/>
      <c r="I161"/>
      <c r="J161"/>
      <c r="K161" s="55"/>
      <c r="L161"/>
      <c r="M161"/>
      <c r="N161"/>
      <c r="O161" s="61"/>
      <c r="P161"/>
      <c r="Q161" s="61"/>
      <c r="S161" s="68"/>
      <c r="T161" s="61"/>
      <c r="U161" s="61"/>
      <c r="V161" s="61"/>
      <c r="W161" s="61"/>
      <c r="X161" s="61"/>
      <c r="AG161"/>
    </row>
    <row r="162" spans="5:33" x14ac:dyDescent="0.2">
      <c r="E162"/>
      <c r="F162" s="29"/>
      <c r="I162"/>
      <c r="J162"/>
      <c r="K162" s="55"/>
      <c r="L162"/>
      <c r="M162"/>
      <c r="N162"/>
      <c r="O162" s="61"/>
      <c r="P162"/>
      <c r="Q162" s="61"/>
      <c r="S162" s="68"/>
      <c r="T162" s="61"/>
      <c r="U162" s="61"/>
      <c r="V162" s="61"/>
      <c r="W162" s="61"/>
      <c r="X162" s="61"/>
      <c r="AG162"/>
    </row>
    <row r="163" spans="5:33" x14ac:dyDescent="0.2">
      <c r="E163"/>
      <c r="F163" s="29"/>
      <c r="I163"/>
      <c r="J163"/>
      <c r="K163" s="55"/>
      <c r="L163"/>
      <c r="M163"/>
      <c r="N163"/>
      <c r="O163" s="61"/>
      <c r="P163"/>
      <c r="Q163" s="61"/>
      <c r="S163" s="68"/>
      <c r="T163" s="61"/>
      <c r="U163" s="61"/>
      <c r="V163" s="61"/>
      <c r="W163" s="61"/>
      <c r="X163" s="61"/>
      <c r="AG163"/>
    </row>
    <row r="164" spans="5:33" x14ac:dyDescent="0.2">
      <c r="E164"/>
      <c r="F164" s="29"/>
      <c r="I164"/>
      <c r="J164"/>
      <c r="K164" s="55"/>
      <c r="L164"/>
      <c r="M164"/>
      <c r="N164"/>
      <c r="O164" s="61"/>
      <c r="P164"/>
      <c r="Q164" s="61"/>
      <c r="S164" s="68"/>
      <c r="T164" s="61"/>
      <c r="U164" s="61"/>
      <c r="V164" s="61"/>
      <c r="W164" s="61"/>
      <c r="X164" s="61"/>
      <c r="AG164"/>
    </row>
    <row r="165" spans="5:33" x14ac:dyDescent="0.2">
      <c r="E165"/>
      <c r="F165" s="29"/>
      <c r="I165"/>
      <c r="J165"/>
      <c r="K165" s="55"/>
      <c r="L165"/>
      <c r="M165"/>
      <c r="N165"/>
      <c r="O165" s="61"/>
      <c r="P165"/>
      <c r="Q165" s="61"/>
      <c r="S165" s="68"/>
      <c r="T165" s="61"/>
      <c r="U165" s="61"/>
      <c r="V165" s="61"/>
      <c r="W165" s="61"/>
      <c r="X165" s="61"/>
      <c r="AG165"/>
    </row>
    <row r="166" spans="5:33" x14ac:dyDescent="0.2">
      <c r="E166"/>
      <c r="F166" s="29"/>
      <c r="I166"/>
      <c r="J166"/>
      <c r="K166" s="55"/>
      <c r="L166"/>
      <c r="M166"/>
      <c r="N166"/>
      <c r="O166" s="61"/>
      <c r="P166"/>
      <c r="Q166" s="61"/>
      <c r="S166" s="68"/>
      <c r="T166" s="61"/>
      <c r="U166" s="61"/>
      <c r="V166" s="61"/>
      <c r="W166" s="61"/>
      <c r="X166" s="61"/>
      <c r="AG166"/>
    </row>
    <row r="167" spans="5:33" x14ac:dyDescent="0.2">
      <c r="E167"/>
      <c r="F167" s="29"/>
      <c r="I167"/>
      <c r="J167"/>
      <c r="K167" s="55"/>
      <c r="L167"/>
      <c r="M167"/>
      <c r="N167"/>
      <c r="O167" s="61"/>
      <c r="P167"/>
      <c r="Q167" s="61"/>
      <c r="S167" s="68"/>
      <c r="T167" s="61"/>
      <c r="U167" s="61"/>
      <c r="V167" s="61"/>
      <c r="W167" s="61"/>
      <c r="X167" s="61"/>
      <c r="AG167"/>
    </row>
    <row r="168" spans="5:33" x14ac:dyDescent="0.2">
      <c r="E168"/>
      <c r="F168" s="29"/>
      <c r="I168"/>
      <c r="J168"/>
      <c r="K168" s="55"/>
      <c r="L168"/>
      <c r="M168"/>
      <c r="N168"/>
      <c r="O168" s="61"/>
      <c r="P168"/>
      <c r="Q168" s="61"/>
      <c r="S168" s="68"/>
      <c r="T168" s="61"/>
      <c r="U168" s="61"/>
      <c r="V168" s="61"/>
      <c r="W168" s="61"/>
      <c r="X168" s="61"/>
      <c r="AG168"/>
    </row>
    <row r="169" spans="5:33" x14ac:dyDescent="0.2">
      <c r="E169"/>
      <c r="F169" s="29"/>
      <c r="I169"/>
      <c r="J169"/>
      <c r="K169" s="55"/>
      <c r="L169"/>
      <c r="M169"/>
      <c r="N169"/>
      <c r="O169" s="61"/>
      <c r="P169"/>
      <c r="Q169" s="61"/>
      <c r="S169" s="68"/>
      <c r="T169" s="61"/>
      <c r="U169" s="61"/>
      <c r="V169" s="61"/>
      <c r="W169" s="61"/>
      <c r="X169" s="61"/>
      <c r="AG169"/>
    </row>
    <row r="170" spans="5:33" x14ac:dyDescent="0.2">
      <c r="E170"/>
      <c r="F170" s="29"/>
      <c r="I170"/>
      <c r="J170"/>
      <c r="K170" s="55"/>
      <c r="L170"/>
      <c r="M170"/>
      <c r="N170"/>
      <c r="O170" s="61"/>
      <c r="P170"/>
      <c r="Q170" s="61"/>
      <c r="S170" s="68"/>
      <c r="T170" s="61"/>
      <c r="U170" s="61"/>
      <c r="V170" s="61"/>
      <c r="W170" s="61"/>
      <c r="X170" s="61"/>
      <c r="AG170"/>
    </row>
    <row r="171" spans="5:33" x14ac:dyDescent="0.2">
      <c r="E171"/>
      <c r="F171" s="29"/>
      <c r="I171"/>
      <c r="J171"/>
      <c r="K171" s="55"/>
      <c r="L171"/>
      <c r="M171"/>
      <c r="N171"/>
      <c r="O171" s="61"/>
      <c r="P171"/>
      <c r="Q171" s="61"/>
      <c r="S171" s="68"/>
      <c r="T171" s="61"/>
      <c r="U171" s="61"/>
      <c r="V171" s="61"/>
      <c r="W171" s="61"/>
      <c r="X171" s="61"/>
      <c r="AG171"/>
    </row>
    <row r="172" spans="5:33" x14ac:dyDescent="0.2">
      <c r="E172"/>
      <c r="F172" s="29"/>
      <c r="I172"/>
      <c r="J172"/>
      <c r="K172" s="55"/>
      <c r="L172"/>
      <c r="M172"/>
      <c r="N172"/>
      <c r="O172" s="61"/>
      <c r="P172"/>
      <c r="Q172" s="61"/>
      <c r="S172" s="68"/>
      <c r="T172" s="61"/>
      <c r="U172" s="61"/>
      <c r="V172" s="61"/>
      <c r="W172" s="61"/>
      <c r="X172" s="61"/>
      <c r="AG172"/>
    </row>
    <row r="173" spans="5:33" x14ac:dyDescent="0.2">
      <c r="E173"/>
      <c r="F173" s="29"/>
      <c r="I173"/>
      <c r="J173"/>
      <c r="K173" s="55"/>
      <c r="L173"/>
      <c r="M173"/>
      <c r="N173"/>
      <c r="O173" s="61"/>
      <c r="P173"/>
      <c r="Q173" s="61"/>
      <c r="S173" s="68"/>
      <c r="T173" s="61"/>
      <c r="U173" s="61"/>
      <c r="V173" s="61"/>
      <c r="W173" s="61"/>
      <c r="X173" s="61"/>
      <c r="AG173"/>
    </row>
    <row r="174" spans="5:33" x14ac:dyDescent="0.2">
      <c r="E174"/>
      <c r="F174" s="29"/>
      <c r="I174"/>
      <c r="J174"/>
      <c r="K174" s="55"/>
      <c r="L174"/>
      <c r="M174"/>
      <c r="N174"/>
      <c r="O174" s="61"/>
      <c r="P174"/>
      <c r="Q174" s="61"/>
      <c r="S174" s="68"/>
      <c r="T174" s="61"/>
      <c r="U174" s="61"/>
      <c r="V174" s="61"/>
      <c r="W174" s="61"/>
      <c r="X174" s="61"/>
      <c r="AG174"/>
    </row>
    <row r="175" spans="5:33" x14ac:dyDescent="0.2">
      <c r="E175"/>
      <c r="F175" s="29"/>
      <c r="I175"/>
      <c r="J175"/>
      <c r="K175" s="55"/>
      <c r="L175"/>
      <c r="M175"/>
      <c r="N175"/>
      <c r="O175" s="61"/>
      <c r="P175"/>
      <c r="Q175" s="61"/>
      <c r="S175" s="68"/>
      <c r="T175" s="61"/>
      <c r="U175" s="61"/>
      <c r="V175" s="61"/>
      <c r="W175" s="61"/>
      <c r="X175" s="61"/>
      <c r="AG175"/>
    </row>
    <row r="176" spans="5:33" x14ac:dyDescent="0.2">
      <c r="E176"/>
      <c r="F176" s="29"/>
      <c r="I176"/>
      <c r="J176"/>
      <c r="K176" s="55"/>
      <c r="L176"/>
      <c r="M176"/>
      <c r="N176"/>
      <c r="O176" s="61"/>
      <c r="P176"/>
      <c r="Q176" s="61"/>
      <c r="S176" s="68"/>
      <c r="T176" s="61"/>
      <c r="U176" s="61"/>
      <c r="V176" s="61"/>
      <c r="W176" s="61"/>
      <c r="X176" s="61"/>
      <c r="AG176"/>
    </row>
    <row r="177" spans="5:33" x14ac:dyDescent="0.2">
      <c r="E177"/>
      <c r="F177" s="29"/>
      <c r="I177"/>
      <c r="J177"/>
      <c r="K177" s="55"/>
      <c r="L177"/>
      <c r="M177"/>
      <c r="N177"/>
      <c r="O177" s="61"/>
      <c r="P177"/>
      <c r="Q177" s="61"/>
      <c r="S177" s="68"/>
      <c r="T177" s="61"/>
      <c r="U177" s="61"/>
      <c r="V177" s="61"/>
      <c r="W177" s="61"/>
      <c r="X177" s="61"/>
      <c r="AG177"/>
    </row>
    <row r="178" spans="5:33" x14ac:dyDescent="0.2">
      <c r="E178"/>
      <c r="F178" s="29"/>
      <c r="I178"/>
      <c r="J178"/>
      <c r="K178" s="55"/>
      <c r="L178"/>
      <c r="M178"/>
      <c r="N178"/>
      <c r="O178" s="61"/>
      <c r="P178"/>
      <c r="Q178" s="61"/>
      <c r="S178" s="68"/>
      <c r="T178" s="61"/>
      <c r="U178" s="61"/>
      <c r="V178" s="61"/>
      <c r="W178" s="61"/>
      <c r="X178" s="61"/>
      <c r="AG178"/>
    </row>
    <row r="179" spans="5:33" x14ac:dyDescent="0.2">
      <c r="E179"/>
      <c r="F179" s="29"/>
      <c r="I179"/>
      <c r="J179"/>
      <c r="K179" s="55"/>
      <c r="L179"/>
      <c r="M179"/>
      <c r="N179"/>
      <c r="O179" s="61"/>
      <c r="P179"/>
      <c r="Q179" s="61"/>
      <c r="S179" s="68"/>
      <c r="T179" s="61"/>
      <c r="U179" s="61"/>
      <c r="V179" s="61"/>
      <c r="W179" s="61"/>
      <c r="X179" s="61"/>
      <c r="AG179"/>
    </row>
    <row r="180" spans="5:33" x14ac:dyDescent="0.2">
      <c r="E180"/>
      <c r="F180" s="29"/>
      <c r="I180"/>
      <c r="J180"/>
      <c r="K180" s="55"/>
      <c r="L180"/>
      <c r="M180"/>
      <c r="N180"/>
      <c r="O180" s="61"/>
      <c r="P180"/>
      <c r="Q180" s="61"/>
      <c r="S180" s="68"/>
      <c r="T180" s="61"/>
      <c r="U180" s="61"/>
      <c r="V180" s="61"/>
      <c r="W180" s="61"/>
      <c r="X180" s="61"/>
      <c r="AG180"/>
    </row>
    <row r="181" spans="5:33" x14ac:dyDescent="0.2">
      <c r="E181"/>
      <c r="F181" s="29"/>
      <c r="I181"/>
      <c r="J181"/>
      <c r="K181" s="55"/>
      <c r="L181"/>
      <c r="M181"/>
      <c r="N181"/>
      <c r="O181" s="61"/>
      <c r="P181"/>
      <c r="Q181" s="61"/>
      <c r="S181" s="68"/>
      <c r="T181" s="61"/>
      <c r="U181" s="61"/>
      <c r="V181" s="61"/>
      <c r="W181" s="61"/>
      <c r="X181" s="61"/>
      <c r="AG181"/>
    </row>
    <row r="182" spans="5:33" x14ac:dyDescent="0.2">
      <c r="E182"/>
      <c r="F182" s="29"/>
      <c r="I182"/>
      <c r="J182"/>
      <c r="K182" s="55"/>
      <c r="L182"/>
      <c r="M182"/>
      <c r="N182"/>
      <c r="O182" s="61"/>
      <c r="P182"/>
      <c r="Q182" s="61"/>
      <c r="S182" s="68"/>
      <c r="T182" s="61"/>
      <c r="U182" s="61"/>
      <c r="V182" s="61"/>
      <c r="W182" s="61"/>
      <c r="X182" s="61"/>
      <c r="AG182"/>
    </row>
    <row r="183" spans="5:33" x14ac:dyDescent="0.2">
      <c r="E183"/>
      <c r="F183" s="29"/>
      <c r="I183"/>
      <c r="J183"/>
      <c r="K183" s="55"/>
      <c r="L183"/>
      <c r="M183"/>
      <c r="N183"/>
      <c r="O183" s="61"/>
      <c r="P183"/>
      <c r="Q183" s="61"/>
      <c r="S183" s="68"/>
      <c r="T183" s="61"/>
      <c r="U183" s="61"/>
      <c r="V183" s="61"/>
      <c r="W183" s="61"/>
      <c r="X183" s="61"/>
      <c r="AG183"/>
    </row>
    <row r="184" spans="5:33" x14ac:dyDescent="0.2">
      <c r="E184"/>
      <c r="F184" s="29"/>
      <c r="I184"/>
      <c r="J184"/>
      <c r="K184" s="55"/>
      <c r="L184"/>
      <c r="M184"/>
      <c r="N184"/>
      <c r="O184" s="61"/>
      <c r="P184"/>
      <c r="Q184" s="61"/>
      <c r="S184" s="68"/>
      <c r="T184" s="61"/>
      <c r="U184" s="61"/>
      <c r="V184" s="61"/>
      <c r="W184" s="61"/>
      <c r="X184" s="61"/>
      <c r="AG184"/>
    </row>
    <row r="185" spans="5:33" x14ac:dyDescent="0.2">
      <c r="E185"/>
      <c r="F185" s="29"/>
      <c r="I185"/>
      <c r="J185"/>
      <c r="K185" s="55"/>
      <c r="L185"/>
      <c r="M185"/>
      <c r="N185"/>
      <c r="O185" s="61"/>
      <c r="P185"/>
      <c r="Q185" s="61"/>
      <c r="S185" s="68"/>
      <c r="T185" s="61"/>
      <c r="U185" s="61"/>
      <c r="V185" s="61"/>
      <c r="W185" s="61"/>
      <c r="X185" s="61"/>
      <c r="AG185"/>
    </row>
    <row r="186" spans="5:33" x14ac:dyDescent="0.2">
      <c r="E186"/>
      <c r="F186" s="29"/>
      <c r="I186"/>
      <c r="J186"/>
      <c r="K186" s="55"/>
      <c r="L186"/>
      <c r="M186"/>
      <c r="N186"/>
      <c r="O186" s="61"/>
      <c r="P186"/>
      <c r="Q186" s="61"/>
      <c r="S186" s="68"/>
      <c r="T186" s="61"/>
      <c r="U186" s="61"/>
      <c r="V186" s="61"/>
      <c r="W186" s="61"/>
      <c r="X186" s="61"/>
      <c r="AG186"/>
    </row>
    <row r="187" spans="5:33" x14ac:dyDescent="0.2">
      <c r="E187"/>
      <c r="F187" s="29"/>
      <c r="I187"/>
      <c r="J187"/>
      <c r="K187" s="55"/>
      <c r="L187"/>
      <c r="M187"/>
      <c r="N187"/>
      <c r="O187" s="61"/>
      <c r="P187"/>
      <c r="Q187" s="61"/>
      <c r="S187" s="68"/>
      <c r="T187" s="61"/>
      <c r="U187" s="61"/>
      <c r="V187" s="61"/>
      <c r="W187" s="61"/>
      <c r="X187" s="61"/>
      <c r="AG187"/>
    </row>
    <row r="188" spans="5:33" x14ac:dyDescent="0.2">
      <c r="E188"/>
      <c r="F188" s="29"/>
      <c r="I188"/>
      <c r="J188"/>
      <c r="K188" s="55"/>
      <c r="L188"/>
      <c r="M188"/>
      <c r="N188"/>
      <c r="O188" s="61"/>
      <c r="P188"/>
      <c r="Q188" s="61"/>
      <c r="S188" s="68"/>
      <c r="T188" s="61"/>
      <c r="U188" s="61"/>
      <c r="V188" s="61"/>
      <c r="W188" s="61"/>
      <c r="X188" s="61"/>
      <c r="AG188"/>
    </row>
    <row r="189" spans="5:33" x14ac:dyDescent="0.2">
      <c r="E189"/>
      <c r="F189" s="29"/>
      <c r="I189"/>
      <c r="J189"/>
      <c r="K189" s="55"/>
      <c r="L189"/>
      <c r="M189"/>
      <c r="N189"/>
      <c r="O189" s="61"/>
      <c r="P189"/>
      <c r="Q189" s="61"/>
      <c r="S189" s="68"/>
      <c r="T189" s="61"/>
      <c r="U189" s="61"/>
      <c r="V189" s="61"/>
      <c r="W189" s="61"/>
      <c r="X189" s="61"/>
      <c r="AG189"/>
    </row>
    <row r="190" spans="5:33" x14ac:dyDescent="0.2">
      <c r="E190"/>
      <c r="F190" s="29"/>
      <c r="I190"/>
      <c r="J190"/>
      <c r="K190" s="55"/>
      <c r="L190"/>
      <c r="M190"/>
      <c r="N190"/>
      <c r="O190" s="61"/>
      <c r="P190"/>
      <c r="Q190" s="61"/>
      <c r="S190" s="68"/>
      <c r="T190" s="61"/>
      <c r="U190" s="61"/>
      <c r="V190" s="61"/>
      <c r="W190" s="61"/>
      <c r="X190" s="61"/>
      <c r="AG190"/>
    </row>
    <row r="191" spans="5:33" x14ac:dyDescent="0.2">
      <c r="E191"/>
      <c r="F191" s="29"/>
      <c r="I191"/>
      <c r="J191"/>
      <c r="K191" s="55"/>
      <c r="L191"/>
      <c r="M191"/>
      <c r="N191"/>
      <c r="O191" s="61"/>
      <c r="P191"/>
      <c r="Q191" s="61"/>
      <c r="S191" s="68"/>
      <c r="T191" s="61"/>
      <c r="U191" s="61"/>
      <c r="V191" s="61"/>
      <c r="W191" s="61"/>
      <c r="X191" s="61"/>
      <c r="AG191"/>
    </row>
    <row r="192" spans="5:33" x14ac:dyDescent="0.2">
      <c r="E192"/>
      <c r="F192" s="29"/>
      <c r="I192"/>
      <c r="J192"/>
      <c r="K192" s="55"/>
      <c r="L192"/>
      <c r="M192"/>
      <c r="N192"/>
      <c r="O192" s="61"/>
      <c r="P192"/>
      <c r="Q192" s="61"/>
      <c r="S192" s="68"/>
      <c r="T192" s="61"/>
      <c r="U192" s="61"/>
      <c r="V192" s="61"/>
      <c r="W192" s="61"/>
      <c r="X192" s="61"/>
      <c r="AG192"/>
    </row>
    <row r="193" spans="5:33" x14ac:dyDescent="0.2">
      <c r="E193"/>
      <c r="F193" s="29"/>
      <c r="I193"/>
      <c r="J193"/>
      <c r="K193" s="55"/>
      <c r="L193"/>
      <c r="M193"/>
      <c r="N193"/>
      <c r="O193" s="61"/>
      <c r="P193"/>
      <c r="Q193" s="61"/>
      <c r="S193" s="68"/>
      <c r="T193" s="61"/>
      <c r="U193" s="61"/>
      <c r="V193" s="61"/>
      <c r="W193" s="61"/>
      <c r="X193" s="61"/>
      <c r="AG193"/>
    </row>
    <row r="194" spans="5:33" x14ac:dyDescent="0.2">
      <c r="E194"/>
      <c r="F194" s="29"/>
      <c r="I194"/>
      <c r="J194"/>
      <c r="K194" s="55"/>
      <c r="L194"/>
      <c r="M194"/>
      <c r="N194"/>
      <c r="O194" s="61"/>
      <c r="P194"/>
      <c r="Q194" s="61"/>
      <c r="S194" s="68"/>
      <c r="T194" s="61"/>
      <c r="U194" s="61"/>
      <c r="V194" s="61"/>
      <c r="W194" s="61"/>
      <c r="X194" s="61"/>
      <c r="AG194"/>
    </row>
    <row r="195" spans="5:33" x14ac:dyDescent="0.2">
      <c r="E195"/>
      <c r="F195" s="29"/>
      <c r="I195"/>
      <c r="J195"/>
      <c r="K195" s="55"/>
      <c r="L195"/>
      <c r="M195"/>
      <c r="N195"/>
      <c r="O195" s="61"/>
      <c r="P195"/>
      <c r="Q195" s="61"/>
      <c r="S195" s="68"/>
      <c r="T195" s="61"/>
      <c r="U195" s="61"/>
      <c r="V195" s="61"/>
      <c r="W195" s="61"/>
      <c r="X195" s="61"/>
      <c r="AG195"/>
    </row>
    <row r="196" spans="5:33" x14ac:dyDescent="0.2">
      <c r="E196"/>
      <c r="F196" s="29"/>
      <c r="I196"/>
      <c r="J196"/>
      <c r="K196" s="55"/>
      <c r="L196"/>
      <c r="M196"/>
      <c r="N196"/>
      <c r="O196" s="61"/>
      <c r="P196"/>
      <c r="Q196" s="61"/>
      <c r="S196" s="68"/>
      <c r="T196" s="61"/>
      <c r="U196" s="61"/>
      <c r="V196" s="61"/>
      <c r="W196" s="61"/>
      <c r="X196" s="61"/>
      <c r="AG196"/>
    </row>
    <row r="197" spans="5:33" x14ac:dyDescent="0.2">
      <c r="E197"/>
      <c r="F197" s="29"/>
      <c r="I197"/>
      <c r="J197"/>
      <c r="K197" s="55"/>
      <c r="L197"/>
      <c r="M197"/>
      <c r="N197"/>
      <c r="O197" s="61"/>
      <c r="P197"/>
      <c r="Q197" s="61"/>
      <c r="S197" s="68"/>
      <c r="T197" s="61"/>
      <c r="U197" s="61"/>
      <c r="V197" s="61"/>
      <c r="W197" s="61"/>
      <c r="X197" s="61"/>
      <c r="AG197"/>
    </row>
    <row r="198" spans="5:33" x14ac:dyDescent="0.2">
      <c r="E198"/>
      <c r="F198" s="29"/>
      <c r="I198"/>
      <c r="J198"/>
      <c r="K198" s="55"/>
      <c r="L198"/>
      <c r="M198"/>
      <c r="N198"/>
      <c r="O198" s="61"/>
      <c r="P198"/>
      <c r="Q198" s="61"/>
      <c r="S198" s="68"/>
      <c r="T198" s="61"/>
      <c r="U198" s="61"/>
      <c r="V198" s="61"/>
      <c r="W198" s="61"/>
      <c r="X198" s="61"/>
      <c r="AG198"/>
    </row>
    <row r="199" spans="5:33" x14ac:dyDescent="0.2">
      <c r="E199"/>
      <c r="F199" s="29"/>
      <c r="I199"/>
      <c r="J199"/>
      <c r="K199" s="55"/>
      <c r="L199"/>
      <c r="M199"/>
      <c r="N199"/>
      <c r="O199" s="61"/>
      <c r="P199"/>
      <c r="Q199" s="61"/>
      <c r="S199" s="68"/>
      <c r="T199" s="61"/>
      <c r="U199" s="61"/>
      <c r="V199" s="61"/>
      <c r="W199" s="61"/>
      <c r="X199" s="61"/>
      <c r="AG199"/>
    </row>
    <row r="200" spans="5:33" x14ac:dyDescent="0.2">
      <c r="E200"/>
      <c r="F200" s="29"/>
      <c r="I200"/>
      <c r="J200"/>
      <c r="K200" s="55"/>
      <c r="L200"/>
      <c r="M200"/>
      <c r="N200"/>
      <c r="O200" s="61"/>
      <c r="P200"/>
      <c r="Q200" s="61"/>
      <c r="S200" s="68"/>
      <c r="T200" s="61"/>
      <c r="U200" s="61"/>
      <c r="V200" s="61"/>
      <c r="W200" s="61"/>
      <c r="X200" s="61"/>
      <c r="AG200"/>
    </row>
    <row r="201" spans="5:33" x14ac:dyDescent="0.2">
      <c r="E201"/>
      <c r="F201" s="29"/>
      <c r="I201"/>
      <c r="J201"/>
      <c r="K201" s="55"/>
      <c r="L201"/>
      <c r="M201"/>
      <c r="N201"/>
      <c r="O201" s="61"/>
      <c r="P201"/>
      <c r="Q201" s="61"/>
      <c r="S201" s="68"/>
      <c r="T201" s="61"/>
      <c r="U201" s="61"/>
      <c r="V201" s="61"/>
      <c r="W201" s="61"/>
      <c r="X201" s="61"/>
      <c r="AG201"/>
    </row>
    <row r="202" spans="5:33" x14ac:dyDescent="0.2">
      <c r="E202"/>
      <c r="F202" s="29"/>
      <c r="I202"/>
      <c r="J202"/>
      <c r="K202" s="55"/>
      <c r="L202"/>
      <c r="M202"/>
      <c r="N202"/>
      <c r="O202" s="61"/>
      <c r="P202"/>
      <c r="Q202" s="61"/>
      <c r="S202" s="68"/>
      <c r="T202" s="61"/>
      <c r="U202" s="61"/>
      <c r="V202" s="61"/>
      <c r="W202" s="61"/>
      <c r="X202" s="61"/>
      <c r="AG202"/>
    </row>
    <row r="203" spans="5:33" x14ac:dyDescent="0.2">
      <c r="E203"/>
      <c r="F203" s="29"/>
      <c r="I203"/>
      <c r="J203"/>
      <c r="K203" s="55"/>
      <c r="L203"/>
      <c r="M203"/>
      <c r="N203"/>
      <c r="O203" s="61"/>
      <c r="P203"/>
      <c r="Q203" s="61"/>
      <c r="S203" s="68"/>
      <c r="T203" s="61"/>
      <c r="U203" s="61"/>
      <c r="V203" s="61"/>
      <c r="W203" s="61"/>
      <c r="X203" s="61"/>
      <c r="AG203"/>
    </row>
    <row r="204" spans="5:33" x14ac:dyDescent="0.2">
      <c r="E204"/>
      <c r="F204" s="29"/>
      <c r="I204"/>
      <c r="J204"/>
      <c r="K204" s="55"/>
      <c r="L204"/>
      <c r="M204"/>
      <c r="N204"/>
      <c r="O204" s="61"/>
      <c r="P204"/>
      <c r="Q204" s="61"/>
      <c r="S204" s="68"/>
      <c r="T204" s="61"/>
      <c r="U204" s="61"/>
      <c r="V204" s="61"/>
      <c r="W204" s="61"/>
      <c r="X204" s="61"/>
      <c r="AG204"/>
    </row>
    <row r="205" spans="5:33" x14ac:dyDescent="0.2">
      <c r="E205"/>
      <c r="F205" s="29"/>
      <c r="I205"/>
      <c r="J205"/>
      <c r="K205" s="55"/>
      <c r="L205"/>
      <c r="M205"/>
      <c r="N205"/>
      <c r="O205" s="61"/>
      <c r="P205"/>
      <c r="Q205" s="61"/>
      <c r="S205" s="68"/>
      <c r="T205" s="61"/>
      <c r="U205" s="61"/>
      <c r="V205" s="61"/>
      <c r="W205" s="61"/>
      <c r="X205" s="61"/>
      <c r="AG205"/>
    </row>
    <row r="206" spans="5:33" x14ac:dyDescent="0.2">
      <c r="E206"/>
      <c r="F206" s="29"/>
      <c r="I206"/>
      <c r="J206"/>
      <c r="K206" s="55"/>
      <c r="L206"/>
      <c r="M206"/>
      <c r="N206"/>
      <c r="O206" s="61"/>
      <c r="P206"/>
      <c r="Q206" s="61"/>
      <c r="S206" s="68"/>
      <c r="T206" s="61"/>
      <c r="U206" s="61"/>
      <c r="V206" s="61"/>
      <c r="W206" s="61"/>
      <c r="X206" s="61"/>
      <c r="AG206"/>
    </row>
    <row r="207" spans="5:33" x14ac:dyDescent="0.2">
      <c r="E207"/>
      <c r="F207" s="29"/>
      <c r="I207"/>
      <c r="J207"/>
      <c r="K207" s="55"/>
      <c r="L207"/>
      <c r="M207"/>
      <c r="N207"/>
      <c r="O207" s="61"/>
      <c r="P207"/>
      <c r="Q207" s="61"/>
      <c r="S207" s="68"/>
      <c r="T207" s="61"/>
      <c r="U207" s="61"/>
      <c r="V207" s="61"/>
      <c r="W207" s="61"/>
      <c r="X207" s="61"/>
      <c r="AG207"/>
    </row>
    <row r="208" spans="5:33" x14ac:dyDescent="0.2">
      <c r="E208"/>
      <c r="F208" s="29"/>
      <c r="I208"/>
      <c r="J208"/>
      <c r="K208" s="55"/>
      <c r="L208"/>
      <c r="M208"/>
      <c r="N208"/>
      <c r="O208" s="61"/>
      <c r="P208"/>
      <c r="Q208" s="61"/>
      <c r="S208" s="68"/>
      <c r="T208" s="61"/>
      <c r="U208" s="61"/>
      <c r="V208" s="61"/>
      <c r="W208" s="61"/>
      <c r="X208" s="61"/>
      <c r="AG208"/>
    </row>
    <row r="209" spans="5:33" x14ac:dyDescent="0.2">
      <c r="E209"/>
      <c r="F209" s="29"/>
      <c r="I209"/>
      <c r="J209"/>
      <c r="K209" s="55"/>
      <c r="L209"/>
      <c r="M209"/>
      <c r="N209"/>
      <c r="O209" s="61"/>
      <c r="P209"/>
      <c r="Q209" s="61"/>
      <c r="S209" s="68"/>
      <c r="T209" s="61"/>
      <c r="U209" s="61"/>
      <c r="V209" s="61"/>
      <c r="W209" s="61"/>
      <c r="X209" s="61"/>
      <c r="AG209"/>
    </row>
    <row r="210" spans="5:33" x14ac:dyDescent="0.2">
      <c r="E210"/>
      <c r="F210" s="29"/>
      <c r="I210"/>
      <c r="J210"/>
      <c r="K210" s="55"/>
      <c r="L210"/>
      <c r="M210"/>
      <c r="N210"/>
      <c r="O210" s="61"/>
      <c r="P210"/>
      <c r="Q210" s="61"/>
      <c r="S210" s="68"/>
      <c r="T210" s="61"/>
      <c r="U210" s="61"/>
      <c r="V210" s="61"/>
      <c r="W210" s="61"/>
      <c r="X210" s="61"/>
      <c r="AG210"/>
    </row>
    <row r="211" spans="5:33" x14ac:dyDescent="0.2">
      <c r="E211"/>
      <c r="F211" s="29"/>
      <c r="I211"/>
      <c r="J211"/>
      <c r="K211" s="55"/>
      <c r="L211"/>
      <c r="M211"/>
      <c r="N211"/>
      <c r="O211" s="61"/>
      <c r="P211"/>
      <c r="Q211" s="61"/>
      <c r="S211" s="68"/>
      <c r="T211" s="61"/>
      <c r="U211" s="61"/>
      <c r="V211" s="61"/>
      <c r="W211" s="61"/>
      <c r="X211" s="61"/>
      <c r="AG211"/>
    </row>
    <row r="212" spans="5:33" x14ac:dyDescent="0.2">
      <c r="E212"/>
      <c r="F212" s="29"/>
      <c r="I212"/>
      <c r="J212"/>
      <c r="K212" s="55"/>
      <c r="L212"/>
      <c r="M212"/>
      <c r="N212"/>
      <c r="O212" s="61"/>
      <c r="P212"/>
      <c r="Q212" s="61"/>
      <c r="S212" s="68"/>
      <c r="T212" s="61"/>
      <c r="U212" s="61"/>
      <c r="V212" s="61"/>
      <c r="W212" s="61"/>
      <c r="X212" s="61"/>
      <c r="AG212"/>
    </row>
    <row r="213" spans="5:33" x14ac:dyDescent="0.2">
      <c r="E213"/>
      <c r="F213" s="29"/>
      <c r="I213"/>
      <c r="J213"/>
      <c r="K213" s="55"/>
      <c r="L213"/>
      <c r="M213"/>
      <c r="N213"/>
      <c r="O213" s="61"/>
      <c r="P213"/>
      <c r="Q213" s="61"/>
      <c r="S213" s="68"/>
      <c r="T213" s="61"/>
      <c r="U213" s="61"/>
      <c r="V213" s="61"/>
      <c r="W213" s="61"/>
      <c r="X213" s="61"/>
      <c r="AG213"/>
    </row>
    <row r="214" spans="5:33" x14ac:dyDescent="0.2">
      <c r="E214"/>
      <c r="F214" s="29"/>
      <c r="I214"/>
      <c r="J214"/>
      <c r="K214" s="55"/>
      <c r="L214"/>
      <c r="M214"/>
      <c r="N214"/>
      <c r="O214" s="61"/>
      <c r="P214"/>
      <c r="Q214" s="61"/>
      <c r="S214" s="68"/>
      <c r="T214" s="61"/>
      <c r="U214" s="61"/>
      <c r="V214" s="61"/>
      <c r="W214" s="61"/>
      <c r="X214" s="61"/>
      <c r="AG214"/>
    </row>
    <row r="215" spans="5:33" x14ac:dyDescent="0.2">
      <c r="E215"/>
      <c r="F215" s="29"/>
      <c r="I215"/>
      <c r="J215"/>
      <c r="K215" s="55"/>
      <c r="L215"/>
      <c r="M215"/>
      <c r="N215"/>
      <c r="O215" s="61"/>
      <c r="P215"/>
      <c r="Q215" s="61"/>
      <c r="S215" s="68"/>
      <c r="T215" s="61"/>
      <c r="U215" s="61"/>
      <c r="V215" s="61"/>
      <c r="W215" s="61"/>
      <c r="X215" s="61"/>
      <c r="AG215"/>
    </row>
    <row r="216" spans="5:33" x14ac:dyDescent="0.2">
      <c r="E216"/>
      <c r="F216" s="29"/>
      <c r="I216"/>
      <c r="J216"/>
      <c r="K216" s="55"/>
      <c r="L216"/>
      <c r="M216"/>
      <c r="N216"/>
      <c r="O216" s="61"/>
      <c r="P216"/>
      <c r="Q216" s="61"/>
      <c r="S216" s="68"/>
      <c r="T216" s="61"/>
      <c r="U216" s="61"/>
      <c r="V216" s="61"/>
      <c r="W216" s="61"/>
      <c r="X216" s="61"/>
      <c r="AG216"/>
    </row>
    <row r="217" spans="5:33" x14ac:dyDescent="0.2">
      <c r="E217"/>
      <c r="F217" s="29"/>
      <c r="I217"/>
      <c r="J217"/>
      <c r="K217" s="55"/>
      <c r="L217"/>
      <c r="M217"/>
      <c r="N217"/>
      <c r="O217" s="61"/>
      <c r="P217"/>
      <c r="Q217" s="61"/>
      <c r="S217" s="68"/>
      <c r="T217" s="61"/>
      <c r="U217" s="61"/>
      <c r="V217" s="61"/>
      <c r="W217" s="61"/>
      <c r="X217" s="61"/>
      <c r="AG217"/>
    </row>
    <row r="218" spans="5:33" x14ac:dyDescent="0.2">
      <c r="E218"/>
      <c r="F218" s="29"/>
      <c r="I218"/>
      <c r="J218"/>
      <c r="K218" s="55"/>
      <c r="L218"/>
      <c r="M218"/>
      <c r="N218"/>
      <c r="O218" s="61"/>
      <c r="P218"/>
      <c r="Q218" s="61"/>
      <c r="S218" s="68"/>
      <c r="T218" s="61"/>
      <c r="U218" s="61"/>
      <c r="V218" s="61"/>
      <c r="W218" s="61"/>
      <c r="X218" s="61"/>
      <c r="AG218"/>
    </row>
    <row r="219" spans="5:33" x14ac:dyDescent="0.2">
      <c r="E219"/>
      <c r="F219" s="29"/>
      <c r="I219"/>
      <c r="J219"/>
      <c r="K219" s="55"/>
      <c r="L219"/>
      <c r="M219"/>
      <c r="N219"/>
      <c r="O219" s="61"/>
      <c r="P219"/>
      <c r="Q219" s="61"/>
      <c r="S219" s="68"/>
      <c r="T219" s="61"/>
      <c r="U219" s="61"/>
      <c r="V219" s="61"/>
      <c r="W219" s="61"/>
      <c r="X219" s="61"/>
      <c r="AG219"/>
    </row>
    <row r="220" spans="5:33" x14ac:dyDescent="0.2">
      <c r="E220"/>
      <c r="F220" s="29"/>
      <c r="I220"/>
      <c r="J220"/>
      <c r="K220" s="55"/>
      <c r="L220"/>
      <c r="M220"/>
      <c r="N220"/>
      <c r="O220" s="61"/>
      <c r="P220"/>
      <c r="Q220" s="61"/>
      <c r="S220" s="68"/>
      <c r="T220" s="61"/>
      <c r="U220" s="61"/>
      <c r="V220" s="61"/>
      <c r="W220" s="61"/>
      <c r="X220" s="61"/>
      <c r="AG220"/>
    </row>
    <row r="221" spans="5:33" x14ac:dyDescent="0.2">
      <c r="E221"/>
      <c r="F221" s="29"/>
      <c r="I221"/>
      <c r="J221"/>
      <c r="K221" s="55"/>
      <c r="L221"/>
      <c r="M221"/>
      <c r="N221"/>
      <c r="O221" s="61"/>
      <c r="P221"/>
      <c r="Q221" s="61"/>
      <c r="S221" s="68"/>
      <c r="T221" s="61"/>
      <c r="U221" s="61"/>
      <c r="V221" s="61"/>
      <c r="W221" s="61"/>
      <c r="X221" s="61"/>
      <c r="AG221"/>
    </row>
    <row r="222" spans="5:33" x14ac:dyDescent="0.2">
      <c r="E222"/>
      <c r="F222" s="29"/>
      <c r="I222"/>
      <c r="J222"/>
      <c r="K222" s="55"/>
      <c r="L222"/>
      <c r="M222"/>
      <c r="N222"/>
      <c r="O222" s="61"/>
      <c r="P222"/>
      <c r="Q222" s="61"/>
      <c r="S222" s="68"/>
      <c r="T222" s="61"/>
      <c r="U222" s="61"/>
      <c r="V222" s="61"/>
      <c r="W222" s="61"/>
      <c r="X222" s="61"/>
      <c r="AG222"/>
    </row>
    <row r="223" spans="5:33" x14ac:dyDescent="0.2">
      <c r="E223"/>
      <c r="F223" s="29"/>
      <c r="I223"/>
      <c r="J223"/>
      <c r="K223" s="55"/>
      <c r="L223"/>
      <c r="M223"/>
      <c r="N223"/>
      <c r="O223" s="61"/>
      <c r="P223"/>
      <c r="Q223" s="61"/>
      <c r="S223" s="68"/>
      <c r="T223" s="61"/>
      <c r="U223" s="61"/>
      <c r="V223" s="61"/>
      <c r="W223" s="61"/>
      <c r="X223" s="61"/>
      <c r="AG223"/>
    </row>
    <row r="224" spans="5:33" x14ac:dyDescent="0.2">
      <c r="E224"/>
      <c r="F224" s="29"/>
      <c r="I224"/>
      <c r="J224"/>
      <c r="K224" s="55"/>
      <c r="L224"/>
      <c r="M224"/>
      <c r="N224"/>
      <c r="O224" s="61"/>
      <c r="P224"/>
      <c r="Q224" s="61"/>
      <c r="S224" s="68"/>
      <c r="T224" s="61"/>
      <c r="U224" s="61"/>
      <c r="V224" s="61"/>
      <c r="W224" s="61"/>
      <c r="X224" s="61"/>
      <c r="AG224"/>
    </row>
    <row r="225" spans="5:33" x14ac:dyDescent="0.2">
      <c r="E225"/>
      <c r="F225" s="29"/>
      <c r="I225"/>
      <c r="J225"/>
      <c r="K225" s="55"/>
      <c r="L225"/>
      <c r="M225"/>
      <c r="N225"/>
      <c r="O225" s="61"/>
      <c r="P225"/>
      <c r="Q225" s="61"/>
      <c r="S225" s="68"/>
      <c r="T225" s="61"/>
      <c r="U225" s="61"/>
      <c r="V225" s="61"/>
      <c r="W225" s="61"/>
      <c r="X225" s="61"/>
      <c r="AG225"/>
    </row>
    <row r="226" spans="5:33" x14ac:dyDescent="0.2">
      <c r="E226"/>
      <c r="F226" s="29"/>
      <c r="I226"/>
      <c r="J226"/>
      <c r="K226" s="55"/>
      <c r="L226"/>
      <c r="M226"/>
      <c r="N226"/>
      <c r="O226" s="61"/>
      <c r="P226"/>
      <c r="Q226" s="61"/>
      <c r="S226" s="68"/>
      <c r="T226" s="61"/>
      <c r="U226" s="61"/>
      <c r="V226" s="61"/>
      <c r="W226" s="61"/>
      <c r="X226" s="61"/>
      <c r="AG226"/>
    </row>
    <row r="227" spans="5:33" x14ac:dyDescent="0.2">
      <c r="E227"/>
      <c r="F227" s="29"/>
      <c r="I227"/>
      <c r="J227"/>
      <c r="K227" s="55"/>
      <c r="L227"/>
      <c r="M227"/>
      <c r="N227"/>
      <c r="O227" s="61"/>
      <c r="P227"/>
      <c r="Q227" s="61"/>
      <c r="S227" s="68"/>
      <c r="T227" s="61"/>
      <c r="U227" s="61"/>
      <c r="V227" s="61"/>
      <c r="W227" s="61"/>
      <c r="X227" s="61"/>
      <c r="AG227"/>
    </row>
    <row r="228" spans="5:33" x14ac:dyDescent="0.2">
      <c r="E228"/>
      <c r="F228" s="29"/>
      <c r="I228"/>
      <c r="J228"/>
      <c r="K228" s="55"/>
      <c r="L228"/>
      <c r="M228"/>
      <c r="N228"/>
      <c r="O228" s="61"/>
      <c r="P228"/>
      <c r="Q228" s="61"/>
      <c r="S228" s="68"/>
      <c r="T228" s="61"/>
      <c r="U228" s="61"/>
      <c r="V228" s="61"/>
      <c r="W228" s="61"/>
      <c r="X228" s="61"/>
      <c r="AG228"/>
    </row>
    <row r="229" spans="5:33" x14ac:dyDescent="0.2">
      <c r="E229"/>
      <c r="F229" s="29"/>
      <c r="I229"/>
      <c r="J229"/>
      <c r="K229" s="55"/>
      <c r="L229"/>
      <c r="M229"/>
      <c r="N229"/>
      <c r="O229" s="61"/>
      <c r="P229"/>
      <c r="Q229" s="61"/>
      <c r="S229" s="68"/>
      <c r="T229" s="61"/>
      <c r="U229" s="61"/>
      <c r="V229" s="61"/>
      <c r="W229" s="61"/>
      <c r="X229" s="61"/>
      <c r="AG229"/>
    </row>
    <row r="230" spans="5:33" x14ac:dyDescent="0.2">
      <c r="E230"/>
      <c r="F230" s="29"/>
      <c r="I230"/>
      <c r="J230"/>
      <c r="K230" s="55"/>
      <c r="L230"/>
      <c r="M230"/>
      <c r="N230"/>
      <c r="O230" s="61"/>
      <c r="P230"/>
      <c r="Q230" s="61"/>
      <c r="S230" s="68"/>
      <c r="T230" s="61"/>
      <c r="U230" s="61"/>
      <c r="V230" s="61"/>
      <c r="W230" s="61"/>
      <c r="X230" s="61"/>
      <c r="AG230"/>
    </row>
    <row r="231" spans="5:33" x14ac:dyDescent="0.2">
      <c r="E231"/>
      <c r="F231" s="29"/>
      <c r="I231"/>
      <c r="J231"/>
      <c r="K231" s="55"/>
      <c r="L231"/>
      <c r="M231"/>
      <c r="N231"/>
      <c r="O231" s="61"/>
      <c r="P231"/>
      <c r="Q231" s="61"/>
      <c r="S231" s="68"/>
      <c r="T231" s="61"/>
      <c r="U231" s="61"/>
      <c r="V231" s="61"/>
      <c r="W231" s="61"/>
      <c r="X231" s="61"/>
      <c r="AG231"/>
    </row>
    <row r="232" spans="5:33" x14ac:dyDescent="0.2">
      <c r="E232"/>
      <c r="F232" s="29"/>
      <c r="I232"/>
      <c r="J232"/>
      <c r="K232" s="55"/>
      <c r="L232"/>
      <c r="M232"/>
      <c r="N232"/>
      <c r="O232" s="61"/>
      <c r="P232"/>
      <c r="Q232" s="61"/>
      <c r="S232" s="68"/>
      <c r="T232" s="61"/>
      <c r="U232" s="61"/>
      <c r="V232" s="61"/>
      <c r="W232" s="61"/>
      <c r="X232" s="61"/>
      <c r="AG232"/>
    </row>
    <row r="233" spans="5:33" x14ac:dyDescent="0.2">
      <c r="E233"/>
      <c r="F233" s="29"/>
      <c r="I233"/>
      <c r="J233"/>
      <c r="K233" s="55"/>
      <c r="L233"/>
      <c r="M233"/>
      <c r="N233"/>
      <c r="O233" s="61"/>
      <c r="P233"/>
      <c r="Q233" s="61"/>
      <c r="S233" s="68"/>
      <c r="T233" s="61"/>
      <c r="U233" s="61"/>
      <c r="V233" s="61"/>
      <c r="W233" s="61"/>
      <c r="X233" s="61"/>
      <c r="AG233"/>
    </row>
    <row r="234" spans="5:33" x14ac:dyDescent="0.2">
      <c r="E234"/>
      <c r="F234" s="29"/>
      <c r="I234"/>
      <c r="J234"/>
      <c r="K234" s="55"/>
      <c r="L234"/>
      <c r="M234"/>
      <c r="N234"/>
      <c r="O234" s="61"/>
      <c r="P234"/>
      <c r="Q234" s="61"/>
      <c r="S234" s="68"/>
      <c r="T234" s="61"/>
      <c r="U234" s="61"/>
      <c r="V234" s="61"/>
      <c r="W234" s="61"/>
      <c r="X234" s="61"/>
      <c r="AG234"/>
    </row>
    <row r="235" spans="5:33" x14ac:dyDescent="0.2">
      <c r="E235"/>
      <c r="F235" s="29"/>
      <c r="I235"/>
      <c r="J235"/>
      <c r="K235" s="55"/>
      <c r="L235"/>
      <c r="M235"/>
      <c r="N235"/>
      <c r="O235" s="61"/>
      <c r="P235"/>
      <c r="Q235" s="61"/>
      <c r="S235" s="68"/>
      <c r="T235" s="61"/>
      <c r="U235" s="61"/>
      <c r="V235" s="61"/>
      <c r="W235" s="61"/>
      <c r="X235" s="61"/>
      <c r="AG235"/>
    </row>
    <row r="236" spans="5:33" x14ac:dyDescent="0.2">
      <c r="E236"/>
      <c r="F236" s="29"/>
      <c r="I236"/>
      <c r="J236"/>
      <c r="K236" s="55"/>
      <c r="L236"/>
      <c r="M236"/>
      <c r="N236"/>
      <c r="O236" s="61"/>
      <c r="P236"/>
      <c r="Q236" s="61"/>
      <c r="S236" s="68"/>
      <c r="T236" s="61"/>
      <c r="U236" s="61"/>
      <c r="V236" s="61"/>
      <c r="W236" s="61"/>
      <c r="X236" s="61"/>
      <c r="AG236"/>
    </row>
    <row r="237" spans="5:33" x14ac:dyDescent="0.2">
      <c r="E237"/>
      <c r="F237" s="29"/>
      <c r="I237"/>
      <c r="J237"/>
      <c r="K237" s="55"/>
      <c r="L237"/>
      <c r="M237"/>
      <c r="N237"/>
      <c r="O237" s="61"/>
      <c r="P237"/>
      <c r="Q237" s="61"/>
      <c r="S237" s="68"/>
      <c r="T237" s="61"/>
      <c r="U237" s="61"/>
      <c r="V237" s="61"/>
      <c r="W237" s="61"/>
      <c r="X237" s="61"/>
      <c r="AG237"/>
    </row>
    <row r="238" spans="5:33" x14ac:dyDescent="0.2">
      <c r="E238"/>
      <c r="F238" s="29"/>
      <c r="I238"/>
      <c r="J238"/>
      <c r="K238" s="55"/>
      <c r="L238"/>
      <c r="M238"/>
      <c r="N238"/>
      <c r="O238" s="61"/>
      <c r="P238"/>
      <c r="Q238" s="61"/>
      <c r="S238" s="68"/>
      <c r="T238" s="61"/>
      <c r="U238" s="61"/>
      <c r="V238" s="61"/>
      <c r="W238" s="61"/>
      <c r="X238" s="61"/>
      <c r="AG238"/>
    </row>
    <row r="239" spans="5:33" x14ac:dyDescent="0.2">
      <c r="E239"/>
      <c r="F239" s="29"/>
      <c r="I239"/>
      <c r="J239"/>
      <c r="K239" s="55"/>
      <c r="L239"/>
      <c r="M239"/>
      <c r="N239"/>
      <c r="O239" s="61"/>
      <c r="P239"/>
      <c r="Q239" s="61"/>
      <c r="S239" s="68"/>
      <c r="T239" s="61"/>
      <c r="U239" s="61"/>
      <c r="V239" s="61"/>
      <c r="W239" s="61"/>
      <c r="X239" s="61"/>
      <c r="AG239"/>
    </row>
    <row r="240" spans="5:33" x14ac:dyDescent="0.2">
      <c r="E240"/>
      <c r="F240" s="29"/>
      <c r="I240"/>
      <c r="J240"/>
      <c r="K240" s="55"/>
      <c r="L240"/>
      <c r="M240"/>
      <c r="N240"/>
      <c r="O240" s="61"/>
      <c r="P240"/>
      <c r="Q240" s="61"/>
      <c r="S240" s="68"/>
      <c r="T240" s="61"/>
      <c r="U240" s="61"/>
      <c r="V240" s="61"/>
      <c r="W240" s="61"/>
      <c r="X240" s="61"/>
      <c r="AG240"/>
    </row>
    <row r="241" spans="5:33" x14ac:dyDescent="0.2">
      <c r="E241"/>
      <c r="F241" s="29"/>
      <c r="I241"/>
      <c r="J241"/>
      <c r="K241" s="55"/>
      <c r="L241"/>
      <c r="M241"/>
      <c r="N241"/>
      <c r="O241" s="61"/>
      <c r="P241"/>
      <c r="Q241" s="61"/>
      <c r="S241" s="68"/>
      <c r="T241" s="61"/>
      <c r="U241" s="61"/>
      <c r="V241" s="61"/>
      <c r="W241" s="61"/>
      <c r="X241" s="61"/>
      <c r="AG241"/>
    </row>
    <row r="242" spans="5:33" x14ac:dyDescent="0.2">
      <c r="E242"/>
      <c r="F242" s="29"/>
      <c r="I242"/>
      <c r="J242"/>
      <c r="K242" s="55"/>
      <c r="L242"/>
      <c r="M242"/>
      <c r="N242"/>
      <c r="O242" s="61"/>
      <c r="P242"/>
      <c r="Q242" s="61"/>
      <c r="S242" s="68"/>
      <c r="T242" s="61"/>
      <c r="U242" s="61"/>
      <c r="V242" s="61"/>
      <c r="W242" s="61"/>
      <c r="X242" s="61"/>
      <c r="AG242"/>
    </row>
    <row r="243" spans="5:33" x14ac:dyDescent="0.2">
      <c r="E243"/>
      <c r="F243" s="29"/>
      <c r="I243"/>
      <c r="J243"/>
      <c r="K243" s="55"/>
      <c r="L243"/>
      <c r="M243"/>
      <c r="N243"/>
      <c r="O243" s="61"/>
      <c r="P243"/>
      <c r="Q243" s="61"/>
      <c r="S243" s="68"/>
      <c r="T243" s="61"/>
      <c r="U243" s="61"/>
      <c r="V243" s="61"/>
      <c r="W243" s="61"/>
      <c r="X243" s="61"/>
      <c r="AG243"/>
    </row>
    <row r="244" spans="5:33" x14ac:dyDescent="0.2">
      <c r="E244"/>
      <c r="F244" s="29"/>
      <c r="I244"/>
      <c r="J244"/>
      <c r="K244" s="55"/>
      <c r="L244"/>
      <c r="M244"/>
      <c r="N244"/>
      <c r="O244" s="61"/>
      <c r="P244"/>
      <c r="Q244" s="61"/>
      <c r="S244" s="68"/>
      <c r="T244" s="61"/>
      <c r="U244" s="61"/>
      <c r="V244" s="61"/>
      <c r="W244" s="61"/>
      <c r="X244" s="61"/>
      <c r="AG244"/>
    </row>
    <row r="245" spans="5:33" x14ac:dyDescent="0.2">
      <c r="E245"/>
      <c r="F245" s="29"/>
      <c r="I245"/>
      <c r="J245"/>
      <c r="K245" s="55"/>
      <c r="L245"/>
      <c r="M245"/>
      <c r="N245"/>
      <c r="O245" s="61"/>
      <c r="P245"/>
      <c r="Q245" s="61"/>
      <c r="S245" s="68"/>
      <c r="T245" s="61"/>
      <c r="U245" s="61"/>
      <c r="V245" s="61"/>
      <c r="W245" s="61"/>
      <c r="X245" s="61"/>
      <c r="AG245"/>
    </row>
    <row r="246" spans="5:33" x14ac:dyDescent="0.2">
      <c r="E246"/>
      <c r="F246" s="29"/>
      <c r="I246"/>
      <c r="J246"/>
      <c r="K246" s="55"/>
      <c r="L246"/>
      <c r="M246"/>
      <c r="N246"/>
      <c r="O246" s="61"/>
      <c r="P246"/>
      <c r="Q246" s="61"/>
      <c r="S246" s="68"/>
      <c r="T246" s="61"/>
      <c r="U246" s="61"/>
      <c r="V246" s="61"/>
      <c r="W246" s="61"/>
      <c r="X246" s="61"/>
      <c r="AG246"/>
    </row>
    <row r="247" spans="5:33" x14ac:dyDescent="0.2">
      <c r="E247"/>
      <c r="F247" s="29"/>
      <c r="I247"/>
      <c r="J247"/>
      <c r="K247" s="55"/>
      <c r="L247"/>
      <c r="M247"/>
      <c r="N247"/>
      <c r="O247" s="61"/>
      <c r="P247"/>
      <c r="Q247" s="61"/>
      <c r="S247" s="68"/>
      <c r="T247" s="61"/>
      <c r="U247" s="61"/>
      <c r="V247" s="61"/>
      <c r="W247" s="61"/>
      <c r="X247" s="61"/>
      <c r="AG247"/>
    </row>
    <row r="248" spans="5:33" x14ac:dyDescent="0.2">
      <c r="E248"/>
      <c r="F248" s="29"/>
      <c r="I248"/>
      <c r="J248"/>
      <c r="K248" s="55"/>
      <c r="L248"/>
      <c r="M248"/>
      <c r="N248"/>
      <c r="O248" s="61"/>
      <c r="P248"/>
      <c r="Q248" s="61"/>
      <c r="S248" s="68"/>
      <c r="T248" s="61"/>
      <c r="U248" s="61"/>
      <c r="V248" s="61"/>
      <c r="W248" s="61"/>
      <c r="X248" s="61"/>
      <c r="AG248"/>
    </row>
    <row r="249" spans="5:33" x14ac:dyDescent="0.2">
      <c r="E249"/>
      <c r="F249" s="29"/>
      <c r="I249"/>
      <c r="J249"/>
      <c r="K249" s="55"/>
      <c r="L249"/>
      <c r="M249"/>
      <c r="N249"/>
      <c r="O249" s="61"/>
      <c r="P249"/>
      <c r="Q249" s="61"/>
      <c r="S249" s="68"/>
      <c r="T249" s="61"/>
      <c r="U249" s="61"/>
      <c r="V249" s="61"/>
      <c r="W249" s="61"/>
      <c r="X249" s="61"/>
      <c r="AG249"/>
    </row>
    <row r="250" spans="5:33" x14ac:dyDescent="0.2">
      <c r="E250"/>
      <c r="F250" s="29"/>
      <c r="I250"/>
      <c r="J250"/>
      <c r="K250" s="55"/>
      <c r="L250"/>
      <c r="M250"/>
      <c r="N250"/>
      <c r="O250" s="61"/>
      <c r="P250"/>
      <c r="Q250" s="61"/>
      <c r="S250" s="68"/>
      <c r="T250" s="61"/>
      <c r="U250" s="61"/>
      <c r="V250" s="61"/>
      <c r="W250" s="61"/>
      <c r="X250" s="61"/>
      <c r="AG250"/>
    </row>
    <row r="251" spans="5:33" x14ac:dyDescent="0.2">
      <c r="E251"/>
      <c r="F251" s="29"/>
      <c r="I251"/>
      <c r="J251"/>
      <c r="K251" s="55"/>
      <c r="L251"/>
      <c r="M251"/>
      <c r="N251"/>
      <c r="O251" s="61"/>
      <c r="P251"/>
      <c r="Q251" s="61"/>
      <c r="S251" s="68"/>
      <c r="T251" s="61"/>
      <c r="U251" s="61"/>
      <c r="V251" s="61"/>
      <c r="W251" s="61"/>
      <c r="X251" s="61"/>
      <c r="AG251"/>
    </row>
    <row r="252" spans="5:33" x14ac:dyDescent="0.2">
      <c r="E252"/>
      <c r="F252" s="29"/>
      <c r="I252"/>
      <c r="J252"/>
      <c r="K252" s="55"/>
      <c r="L252"/>
      <c r="M252"/>
      <c r="N252"/>
      <c r="O252" s="61"/>
      <c r="P252"/>
      <c r="Q252" s="61"/>
      <c r="S252" s="68"/>
      <c r="T252" s="61"/>
      <c r="U252" s="61"/>
      <c r="V252" s="61"/>
      <c r="W252" s="61"/>
      <c r="X252" s="61"/>
      <c r="AG252"/>
    </row>
    <row r="253" spans="5:33" x14ac:dyDescent="0.2">
      <c r="E253"/>
      <c r="F253" s="29"/>
      <c r="I253"/>
      <c r="J253"/>
      <c r="K253" s="55"/>
      <c r="L253"/>
      <c r="M253"/>
      <c r="N253"/>
      <c r="O253" s="61"/>
      <c r="P253"/>
      <c r="Q253" s="61"/>
      <c r="S253" s="68"/>
      <c r="T253" s="61"/>
      <c r="U253" s="61"/>
      <c r="V253" s="61"/>
      <c r="W253" s="61"/>
      <c r="X253" s="61"/>
      <c r="AG253"/>
    </row>
    <row r="254" spans="5:33" x14ac:dyDescent="0.2">
      <c r="E254"/>
      <c r="F254" s="29"/>
      <c r="I254"/>
      <c r="J254"/>
      <c r="K254" s="55"/>
      <c r="L254"/>
      <c r="M254"/>
      <c r="N254"/>
      <c r="O254" s="61"/>
      <c r="P254"/>
      <c r="Q254" s="61"/>
      <c r="S254" s="68"/>
      <c r="T254" s="61"/>
      <c r="U254" s="61"/>
      <c r="V254" s="61"/>
      <c r="W254" s="61"/>
      <c r="X254" s="61"/>
      <c r="AG254"/>
    </row>
    <row r="255" spans="5:33" x14ac:dyDescent="0.2">
      <c r="E255"/>
      <c r="F255" s="29"/>
      <c r="I255"/>
      <c r="J255"/>
      <c r="K255" s="55"/>
      <c r="L255"/>
      <c r="M255"/>
      <c r="N255"/>
      <c r="O255" s="61"/>
      <c r="P255"/>
      <c r="Q255" s="61"/>
      <c r="S255" s="68"/>
      <c r="T255" s="61"/>
      <c r="U255" s="61"/>
      <c r="V255" s="61"/>
      <c r="W255" s="61"/>
      <c r="X255" s="61"/>
      <c r="AG255"/>
    </row>
    <row r="256" spans="5:33" x14ac:dyDescent="0.2">
      <c r="E256"/>
      <c r="F256" s="29"/>
      <c r="I256"/>
      <c r="J256"/>
      <c r="K256" s="55"/>
      <c r="L256"/>
      <c r="M256"/>
      <c r="N256"/>
      <c r="O256" s="61"/>
      <c r="P256"/>
      <c r="Q256" s="61"/>
      <c r="S256" s="68"/>
      <c r="T256" s="61"/>
      <c r="U256" s="61"/>
      <c r="V256" s="61"/>
      <c r="W256" s="61"/>
      <c r="X256" s="61"/>
      <c r="AG256"/>
    </row>
    <row r="257" spans="5:33" x14ac:dyDescent="0.2">
      <c r="E257"/>
      <c r="F257" s="29"/>
      <c r="I257"/>
      <c r="J257"/>
      <c r="K257" s="55"/>
      <c r="L257"/>
      <c r="M257"/>
      <c r="N257"/>
      <c r="O257" s="61"/>
      <c r="P257"/>
      <c r="Q257" s="61"/>
      <c r="S257" s="68"/>
      <c r="T257" s="61"/>
      <c r="U257" s="61"/>
      <c r="V257" s="61"/>
      <c r="W257" s="61"/>
      <c r="X257" s="61"/>
      <c r="AG257"/>
    </row>
    <row r="258" spans="5:33" x14ac:dyDescent="0.2">
      <c r="E258"/>
      <c r="F258" s="29"/>
      <c r="I258"/>
      <c r="J258"/>
      <c r="K258" s="55"/>
      <c r="L258"/>
      <c r="M258"/>
      <c r="N258"/>
      <c r="O258" s="61"/>
      <c r="P258"/>
      <c r="Q258" s="61"/>
      <c r="S258" s="68"/>
      <c r="T258" s="61"/>
      <c r="U258" s="61"/>
      <c r="V258" s="61"/>
      <c r="W258" s="61"/>
      <c r="X258" s="61"/>
      <c r="AG258"/>
    </row>
    <row r="259" spans="5:33" x14ac:dyDescent="0.2">
      <c r="E259"/>
      <c r="F259" s="29"/>
      <c r="I259"/>
      <c r="J259"/>
      <c r="K259" s="55"/>
      <c r="L259"/>
      <c r="M259"/>
      <c r="N259"/>
      <c r="O259" s="61"/>
      <c r="P259"/>
      <c r="Q259" s="61"/>
      <c r="S259" s="68"/>
      <c r="T259" s="61"/>
      <c r="U259" s="61"/>
      <c r="V259" s="61"/>
      <c r="W259" s="61"/>
      <c r="X259" s="61"/>
      <c r="AG259"/>
    </row>
    <row r="260" spans="5:33" x14ac:dyDescent="0.2">
      <c r="E260"/>
      <c r="F260" s="29"/>
      <c r="I260"/>
      <c r="J260"/>
      <c r="K260" s="55"/>
      <c r="L260"/>
      <c r="M260"/>
      <c r="N260"/>
      <c r="O260" s="61"/>
      <c r="P260"/>
      <c r="Q260" s="61"/>
      <c r="S260" s="68"/>
      <c r="T260" s="61"/>
      <c r="U260" s="61"/>
      <c r="V260" s="61"/>
      <c r="W260" s="61"/>
      <c r="X260" s="61"/>
      <c r="AG260"/>
    </row>
    <row r="261" spans="5:33" x14ac:dyDescent="0.2">
      <c r="E261"/>
      <c r="F261" s="29"/>
      <c r="I261"/>
      <c r="J261"/>
      <c r="K261" s="55"/>
      <c r="L261"/>
      <c r="M261"/>
      <c r="N261"/>
      <c r="O261" s="61"/>
      <c r="P261"/>
      <c r="Q261" s="61"/>
      <c r="S261" s="68"/>
      <c r="T261" s="61"/>
      <c r="U261" s="61"/>
      <c r="V261" s="61"/>
      <c r="W261" s="61"/>
      <c r="X261" s="61"/>
      <c r="AG261"/>
    </row>
    <row r="262" spans="5:33" x14ac:dyDescent="0.2">
      <c r="E262"/>
      <c r="F262" s="29"/>
      <c r="I262"/>
      <c r="J262"/>
      <c r="K262" s="55"/>
      <c r="L262"/>
      <c r="M262"/>
      <c r="N262"/>
      <c r="O262" s="61"/>
      <c r="P262"/>
      <c r="Q262" s="61"/>
      <c r="S262" s="68"/>
      <c r="T262" s="61"/>
      <c r="U262" s="61"/>
      <c r="V262" s="61"/>
      <c r="W262" s="61"/>
      <c r="X262" s="61"/>
      <c r="AG262"/>
    </row>
    <row r="263" spans="5:33" x14ac:dyDescent="0.2">
      <c r="E263"/>
      <c r="F263" s="29"/>
      <c r="I263"/>
      <c r="J263"/>
      <c r="K263" s="55"/>
      <c r="L263"/>
      <c r="M263"/>
      <c r="N263"/>
      <c r="O263" s="61"/>
      <c r="P263"/>
      <c r="Q263" s="61"/>
      <c r="S263" s="68"/>
      <c r="T263" s="61"/>
      <c r="U263" s="61"/>
      <c r="V263" s="61"/>
      <c r="W263" s="61"/>
      <c r="X263" s="61"/>
      <c r="AG263"/>
    </row>
    <row r="264" spans="5:33" x14ac:dyDescent="0.2">
      <c r="E264"/>
      <c r="F264" s="29"/>
      <c r="I264"/>
      <c r="J264"/>
      <c r="K264" s="55"/>
      <c r="L264"/>
      <c r="M264"/>
      <c r="N264"/>
      <c r="O264" s="61"/>
      <c r="P264"/>
      <c r="Q264" s="61"/>
      <c r="S264" s="68"/>
      <c r="T264" s="61"/>
      <c r="U264" s="61"/>
      <c r="V264" s="61"/>
      <c r="W264" s="61"/>
      <c r="X264" s="61"/>
      <c r="AG264"/>
    </row>
    <row r="265" spans="5:33" x14ac:dyDescent="0.2">
      <c r="E265"/>
      <c r="F265" s="29"/>
      <c r="I265"/>
      <c r="J265"/>
      <c r="K265" s="55"/>
      <c r="L265"/>
      <c r="M265"/>
      <c r="N265"/>
      <c r="O265" s="61"/>
      <c r="P265"/>
      <c r="Q265" s="61"/>
      <c r="S265" s="68"/>
      <c r="T265" s="61"/>
      <c r="U265" s="61"/>
      <c r="V265" s="61"/>
      <c r="W265" s="61"/>
      <c r="X265" s="61"/>
      <c r="AG265"/>
    </row>
    <row r="266" spans="5:33" x14ac:dyDescent="0.2">
      <c r="E266"/>
      <c r="F266" s="29"/>
      <c r="I266"/>
      <c r="J266"/>
      <c r="K266" s="55"/>
      <c r="L266"/>
      <c r="M266"/>
      <c r="N266"/>
      <c r="O266" s="61"/>
      <c r="P266"/>
      <c r="Q266" s="61"/>
      <c r="S266" s="68"/>
      <c r="T266" s="61"/>
      <c r="U266" s="61"/>
      <c r="V266" s="61"/>
      <c r="W266" s="61"/>
      <c r="X266" s="61"/>
      <c r="AG266"/>
    </row>
    <row r="267" spans="5:33" x14ac:dyDescent="0.2">
      <c r="E267"/>
      <c r="F267" s="29"/>
      <c r="I267"/>
      <c r="J267"/>
      <c r="K267" s="55"/>
      <c r="L267"/>
      <c r="M267"/>
      <c r="N267"/>
      <c r="O267" s="61"/>
      <c r="P267"/>
      <c r="Q267" s="61"/>
      <c r="S267" s="68"/>
      <c r="T267" s="61"/>
      <c r="U267" s="61"/>
      <c r="V267" s="61"/>
      <c r="W267" s="61"/>
      <c r="X267" s="61"/>
      <c r="AG267"/>
    </row>
    <row r="268" spans="5:33" x14ac:dyDescent="0.2">
      <c r="E268"/>
      <c r="F268" s="29"/>
      <c r="I268"/>
      <c r="J268"/>
      <c r="K268" s="55"/>
      <c r="L268"/>
      <c r="M268"/>
      <c r="N268"/>
      <c r="O268" s="61"/>
      <c r="P268"/>
      <c r="Q268" s="61"/>
      <c r="S268" s="68"/>
      <c r="T268" s="61"/>
      <c r="U268" s="61"/>
      <c r="V268" s="61"/>
      <c r="W268" s="61"/>
      <c r="X268" s="61"/>
      <c r="AG268"/>
    </row>
    <row r="269" spans="5:33" x14ac:dyDescent="0.2">
      <c r="E269"/>
      <c r="F269" s="29"/>
      <c r="I269"/>
      <c r="J269"/>
      <c r="K269" s="55"/>
      <c r="L269"/>
      <c r="M269"/>
      <c r="N269"/>
      <c r="O269" s="61"/>
      <c r="P269"/>
      <c r="Q269" s="61"/>
      <c r="S269" s="68"/>
      <c r="T269" s="61"/>
      <c r="U269" s="61"/>
      <c r="V269" s="61"/>
      <c r="W269" s="61"/>
      <c r="X269" s="61"/>
      <c r="AG269"/>
    </row>
    <row r="270" spans="5:33" x14ac:dyDescent="0.2">
      <c r="E270"/>
      <c r="F270" s="29"/>
      <c r="I270"/>
      <c r="J270"/>
      <c r="K270" s="55"/>
      <c r="L270"/>
      <c r="M270"/>
      <c r="N270"/>
      <c r="O270" s="61"/>
      <c r="P270"/>
      <c r="Q270" s="61"/>
      <c r="S270" s="68"/>
      <c r="T270" s="61"/>
      <c r="U270" s="61"/>
      <c r="V270" s="61"/>
      <c r="W270" s="61"/>
      <c r="X270" s="61"/>
      <c r="AG270"/>
    </row>
    <row r="271" spans="5:33" x14ac:dyDescent="0.2">
      <c r="E271"/>
      <c r="F271" s="29"/>
      <c r="I271"/>
      <c r="J271"/>
      <c r="K271" s="55"/>
      <c r="L271"/>
      <c r="M271"/>
      <c r="N271"/>
      <c r="O271" s="61"/>
      <c r="P271"/>
      <c r="Q271" s="61"/>
      <c r="S271" s="68"/>
      <c r="T271" s="61"/>
      <c r="U271" s="61"/>
      <c r="V271" s="61"/>
      <c r="W271" s="61"/>
      <c r="X271" s="61"/>
      <c r="AG271"/>
    </row>
    <row r="272" spans="5:33" x14ac:dyDescent="0.2">
      <c r="E272"/>
      <c r="F272" s="29"/>
      <c r="I272"/>
      <c r="J272"/>
      <c r="K272" s="55"/>
      <c r="L272"/>
      <c r="M272"/>
      <c r="N272"/>
      <c r="O272" s="61"/>
      <c r="P272"/>
      <c r="Q272" s="61"/>
      <c r="S272" s="68"/>
      <c r="T272" s="61"/>
      <c r="U272" s="61"/>
      <c r="V272" s="61"/>
      <c r="W272" s="61"/>
      <c r="X272" s="61"/>
      <c r="AG272"/>
    </row>
    <row r="273" spans="5:33" x14ac:dyDescent="0.2">
      <c r="E273"/>
      <c r="F273" s="29"/>
      <c r="I273"/>
      <c r="J273"/>
      <c r="K273" s="55"/>
      <c r="L273"/>
      <c r="M273"/>
      <c r="N273"/>
      <c r="O273" s="61"/>
      <c r="P273"/>
      <c r="Q273" s="61"/>
      <c r="S273" s="68"/>
      <c r="T273" s="61"/>
      <c r="U273" s="61"/>
      <c r="V273" s="61"/>
      <c r="W273" s="61"/>
      <c r="X273" s="61"/>
      <c r="AG273"/>
    </row>
    <row r="274" spans="5:33" x14ac:dyDescent="0.2">
      <c r="E274"/>
      <c r="F274" s="29"/>
      <c r="I274"/>
      <c r="J274"/>
      <c r="K274" s="55"/>
      <c r="L274"/>
      <c r="M274"/>
      <c r="N274"/>
      <c r="O274" s="61"/>
      <c r="P274"/>
      <c r="Q274" s="61"/>
      <c r="S274" s="68"/>
      <c r="T274" s="61"/>
      <c r="U274" s="61"/>
      <c r="V274" s="61"/>
      <c r="W274" s="61"/>
      <c r="X274" s="61"/>
      <c r="AG274"/>
    </row>
    <row r="275" spans="5:33" x14ac:dyDescent="0.2">
      <c r="E275"/>
      <c r="F275" s="29"/>
      <c r="I275"/>
      <c r="J275"/>
      <c r="K275" s="55"/>
      <c r="L275"/>
      <c r="M275"/>
      <c r="N275"/>
      <c r="O275" s="61"/>
      <c r="P275"/>
      <c r="Q275" s="61"/>
      <c r="S275" s="68"/>
      <c r="T275" s="61"/>
      <c r="U275" s="61"/>
      <c r="V275" s="61"/>
      <c r="W275" s="61"/>
      <c r="X275" s="61"/>
      <c r="AG275"/>
    </row>
    <row r="276" spans="5:33" x14ac:dyDescent="0.2">
      <c r="E276"/>
      <c r="F276" s="29"/>
      <c r="I276"/>
      <c r="J276"/>
      <c r="K276" s="55"/>
      <c r="L276"/>
      <c r="M276"/>
      <c r="N276"/>
      <c r="O276" s="61"/>
      <c r="P276"/>
      <c r="Q276" s="61"/>
      <c r="S276" s="68"/>
      <c r="T276" s="61"/>
      <c r="U276" s="61"/>
      <c r="V276" s="61"/>
      <c r="W276" s="61"/>
      <c r="X276" s="61"/>
      <c r="AG276"/>
    </row>
    <row r="277" spans="5:33" x14ac:dyDescent="0.2">
      <c r="E277"/>
      <c r="F277" s="29"/>
      <c r="I277"/>
      <c r="J277"/>
      <c r="K277" s="55"/>
      <c r="L277"/>
      <c r="M277"/>
      <c r="N277"/>
      <c r="O277" s="61"/>
      <c r="P277"/>
      <c r="Q277" s="61"/>
      <c r="S277" s="68"/>
      <c r="T277" s="61"/>
      <c r="U277" s="61"/>
      <c r="V277" s="61"/>
      <c r="W277" s="61"/>
      <c r="X277" s="61"/>
      <c r="AG277"/>
    </row>
    <row r="278" spans="5:33" x14ac:dyDescent="0.2">
      <c r="E278"/>
      <c r="F278" s="29"/>
      <c r="I278"/>
      <c r="J278"/>
      <c r="K278" s="55"/>
      <c r="L278"/>
      <c r="M278"/>
      <c r="N278"/>
      <c r="O278" s="61"/>
      <c r="P278"/>
      <c r="Q278" s="61"/>
      <c r="S278" s="68"/>
      <c r="T278" s="61"/>
      <c r="U278" s="61"/>
      <c r="V278" s="61"/>
      <c r="W278" s="61"/>
      <c r="X278" s="61"/>
      <c r="AG278"/>
    </row>
    <row r="279" spans="5:33" x14ac:dyDescent="0.2">
      <c r="E279"/>
      <c r="F279" s="29"/>
      <c r="I279"/>
      <c r="J279"/>
      <c r="K279" s="55"/>
      <c r="L279"/>
      <c r="M279"/>
      <c r="N279"/>
      <c r="O279" s="61"/>
      <c r="P279"/>
      <c r="Q279" s="61"/>
      <c r="S279" s="68"/>
      <c r="T279" s="61"/>
      <c r="U279" s="61"/>
      <c r="V279" s="61"/>
      <c r="W279" s="61"/>
      <c r="X279" s="61"/>
      <c r="AG279"/>
    </row>
    <row r="280" spans="5:33" x14ac:dyDescent="0.2">
      <c r="E280"/>
      <c r="F280" s="29"/>
      <c r="I280"/>
      <c r="J280"/>
      <c r="K280" s="55"/>
      <c r="L280"/>
      <c r="M280"/>
      <c r="N280"/>
      <c r="O280" s="61"/>
      <c r="P280"/>
      <c r="Q280" s="61"/>
      <c r="S280" s="68"/>
      <c r="T280" s="61"/>
      <c r="U280" s="61"/>
      <c r="V280" s="61"/>
      <c r="W280" s="61"/>
      <c r="X280" s="61"/>
      <c r="AG280"/>
    </row>
    <row r="281" spans="5:33" x14ac:dyDescent="0.2">
      <c r="E281"/>
      <c r="F281" s="29"/>
      <c r="I281"/>
      <c r="J281"/>
      <c r="K281" s="55"/>
      <c r="L281"/>
      <c r="M281"/>
      <c r="N281"/>
      <c r="O281" s="61"/>
      <c r="P281"/>
      <c r="Q281" s="61"/>
      <c r="S281" s="68"/>
      <c r="T281" s="61"/>
      <c r="U281" s="61"/>
      <c r="V281" s="61"/>
      <c r="W281" s="61"/>
      <c r="X281" s="61"/>
      <c r="AG281"/>
    </row>
    <row r="282" spans="5:33" x14ac:dyDescent="0.2">
      <c r="E282"/>
      <c r="F282" s="29"/>
      <c r="I282"/>
      <c r="J282"/>
      <c r="K282" s="55"/>
      <c r="L282"/>
      <c r="M282"/>
      <c r="N282"/>
      <c r="O282" s="61"/>
      <c r="P282"/>
      <c r="Q282" s="61"/>
      <c r="S282" s="68"/>
      <c r="T282" s="61"/>
      <c r="U282" s="61"/>
      <c r="V282" s="61"/>
      <c r="W282" s="61"/>
      <c r="X282" s="61"/>
      <c r="AG282"/>
    </row>
    <row r="283" spans="5:33" x14ac:dyDescent="0.2">
      <c r="E283"/>
      <c r="F283" s="29"/>
      <c r="I283"/>
      <c r="J283"/>
      <c r="K283" s="55"/>
      <c r="L283"/>
      <c r="M283"/>
      <c r="N283"/>
      <c r="O283" s="61"/>
      <c r="P283"/>
      <c r="Q283" s="61"/>
      <c r="S283" s="68"/>
      <c r="T283" s="61"/>
      <c r="U283" s="61"/>
      <c r="V283" s="61"/>
      <c r="W283" s="61"/>
      <c r="X283" s="61"/>
      <c r="AG283"/>
    </row>
    <row r="284" spans="5:33" x14ac:dyDescent="0.2">
      <c r="E284"/>
      <c r="F284" s="29"/>
      <c r="I284"/>
      <c r="J284"/>
      <c r="K284" s="55"/>
      <c r="L284"/>
      <c r="M284"/>
      <c r="N284"/>
      <c r="O284" s="61"/>
      <c r="P284"/>
      <c r="Q284" s="61"/>
      <c r="S284" s="68"/>
      <c r="T284" s="61"/>
      <c r="U284" s="61"/>
      <c r="V284" s="61"/>
      <c r="W284" s="61"/>
      <c r="X284" s="61"/>
      <c r="AG284"/>
    </row>
    <row r="285" spans="5:33" x14ac:dyDescent="0.2">
      <c r="E285"/>
      <c r="F285" s="29"/>
      <c r="I285"/>
      <c r="J285"/>
      <c r="K285" s="55"/>
      <c r="L285"/>
      <c r="M285"/>
      <c r="N285"/>
      <c r="O285" s="61"/>
      <c r="P285"/>
      <c r="Q285" s="61"/>
      <c r="S285" s="68"/>
      <c r="T285" s="61"/>
      <c r="U285" s="61"/>
      <c r="V285" s="61"/>
      <c r="W285" s="61"/>
      <c r="X285" s="61"/>
      <c r="AG285"/>
    </row>
    <row r="286" spans="5:33" x14ac:dyDescent="0.2">
      <c r="E286"/>
      <c r="F286" s="29"/>
      <c r="I286"/>
      <c r="J286"/>
      <c r="K286" s="55"/>
      <c r="L286"/>
      <c r="M286"/>
      <c r="N286"/>
      <c r="O286" s="61"/>
      <c r="P286"/>
      <c r="Q286" s="61"/>
      <c r="S286" s="68"/>
      <c r="T286" s="61"/>
      <c r="U286" s="61"/>
      <c r="V286" s="61"/>
      <c r="W286" s="61"/>
      <c r="X286" s="61"/>
      <c r="AG286"/>
    </row>
    <row r="287" spans="5:33" x14ac:dyDescent="0.2">
      <c r="E287"/>
      <c r="F287" s="29"/>
      <c r="I287"/>
      <c r="J287"/>
      <c r="K287" s="55"/>
      <c r="L287"/>
      <c r="M287"/>
      <c r="N287"/>
      <c r="O287" s="61"/>
      <c r="P287"/>
      <c r="Q287" s="61"/>
      <c r="S287" s="68"/>
      <c r="T287" s="61"/>
      <c r="U287" s="61"/>
      <c r="V287" s="61"/>
      <c r="W287" s="61"/>
      <c r="X287" s="61"/>
      <c r="AG287"/>
    </row>
    <row r="288" spans="5:33" x14ac:dyDescent="0.2">
      <c r="E288"/>
      <c r="F288" s="29"/>
      <c r="I288"/>
      <c r="J288"/>
      <c r="K288" s="55"/>
      <c r="L288"/>
      <c r="M288"/>
      <c r="N288"/>
      <c r="O288" s="61"/>
      <c r="P288"/>
      <c r="Q288" s="61"/>
      <c r="S288" s="68"/>
      <c r="T288" s="61"/>
      <c r="U288" s="61"/>
      <c r="V288" s="61"/>
      <c r="W288" s="61"/>
      <c r="X288" s="61"/>
      <c r="AG288"/>
    </row>
    <row r="289" spans="5:33" x14ac:dyDescent="0.2">
      <c r="E289"/>
      <c r="F289" s="29"/>
      <c r="I289"/>
      <c r="J289"/>
      <c r="K289" s="55"/>
      <c r="L289"/>
      <c r="M289"/>
      <c r="N289"/>
      <c r="O289" s="61"/>
      <c r="P289"/>
      <c r="Q289" s="61"/>
      <c r="S289" s="68"/>
      <c r="T289" s="61"/>
      <c r="U289" s="61"/>
      <c r="V289" s="61"/>
      <c r="W289" s="61"/>
      <c r="X289" s="61"/>
      <c r="AG289"/>
    </row>
    <row r="290" spans="5:33" x14ac:dyDescent="0.2">
      <c r="E290"/>
      <c r="F290" s="29"/>
      <c r="I290"/>
      <c r="J290"/>
      <c r="K290" s="55"/>
      <c r="L290"/>
      <c r="M290"/>
      <c r="N290"/>
      <c r="O290" s="61"/>
      <c r="P290"/>
      <c r="Q290" s="61"/>
      <c r="S290" s="68"/>
      <c r="T290" s="61"/>
      <c r="U290" s="61"/>
      <c r="V290" s="61"/>
      <c r="W290" s="61"/>
      <c r="X290" s="61"/>
      <c r="AG290"/>
    </row>
    <row r="291" spans="5:33" x14ac:dyDescent="0.2">
      <c r="E291"/>
      <c r="F291" s="29"/>
      <c r="I291"/>
      <c r="J291"/>
      <c r="K291" s="55"/>
      <c r="L291"/>
      <c r="M291"/>
      <c r="N291"/>
      <c r="O291" s="61"/>
      <c r="P291"/>
      <c r="Q291" s="61"/>
      <c r="S291" s="68"/>
      <c r="T291" s="61"/>
      <c r="U291" s="61"/>
      <c r="V291" s="61"/>
      <c r="W291" s="61"/>
      <c r="X291" s="61"/>
      <c r="AG291"/>
    </row>
    <row r="292" spans="5:33" x14ac:dyDescent="0.2">
      <c r="E292"/>
      <c r="F292" s="29"/>
      <c r="I292"/>
      <c r="J292"/>
      <c r="K292" s="55"/>
      <c r="L292"/>
      <c r="M292"/>
      <c r="N292"/>
      <c r="O292" s="61"/>
      <c r="P292"/>
      <c r="Q292" s="61"/>
      <c r="S292" s="68"/>
      <c r="T292" s="61"/>
      <c r="U292" s="61"/>
      <c r="V292" s="61"/>
      <c r="W292" s="61"/>
      <c r="X292" s="61"/>
      <c r="AG292"/>
    </row>
    <row r="293" spans="5:33" x14ac:dyDescent="0.2">
      <c r="E293"/>
      <c r="F293" s="29"/>
      <c r="I293"/>
      <c r="J293"/>
      <c r="K293" s="55"/>
      <c r="L293"/>
      <c r="M293"/>
      <c r="N293"/>
      <c r="O293" s="61"/>
      <c r="P293"/>
      <c r="Q293" s="61"/>
      <c r="S293" s="68"/>
      <c r="T293" s="61"/>
      <c r="U293" s="61"/>
      <c r="V293" s="61"/>
      <c r="W293" s="61"/>
      <c r="X293" s="61"/>
      <c r="AG293"/>
    </row>
    <row r="294" spans="5:33" x14ac:dyDescent="0.2">
      <c r="E294"/>
      <c r="F294" s="29"/>
      <c r="I294"/>
      <c r="J294"/>
      <c r="K294" s="55"/>
      <c r="L294"/>
      <c r="M294"/>
      <c r="N294"/>
      <c r="O294" s="61"/>
      <c r="P294"/>
      <c r="Q294" s="61"/>
      <c r="S294" s="68"/>
      <c r="T294" s="61"/>
      <c r="U294" s="61"/>
      <c r="V294" s="61"/>
      <c r="W294" s="61"/>
      <c r="X294" s="61"/>
      <c r="AG294"/>
    </row>
    <row r="295" spans="5:33" x14ac:dyDescent="0.2">
      <c r="E295"/>
      <c r="F295" s="29"/>
      <c r="I295"/>
      <c r="J295"/>
      <c r="K295" s="55"/>
      <c r="L295"/>
      <c r="M295"/>
      <c r="N295"/>
      <c r="O295" s="61"/>
      <c r="P295"/>
      <c r="Q295" s="61"/>
      <c r="S295" s="68"/>
      <c r="T295" s="61"/>
      <c r="U295" s="61"/>
      <c r="V295" s="61"/>
      <c r="W295" s="61"/>
      <c r="X295" s="61"/>
      <c r="AG295"/>
    </row>
    <row r="296" spans="5:33" x14ac:dyDescent="0.2">
      <c r="E296"/>
      <c r="F296" s="29"/>
      <c r="I296"/>
      <c r="J296"/>
      <c r="K296" s="55"/>
      <c r="L296"/>
      <c r="M296"/>
      <c r="N296"/>
      <c r="O296" s="61"/>
      <c r="P296"/>
      <c r="Q296" s="61"/>
      <c r="S296" s="68"/>
      <c r="T296" s="61"/>
      <c r="U296" s="61"/>
      <c r="V296" s="61"/>
      <c r="W296" s="61"/>
      <c r="X296" s="61"/>
      <c r="AG296"/>
    </row>
    <row r="297" spans="5:33" x14ac:dyDescent="0.2">
      <c r="E297"/>
      <c r="F297" s="29"/>
      <c r="I297"/>
      <c r="J297"/>
      <c r="K297" s="55"/>
      <c r="L297"/>
      <c r="M297"/>
      <c r="N297"/>
      <c r="O297" s="61"/>
      <c r="P297"/>
      <c r="Q297" s="61"/>
      <c r="S297" s="68"/>
      <c r="T297" s="61"/>
      <c r="U297" s="61"/>
      <c r="V297" s="61"/>
      <c r="W297" s="61"/>
      <c r="X297" s="61"/>
      <c r="AG297"/>
    </row>
    <row r="298" spans="5:33" x14ac:dyDescent="0.2">
      <c r="E298"/>
      <c r="F298" s="29"/>
      <c r="I298"/>
      <c r="J298"/>
      <c r="K298" s="55"/>
      <c r="L298"/>
      <c r="M298"/>
      <c r="N298"/>
      <c r="O298" s="61"/>
      <c r="P298"/>
      <c r="Q298" s="61"/>
      <c r="S298" s="68"/>
      <c r="T298" s="61"/>
      <c r="U298" s="61"/>
      <c r="V298" s="61"/>
      <c r="W298" s="61"/>
      <c r="X298" s="61"/>
      <c r="AG298"/>
    </row>
    <row r="299" spans="5:33" x14ac:dyDescent="0.2">
      <c r="E299"/>
      <c r="F299" s="29"/>
      <c r="I299"/>
      <c r="J299"/>
      <c r="K299" s="55"/>
      <c r="L299"/>
      <c r="M299"/>
      <c r="N299"/>
      <c r="O299" s="61"/>
      <c r="P299"/>
      <c r="Q299" s="61"/>
      <c r="S299" s="68"/>
      <c r="T299" s="61"/>
      <c r="U299" s="61"/>
      <c r="V299" s="61"/>
      <c r="W299" s="61"/>
      <c r="X299" s="61"/>
      <c r="AG299"/>
    </row>
    <row r="300" spans="5:33" x14ac:dyDescent="0.2">
      <c r="E300"/>
      <c r="F300" s="29"/>
      <c r="I300"/>
      <c r="J300"/>
      <c r="K300" s="55"/>
      <c r="L300"/>
      <c r="M300"/>
      <c r="N300"/>
      <c r="O300" s="61"/>
      <c r="P300"/>
      <c r="Q300" s="61"/>
      <c r="S300" s="68"/>
      <c r="T300" s="61"/>
      <c r="U300" s="61"/>
      <c r="V300" s="61"/>
      <c r="W300" s="61"/>
      <c r="X300" s="61"/>
      <c r="AG300"/>
    </row>
    <row r="301" spans="5:33" x14ac:dyDescent="0.2">
      <c r="E301"/>
      <c r="F301" s="29"/>
      <c r="I301"/>
      <c r="J301"/>
      <c r="K301" s="55"/>
      <c r="L301"/>
      <c r="M301"/>
      <c r="N301"/>
      <c r="O301" s="61"/>
      <c r="P301"/>
      <c r="Q301" s="61"/>
      <c r="S301" s="68"/>
      <c r="T301" s="61"/>
      <c r="U301" s="61"/>
      <c r="V301" s="61"/>
      <c r="W301" s="61"/>
      <c r="X301" s="61"/>
      <c r="AG301"/>
    </row>
    <row r="302" spans="5:33" x14ac:dyDescent="0.2">
      <c r="E302"/>
      <c r="F302" s="29"/>
      <c r="I302"/>
      <c r="J302"/>
      <c r="K302" s="55"/>
      <c r="L302"/>
      <c r="M302"/>
      <c r="N302"/>
      <c r="O302" s="61"/>
      <c r="P302"/>
      <c r="Q302" s="61"/>
      <c r="S302" s="68"/>
      <c r="T302" s="61"/>
      <c r="U302" s="61"/>
      <c r="V302" s="61"/>
      <c r="W302" s="61"/>
      <c r="X302" s="61"/>
      <c r="AG302"/>
    </row>
    <row r="303" spans="5:33" x14ac:dyDescent="0.2">
      <c r="E303"/>
      <c r="F303" s="29"/>
      <c r="I303"/>
      <c r="J303"/>
      <c r="K303" s="55"/>
      <c r="L303"/>
      <c r="M303"/>
      <c r="N303"/>
      <c r="O303" s="61"/>
      <c r="P303"/>
      <c r="Q303" s="61"/>
      <c r="S303" s="68"/>
      <c r="T303" s="61"/>
      <c r="U303" s="61"/>
      <c r="V303" s="61"/>
      <c r="W303" s="61"/>
      <c r="X303" s="61"/>
      <c r="AG303"/>
    </row>
    <row r="304" spans="5:33" x14ac:dyDescent="0.2">
      <c r="E304"/>
      <c r="F304" s="29"/>
      <c r="I304"/>
      <c r="J304"/>
      <c r="K304" s="55"/>
      <c r="L304"/>
      <c r="M304"/>
      <c r="N304"/>
      <c r="O304" s="61"/>
      <c r="P304"/>
      <c r="Q304" s="61"/>
      <c r="S304" s="68"/>
      <c r="T304" s="61"/>
      <c r="U304" s="61"/>
      <c r="V304" s="61"/>
      <c r="W304" s="61"/>
      <c r="X304" s="61"/>
      <c r="AG304"/>
    </row>
    <row r="305" spans="5:33" x14ac:dyDescent="0.2">
      <c r="E305"/>
      <c r="F305" s="29"/>
      <c r="I305"/>
      <c r="J305"/>
      <c r="K305" s="55"/>
      <c r="L305"/>
      <c r="M305"/>
      <c r="N305"/>
      <c r="O305" s="61"/>
      <c r="P305"/>
      <c r="Q305" s="61"/>
      <c r="S305" s="68"/>
      <c r="T305" s="61"/>
      <c r="U305" s="61"/>
      <c r="V305" s="61"/>
      <c r="W305" s="61"/>
      <c r="X305" s="61"/>
      <c r="AG305"/>
    </row>
    <row r="306" spans="5:33" x14ac:dyDescent="0.2">
      <c r="E306"/>
      <c r="F306" s="29"/>
      <c r="I306"/>
      <c r="J306"/>
      <c r="K306" s="55"/>
      <c r="L306"/>
      <c r="M306"/>
      <c r="N306"/>
      <c r="O306" s="61"/>
      <c r="P306"/>
      <c r="Q306" s="61"/>
      <c r="S306" s="68"/>
      <c r="T306" s="61"/>
      <c r="U306" s="61"/>
      <c r="V306" s="61"/>
      <c r="W306" s="61"/>
      <c r="X306" s="61"/>
      <c r="AG306"/>
    </row>
    <row r="307" spans="5:33" x14ac:dyDescent="0.2">
      <c r="E307"/>
      <c r="F307" s="29"/>
      <c r="I307"/>
      <c r="J307"/>
      <c r="K307" s="55"/>
      <c r="L307"/>
      <c r="M307"/>
      <c r="N307"/>
      <c r="O307" s="61"/>
      <c r="P307"/>
      <c r="Q307" s="61"/>
      <c r="S307" s="68"/>
      <c r="T307" s="61"/>
      <c r="U307" s="61"/>
      <c r="V307" s="61"/>
      <c r="W307" s="61"/>
      <c r="X307" s="61"/>
      <c r="AG307"/>
    </row>
    <row r="308" spans="5:33" x14ac:dyDescent="0.2">
      <c r="E308"/>
      <c r="F308" s="29"/>
      <c r="I308"/>
      <c r="J308"/>
      <c r="K308" s="55"/>
      <c r="L308"/>
      <c r="M308"/>
      <c r="N308"/>
      <c r="O308" s="61"/>
      <c r="P308"/>
      <c r="Q308" s="61"/>
      <c r="S308" s="68"/>
      <c r="T308" s="61"/>
      <c r="U308" s="61"/>
      <c r="V308" s="61"/>
      <c r="W308" s="61"/>
      <c r="X308" s="61"/>
      <c r="AG308"/>
    </row>
    <row r="309" spans="5:33" x14ac:dyDescent="0.2">
      <c r="E309"/>
      <c r="F309" s="29"/>
      <c r="I309"/>
      <c r="J309"/>
      <c r="K309" s="55"/>
      <c r="L309"/>
      <c r="M309"/>
      <c r="N309"/>
      <c r="O309" s="61"/>
      <c r="P309"/>
      <c r="Q309" s="61"/>
      <c r="S309" s="68"/>
      <c r="T309" s="61"/>
      <c r="U309" s="61"/>
      <c r="V309" s="61"/>
      <c r="W309" s="61"/>
      <c r="X309" s="61"/>
      <c r="AG309"/>
    </row>
    <row r="310" spans="5:33" x14ac:dyDescent="0.2">
      <c r="E310"/>
      <c r="F310" s="29"/>
      <c r="I310"/>
      <c r="J310"/>
      <c r="K310" s="55"/>
      <c r="L310"/>
      <c r="M310"/>
      <c r="N310"/>
      <c r="O310" s="61"/>
      <c r="P310"/>
      <c r="Q310" s="61"/>
      <c r="S310" s="68"/>
      <c r="T310" s="61"/>
      <c r="U310" s="61"/>
      <c r="V310" s="61"/>
      <c r="W310" s="61"/>
      <c r="X310" s="61"/>
      <c r="AG310"/>
    </row>
    <row r="311" spans="5:33" x14ac:dyDescent="0.2">
      <c r="E311"/>
      <c r="F311" s="29"/>
      <c r="I311"/>
      <c r="J311"/>
      <c r="K311" s="55"/>
      <c r="L311"/>
      <c r="M311"/>
      <c r="N311"/>
      <c r="O311" s="61"/>
      <c r="P311"/>
      <c r="Q311" s="61"/>
      <c r="S311" s="68"/>
      <c r="T311" s="61"/>
      <c r="U311" s="61"/>
      <c r="V311" s="61"/>
      <c r="W311" s="61"/>
      <c r="X311" s="61"/>
      <c r="AG311"/>
    </row>
    <row r="312" spans="5:33" x14ac:dyDescent="0.2">
      <c r="E312"/>
      <c r="F312" s="29"/>
      <c r="I312"/>
      <c r="J312"/>
      <c r="K312" s="55"/>
      <c r="L312"/>
      <c r="M312"/>
      <c r="N312"/>
      <c r="O312" s="61"/>
      <c r="P312"/>
      <c r="Q312" s="61"/>
      <c r="S312" s="68"/>
      <c r="T312" s="61"/>
      <c r="U312" s="61"/>
      <c r="V312" s="61"/>
      <c r="W312" s="61"/>
      <c r="X312" s="61"/>
      <c r="AG312"/>
    </row>
    <row r="313" spans="5:33" x14ac:dyDescent="0.2">
      <c r="E313"/>
      <c r="F313" s="29"/>
      <c r="I313"/>
      <c r="J313"/>
      <c r="K313" s="55"/>
      <c r="L313"/>
      <c r="M313"/>
      <c r="N313"/>
      <c r="O313" s="61"/>
      <c r="P313"/>
      <c r="Q313" s="61"/>
      <c r="S313" s="68"/>
      <c r="T313" s="61"/>
      <c r="U313" s="61"/>
      <c r="V313" s="61"/>
      <c r="W313" s="61"/>
      <c r="X313" s="61"/>
      <c r="AG313"/>
    </row>
    <row r="314" spans="5:33" x14ac:dyDescent="0.2">
      <c r="E314"/>
      <c r="F314" s="29"/>
      <c r="I314"/>
      <c r="J314"/>
      <c r="K314" s="55"/>
      <c r="L314"/>
      <c r="M314"/>
      <c r="N314"/>
      <c r="O314" s="61"/>
      <c r="P314"/>
      <c r="Q314" s="61"/>
      <c r="S314" s="68"/>
      <c r="T314" s="61"/>
      <c r="U314" s="61"/>
      <c r="V314" s="61"/>
      <c r="W314" s="61"/>
      <c r="X314" s="61"/>
      <c r="AG314"/>
    </row>
    <row r="315" spans="5:33" x14ac:dyDescent="0.2">
      <c r="E315"/>
      <c r="F315" s="29"/>
      <c r="I315"/>
      <c r="J315"/>
      <c r="K315" s="55"/>
      <c r="L315"/>
      <c r="M315"/>
      <c r="N315"/>
      <c r="O315" s="61"/>
      <c r="P315"/>
      <c r="Q315" s="61"/>
      <c r="S315" s="68"/>
      <c r="T315" s="61"/>
      <c r="U315" s="61"/>
      <c r="V315" s="61"/>
      <c r="W315" s="61"/>
      <c r="X315" s="61"/>
      <c r="AG315"/>
    </row>
    <row r="316" spans="5:33" x14ac:dyDescent="0.2">
      <c r="E316"/>
      <c r="F316" s="29"/>
      <c r="I316"/>
      <c r="J316"/>
      <c r="K316" s="55"/>
      <c r="L316"/>
      <c r="M316"/>
      <c r="N316"/>
      <c r="O316" s="61"/>
      <c r="P316"/>
      <c r="Q316" s="61"/>
      <c r="S316" s="68"/>
      <c r="T316" s="61"/>
      <c r="U316" s="61"/>
      <c r="V316" s="61"/>
      <c r="W316" s="61"/>
      <c r="X316" s="61"/>
      <c r="AG316"/>
    </row>
    <row r="317" spans="5:33" x14ac:dyDescent="0.2">
      <c r="E317"/>
      <c r="F317" s="29"/>
      <c r="I317"/>
      <c r="J317"/>
      <c r="K317" s="55"/>
      <c r="L317"/>
      <c r="M317"/>
      <c r="N317"/>
      <c r="O317" s="61"/>
      <c r="P317"/>
      <c r="Q317" s="61"/>
      <c r="S317" s="68"/>
      <c r="T317" s="61"/>
      <c r="U317" s="61"/>
      <c r="V317" s="61"/>
      <c r="W317" s="61"/>
      <c r="X317" s="61"/>
      <c r="AG317"/>
    </row>
    <row r="318" spans="5:33" x14ac:dyDescent="0.2">
      <c r="E318"/>
      <c r="F318" s="29"/>
      <c r="I318"/>
      <c r="J318"/>
      <c r="K318" s="55"/>
      <c r="L318"/>
      <c r="M318"/>
      <c r="N318"/>
      <c r="O318" s="61"/>
      <c r="P318"/>
      <c r="Q318" s="61"/>
      <c r="S318" s="68"/>
      <c r="T318" s="61"/>
      <c r="U318" s="61"/>
      <c r="V318" s="61"/>
      <c r="W318" s="61"/>
      <c r="X318" s="61"/>
      <c r="AG318"/>
    </row>
    <row r="319" spans="5:33" x14ac:dyDescent="0.2">
      <c r="E319"/>
      <c r="F319" s="29"/>
      <c r="I319"/>
      <c r="J319"/>
      <c r="K319" s="55"/>
      <c r="L319"/>
      <c r="M319"/>
      <c r="N319"/>
      <c r="O319" s="61"/>
      <c r="P319"/>
      <c r="Q319" s="61"/>
      <c r="S319" s="68"/>
      <c r="T319" s="61"/>
      <c r="U319" s="61"/>
      <c r="V319" s="61"/>
      <c r="W319" s="61"/>
      <c r="X319" s="61"/>
      <c r="AG319"/>
    </row>
    <row r="320" spans="5:33" x14ac:dyDescent="0.2">
      <c r="E320"/>
      <c r="F320" s="29"/>
      <c r="I320"/>
      <c r="J320"/>
      <c r="K320" s="55"/>
      <c r="L320"/>
      <c r="M320"/>
      <c r="N320"/>
      <c r="O320" s="61"/>
      <c r="P320"/>
      <c r="Q320" s="61"/>
      <c r="S320" s="68"/>
      <c r="T320" s="61"/>
      <c r="U320" s="61"/>
      <c r="V320" s="61"/>
      <c r="W320" s="61"/>
      <c r="X320" s="61"/>
      <c r="AG320"/>
    </row>
    <row r="321" spans="5:33" x14ac:dyDescent="0.2">
      <c r="E321"/>
      <c r="F321" s="29"/>
      <c r="I321"/>
      <c r="J321"/>
      <c r="K321" s="55"/>
      <c r="L321"/>
      <c r="M321"/>
      <c r="N321"/>
      <c r="O321" s="61"/>
      <c r="P321"/>
      <c r="Q321" s="61"/>
      <c r="S321" s="68"/>
      <c r="T321" s="61"/>
      <c r="U321" s="61"/>
      <c r="V321" s="61"/>
      <c r="W321" s="61"/>
      <c r="X321" s="61"/>
      <c r="AG321"/>
    </row>
    <row r="322" spans="5:33" x14ac:dyDescent="0.2">
      <c r="E322"/>
      <c r="F322" s="29"/>
      <c r="I322"/>
      <c r="J322"/>
      <c r="K322" s="55"/>
      <c r="L322"/>
      <c r="M322"/>
      <c r="N322"/>
      <c r="O322" s="61"/>
      <c r="P322"/>
      <c r="Q322" s="61"/>
      <c r="S322" s="68"/>
      <c r="T322" s="61"/>
      <c r="U322" s="61"/>
      <c r="V322" s="61"/>
      <c r="W322" s="61"/>
      <c r="X322" s="61"/>
      <c r="AG322"/>
    </row>
    <row r="323" spans="5:33" x14ac:dyDescent="0.2">
      <c r="E323"/>
      <c r="F323" s="29"/>
      <c r="I323"/>
      <c r="J323"/>
      <c r="K323" s="55"/>
      <c r="L323"/>
      <c r="M323"/>
      <c r="N323"/>
      <c r="O323" s="61"/>
      <c r="P323"/>
      <c r="Q323" s="61"/>
      <c r="S323" s="68"/>
      <c r="T323" s="61"/>
      <c r="U323" s="61"/>
      <c r="V323" s="61"/>
      <c r="W323" s="61"/>
      <c r="X323" s="61"/>
      <c r="AG323"/>
    </row>
    <row r="324" spans="5:33" x14ac:dyDescent="0.2">
      <c r="E324"/>
      <c r="F324" s="29"/>
      <c r="I324"/>
      <c r="J324"/>
      <c r="K324" s="55"/>
      <c r="L324"/>
      <c r="M324"/>
      <c r="N324"/>
      <c r="O324" s="61"/>
      <c r="P324"/>
      <c r="Q324" s="61"/>
      <c r="S324" s="68"/>
      <c r="T324" s="61"/>
      <c r="U324" s="61"/>
      <c r="V324" s="61"/>
      <c r="W324" s="61"/>
      <c r="X324" s="61"/>
      <c r="AG324"/>
    </row>
    <row r="325" spans="5:33" x14ac:dyDescent="0.2">
      <c r="E325"/>
      <c r="F325" s="29"/>
      <c r="I325"/>
      <c r="J325"/>
      <c r="K325" s="55"/>
      <c r="L325"/>
      <c r="M325"/>
      <c r="N325"/>
      <c r="O325" s="61"/>
      <c r="P325"/>
      <c r="Q325" s="61"/>
      <c r="S325" s="68"/>
      <c r="T325" s="61"/>
      <c r="U325" s="61"/>
      <c r="V325" s="61"/>
      <c r="W325" s="61"/>
      <c r="X325" s="61"/>
      <c r="AG325"/>
    </row>
    <row r="326" spans="5:33" x14ac:dyDescent="0.2">
      <c r="E326"/>
      <c r="F326" s="29"/>
      <c r="I326"/>
      <c r="J326"/>
      <c r="K326" s="55"/>
      <c r="L326"/>
      <c r="M326"/>
      <c r="N326"/>
      <c r="O326" s="61"/>
      <c r="P326"/>
      <c r="Q326" s="61"/>
      <c r="S326" s="68"/>
      <c r="T326" s="61"/>
      <c r="U326" s="61"/>
      <c r="V326" s="61"/>
      <c r="W326" s="61"/>
      <c r="X326" s="61"/>
      <c r="AG326"/>
    </row>
    <row r="327" spans="5:33" x14ac:dyDescent="0.2">
      <c r="E327"/>
      <c r="F327" s="29"/>
      <c r="I327"/>
      <c r="J327"/>
      <c r="K327" s="55"/>
      <c r="L327"/>
      <c r="M327"/>
      <c r="N327"/>
      <c r="O327" s="61"/>
      <c r="P327"/>
      <c r="Q327" s="61"/>
      <c r="S327" s="68"/>
      <c r="T327" s="61"/>
      <c r="U327" s="61"/>
      <c r="V327" s="61"/>
      <c r="W327" s="61"/>
      <c r="X327" s="61"/>
      <c r="AG327"/>
    </row>
    <row r="328" spans="5:33" x14ac:dyDescent="0.2">
      <c r="E328"/>
      <c r="F328" s="29"/>
      <c r="I328"/>
      <c r="J328"/>
      <c r="K328" s="55"/>
      <c r="L328"/>
      <c r="M328"/>
      <c r="N328"/>
      <c r="O328" s="61"/>
      <c r="P328"/>
      <c r="Q328" s="61"/>
      <c r="S328" s="68"/>
      <c r="T328" s="61"/>
      <c r="U328" s="61"/>
      <c r="V328" s="61"/>
      <c r="W328" s="61"/>
      <c r="X328" s="61"/>
      <c r="AG328"/>
    </row>
    <row r="329" spans="5:33" x14ac:dyDescent="0.2">
      <c r="E329"/>
      <c r="F329" s="29"/>
      <c r="I329"/>
      <c r="J329"/>
      <c r="K329" s="55"/>
      <c r="L329"/>
      <c r="M329"/>
      <c r="N329"/>
      <c r="O329" s="61"/>
      <c r="P329"/>
      <c r="Q329" s="61"/>
      <c r="S329" s="68"/>
      <c r="T329" s="61"/>
      <c r="U329" s="61"/>
      <c r="V329" s="61"/>
      <c r="W329" s="61"/>
      <c r="X329" s="61"/>
      <c r="AG329"/>
    </row>
    <row r="330" spans="5:33" x14ac:dyDescent="0.2">
      <c r="E330"/>
      <c r="F330" s="29"/>
      <c r="I330"/>
      <c r="J330"/>
      <c r="K330" s="55"/>
      <c r="L330"/>
      <c r="M330"/>
      <c r="N330"/>
      <c r="O330" s="61"/>
      <c r="P330"/>
      <c r="Q330" s="61"/>
      <c r="S330" s="68"/>
      <c r="T330" s="61"/>
      <c r="U330" s="61"/>
      <c r="V330" s="61"/>
      <c r="W330" s="61"/>
      <c r="X330" s="61"/>
      <c r="AG330"/>
    </row>
    <row r="331" spans="5:33" x14ac:dyDescent="0.2">
      <c r="E331"/>
      <c r="F331" s="29"/>
      <c r="I331"/>
      <c r="J331"/>
      <c r="K331" s="55"/>
      <c r="L331"/>
      <c r="M331"/>
      <c r="N331"/>
      <c r="O331" s="61"/>
      <c r="P331"/>
      <c r="Q331" s="61"/>
      <c r="S331" s="68"/>
      <c r="T331" s="61"/>
      <c r="U331" s="61"/>
      <c r="V331" s="61"/>
      <c r="W331" s="61"/>
      <c r="X331" s="61"/>
      <c r="AG331"/>
    </row>
    <row r="332" spans="5:33" x14ac:dyDescent="0.2">
      <c r="E332"/>
      <c r="F332" s="29"/>
      <c r="I332"/>
      <c r="J332"/>
      <c r="K332" s="55"/>
      <c r="L332"/>
      <c r="M332"/>
      <c r="N332"/>
      <c r="O332" s="61"/>
      <c r="P332"/>
      <c r="Q332" s="61"/>
      <c r="S332" s="68"/>
      <c r="T332" s="61"/>
      <c r="U332" s="61"/>
      <c r="V332" s="61"/>
      <c r="W332" s="61"/>
      <c r="X332" s="61"/>
      <c r="AG332"/>
    </row>
    <row r="333" spans="5:33" x14ac:dyDescent="0.2">
      <c r="E333"/>
      <c r="F333" s="29"/>
      <c r="I333"/>
      <c r="J333"/>
      <c r="K333" s="55"/>
      <c r="L333"/>
      <c r="M333"/>
      <c r="N333"/>
      <c r="O333" s="61"/>
      <c r="P333"/>
      <c r="Q333" s="61"/>
      <c r="S333" s="68"/>
      <c r="T333" s="61"/>
      <c r="U333" s="61"/>
      <c r="V333" s="61"/>
      <c r="W333" s="61"/>
      <c r="X333" s="61"/>
      <c r="AG333"/>
    </row>
    <row r="334" spans="5:33" x14ac:dyDescent="0.2">
      <c r="E334"/>
      <c r="F334" s="29"/>
      <c r="I334"/>
      <c r="J334"/>
      <c r="K334" s="55"/>
      <c r="L334"/>
      <c r="M334"/>
      <c r="N334"/>
      <c r="O334" s="61"/>
      <c r="P334"/>
      <c r="Q334" s="61"/>
      <c r="S334" s="68"/>
      <c r="T334" s="61"/>
      <c r="U334" s="61"/>
      <c r="V334" s="61"/>
      <c r="W334" s="61"/>
      <c r="X334" s="61"/>
      <c r="AG334"/>
    </row>
    <row r="335" spans="5:33" x14ac:dyDescent="0.2">
      <c r="E335"/>
      <c r="F335" s="29"/>
      <c r="I335"/>
      <c r="J335"/>
      <c r="K335" s="55"/>
      <c r="L335"/>
      <c r="M335"/>
      <c r="N335"/>
      <c r="O335" s="61"/>
      <c r="P335"/>
      <c r="Q335" s="61"/>
      <c r="S335" s="68"/>
      <c r="T335" s="61"/>
      <c r="U335" s="61"/>
      <c r="V335" s="61"/>
      <c r="W335" s="61"/>
      <c r="X335" s="61"/>
      <c r="AG335"/>
    </row>
    <row r="336" spans="5:33" x14ac:dyDescent="0.2">
      <c r="E336"/>
      <c r="F336" s="29"/>
      <c r="I336"/>
      <c r="J336"/>
      <c r="K336" s="55"/>
      <c r="L336"/>
      <c r="M336"/>
      <c r="N336"/>
      <c r="O336" s="61"/>
      <c r="P336"/>
      <c r="Q336" s="61"/>
      <c r="S336" s="68"/>
      <c r="T336" s="61"/>
      <c r="U336" s="61"/>
      <c r="V336" s="61"/>
      <c r="W336" s="61"/>
      <c r="X336" s="61"/>
      <c r="AG336"/>
    </row>
    <row r="337" spans="5:33" x14ac:dyDescent="0.2">
      <c r="E337"/>
      <c r="F337" s="29"/>
      <c r="I337"/>
      <c r="J337"/>
      <c r="K337" s="55"/>
      <c r="L337"/>
      <c r="M337"/>
      <c r="N337"/>
      <c r="O337" s="61"/>
      <c r="P337"/>
      <c r="Q337" s="61"/>
      <c r="S337" s="68"/>
      <c r="T337" s="61"/>
      <c r="U337" s="61"/>
      <c r="V337" s="61"/>
      <c r="W337" s="61"/>
      <c r="X337" s="61"/>
      <c r="AG337"/>
    </row>
    <row r="338" spans="5:33" x14ac:dyDescent="0.2">
      <c r="E338"/>
      <c r="F338" s="29"/>
      <c r="I338"/>
      <c r="J338"/>
      <c r="K338" s="55"/>
      <c r="L338"/>
      <c r="M338"/>
      <c r="N338"/>
      <c r="O338" s="61"/>
      <c r="P338"/>
      <c r="Q338" s="61"/>
      <c r="S338" s="68"/>
      <c r="T338" s="61"/>
      <c r="U338" s="61"/>
      <c r="V338" s="61"/>
      <c r="W338" s="61"/>
      <c r="X338" s="61"/>
      <c r="AG338"/>
    </row>
    <row r="339" spans="5:33" x14ac:dyDescent="0.2">
      <c r="E339"/>
      <c r="F339" s="29"/>
      <c r="I339"/>
      <c r="J339"/>
      <c r="K339" s="55"/>
      <c r="L339"/>
      <c r="M339"/>
      <c r="N339"/>
      <c r="O339" s="61"/>
      <c r="P339"/>
      <c r="Q339" s="61"/>
      <c r="S339" s="68"/>
      <c r="T339" s="61"/>
      <c r="U339" s="61"/>
      <c r="V339" s="61"/>
      <c r="W339" s="61"/>
      <c r="X339" s="61"/>
      <c r="AG339"/>
    </row>
    <row r="340" spans="5:33" x14ac:dyDescent="0.2">
      <c r="E340"/>
      <c r="F340" s="29"/>
      <c r="I340"/>
      <c r="J340"/>
      <c r="K340" s="55"/>
      <c r="L340"/>
      <c r="M340"/>
      <c r="N340"/>
      <c r="O340" s="61"/>
      <c r="P340"/>
      <c r="Q340" s="61"/>
      <c r="S340" s="68"/>
      <c r="T340" s="61"/>
      <c r="U340" s="61"/>
      <c r="V340" s="61"/>
      <c r="W340" s="61"/>
      <c r="X340" s="61"/>
      <c r="AG340"/>
    </row>
    <row r="341" spans="5:33" x14ac:dyDescent="0.2">
      <c r="E341"/>
      <c r="F341" s="29"/>
      <c r="I341"/>
      <c r="J341"/>
      <c r="K341" s="55"/>
      <c r="L341"/>
      <c r="M341"/>
      <c r="N341"/>
      <c r="O341" s="61"/>
      <c r="P341"/>
      <c r="Q341" s="61"/>
      <c r="S341" s="68"/>
      <c r="T341" s="61"/>
      <c r="U341" s="61"/>
      <c r="V341" s="61"/>
      <c r="W341" s="61"/>
      <c r="X341" s="61"/>
      <c r="AG341"/>
    </row>
    <row r="342" spans="5:33" x14ac:dyDescent="0.2">
      <c r="E342"/>
      <c r="F342" s="29"/>
      <c r="I342"/>
      <c r="J342"/>
      <c r="K342" s="55"/>
      <c r="L342"/>
      <c r="M342"/>
      <c r="N342"/>
      <c r="O342" s="61"/>
      <c r="P342"/>
      <c r="Q342" s="61"/>
      <c r="S342" s="68"/>
      <c r="T342" s="61"/>
      <c r="U342" s="61"/>
      <c r="V342" s="61"/>
      <c r="W342" s="61"/>
      <c r="X342" s="61"/>
      <c r="AG342"/>
    </row>
    <row r="343" spans="5:33" x14ac:dyDescent="0.2">
      <c r="E343"/>
      <c r="F343" s="29"/>
      <c r="I343"/>
      <c r="J343"/>
      <c r="K343" s="55"/>
      <c r="L343"/>
      <c r="M343"/>
      <c r="N343"/>
      <c r="O343" s="61"/>
      <c r="P343"/>
      <c r="Q343" s="61"/>
      <c r="S343" s="68"/>
      <c r="T343" s="61"/>
      <c r="U343" s="61"/>
      <c r="V343" s="61"/>
      <c r="W343" s="61"/>
      <c r="X343" s="61"/>
      <c r="AG343"/>
    </row>
    <row r="344" spans="5:33" x14ac:dyDescent="0.2">
      <c r="E344"/>
      <c r="F344" s="29"/>
      <c r="I344"/>
      <c r="J344"/>
      <c r="K344" s="55"/>
      <c r="L344"/>
      <c r="M344"/>
      <c r="N344"/>
      <c r="O344" s="61"/>
      <c r="P344"/>
      <c r="Q344" s="61"/>
      <c r="S344" s="68"/>
      <c r="T344" s="61"/>
      <c r="U344" s="61"/>
      <c r="V344" s="61"/>
      <c r="W344" s="61"/>
      <c r="X344" s="61"/>
      <c r="AG344"/>
    </row>
    <row r="345" spans="5:33" x14ac:dyDescent="0.2">
      <c r="E345"/>
      <c r="F345" s="29"/>
      <c r="I345"/>
      <c r="J345"/>
      <c r="K345" s="55"/>
      <c r="L345"/>
      <c r="M345"/>
      <c r="N345"/>
      <c r="O345" s="61"/>
      <c r="P345"/>
      <c r="Q345" s="61"/>
      <c r="S345" s="68"/>
      <c r="T345" s="61"/>
      <c r="U345" s="61"/>
      <c r="V345" s="61"/>
      <c r="W345" s="61"/>
      <c r="X345" s="61"/>
      <c r="AG345"/>
    </row>
    <row r="346" spans="5:33" x14ac:dyDescent="0.2">
      <c r="E346"/>
      <c r="F346" s="29"/>
      <c r="I346"/>
      <c r="J346"/>
      <c r="K346" s="55"/>
      <c r="L346"/>
      <c r="M346"/>
      <c r="N346"/>
      <c r="O346" s="61"/>
      <c r="P346"/>
      <c r="Q346" s="61"/>
      <c r="S346" s="68"/>
      <c r="T346" s="61"/>
      <c r="U346" s="61"/>
      <c r="V346" s="61"/>
      <c r="W346" s="61"/>
      <c r="X346" s="61"/>
      <c r="AG346"/>
    </row>
    <row r="347" spans="5:33" x14ac:dyDescent="0.2">
      <c r="E347"/>
      <c r="F347" s="29"/>
      <c r="I347"/>
      <c r="J347"/>
      <c r="K347" s="55"/>
      <c r="L347"/>
      <c r="M347"/>
      <c r="N347"/>
      <c r="O347" s="61"/>
      <c r="P347"/>
      <c r="Q347" s="61"/>
      <c r="S347" s="68"/>
      <c r="T347" s="61"/>
      <c r="U347" s="61"/>
      <c r="V347" s="61"/>
      <c r="W347" s="61"/>
      <c r="X347" s="61"/>
      <c r="AG347"/>
    </row>
    <row r="348" spans="5:33" x14ac:dyDescent="0.2">
      <c r="E348"/>
      <c r="F348" s="29"/>
      <c r="I348"/>
      <c r="J348"/>
      <c r="K348" s="55"/>
      <c r="L348"/>
      <c r="M348"/>
      <c r="N348"/>
      <c r="O348" s="61"/>
      <c r="P348"/>
      <c r="Q348" s="61"/>
      <c r="S348" s="68"/>
      <c r="T348" s="61"/>
      <c r="U348" s="61"/>
      <c r="V348" s="61"/>
      <c r="W348" s="61"/>
      <c r="X348" s="61"/>
      <c r="AG348"/>
    </row>
    <row r="349" spans="5:33" x14ac:dyDescent="0.2">
      <c r="E349"/>
      <c r="F349" s="29"/>
      <c r="I349"/>
      <c r="J349"/>
      <c r="K349" s="55"/>
      <c r="L349"/>
      <c r="M349"/>
      <c r="N349"/>
      <c r="O349" s="61"/>
      <c r="P349"/>
      <c r="Q349" s="61"/>
      <c r="S349" s="68"/>
      <c r="T349" s="61"/>
      <c r="U349" s="61"/>
      <c r="V349" s="61"/>
      <c r="W349" s="61"/>
      <c r="X349" s="61"/>
      <c r="AG349"/>
    </row>
    <row r="350" spans="5:33" x14ac:dyDescent="0.2">
      <c r="E350"/>
      <c r="F350" s="29"/>
      <c r="I350"/>
      <c r="J350"/>
      <c r="K350" s="55"/>
      <c r="L350"/>
      <c r="M350"/>
      <c r="N350"/>
      <c r="O350" s="61"/>
      <c r="P350"/>
      <c r="Q350" s="61"/>
      <c r="S350" s="68"/>
      <c r="T350" s="61"/>
      <c r="U350" s="61"/>
      <c r="V350" s="61"/>
      <c r="W350" s="61"/>
      <c r="X350" s="61"/>
      <c r="AG350"/>
    </row>
    <row r="351" spans="5:33" x14ac:dyDescent="0.2">
      <c r="E351"/>
      <c r="F351" s="29"/>
      <c r="I351"/>
      <c r="J351"/>
      <c r="K351" s="55"/>
      <c r="L351"/>
      <c r="M351"/>
      <c r="N351"/>
      <c r="O351" s="61"/>
      <c r="P351"/>
      <c r="Q351" s="61"/>
      <c r="S351" s="68"/>
      <c r="T351" s="61"/>
      <c r="U351" s="61"/>
      <c r="V351" s="61"/>
      <c r="W351" s="61"/>
      <c r="X351" s="61"/>
      <c r="AG351"/>
    </row>
    <row r="352" spans="5:33" x14ac:dyDescent="0.2">
      <c r="E352"/>
      <c r="F352" s="29"/>
      <c r="I352"/>
      <c r="J352"/>
      <c r="K352" s="55"/>
      <c r="L352"/>
      <c r="M352"/>
      <c r="N352"/>
      <c r="O352" s="61"/>
      <c r="P352"/>
      <c r="Q352" s="61"/>
      <c r="S352" s="68"/>
      <c r="T352" s="61"/>
      <c r="U352" s="61"/>
      <c r="V352" s="61"/>
      <c r="W352" s="61"/>
      <c r="X352" s="61"/>
      <c r="AG352"/>
    </row>
    <row r="353" spans="5:33" x14ac:dyDescent="0.2">
      <c r="E353"/>
      <c r="F353" s="29"/>
      <c r="I353"/>
      <c r="J353"/>
      <c r="K353" s="55"/>
      <c r="L353"/>
      <c r="M353"/>
      <c r="N353"/>
      <c r="O353" s="61"/>
      <c r="P353"/>
      <c r="Q353" s="61"/>
      <c r="S353" s="68"/>
      <c r="T353" s="61"/>
      <c r="U353" s="61"/>
      <c r="V353" s="61"/>
      <c r="W353" s="61"/>
      <c r="X353" s="61"/>
      <c r="AG353"/>
    </row>
    <row r="354" spans="5:33" x14ac:dyDescent="0.2">
      <c r="E354"/>
      <c r="F354" s="29"/>
      <c r="I354"/>
      <c r="J354"/>
      <c r="K354" s="55"/>
      <c r="L354"/>
      <c r="M354"/>
      <c r="N354"/>
      <c r="O354" s="61"/>
      <c r="P354"/>
      <c r="Q354" s="61"/>
      <c r="S354" s="68"/>
      <c r="T354" s="61"/>
      <c r="U354" s="61"/>
      <c r="V354" s="61"/>
      <c r="W354" s="61"/>
      <c r="X354" s="61"/>
      <c r="AG354"/>
    </row>
    <row r="355" spans="5:33" x14ac:dyDescent="0.2">
      <c r="E355"/>
      <c r="F355" s="29"/>
      <c r="I355"/>
      <c r="J355"/>
      <c r="K355" s="55"/>
      <c r="L355"/>
      <c r="M355"/>
      <c r="N355"/>
      <c r="O355" s="61"/>
      <c r="P355"/>
      <c r="Q355" s="61"/>
      <c r="S355" s="68"/>
      <c r="T355" s="61"/>
      <c r="U355" s="61"/>
      <c r="V355" s="61"/>
      <c r="W355" s="61"/>
      <c r="X355" s="61"/>
      <c r="AG355"/>
    </row>
    <row r="356" spans="5:33" x14ac:dyDescent="0.2">
      <c r="E356"/>
      <c r="F356" s="29"/>
      <c r="I356"/>
      <c r="J356"/>
      <c r="K356" s="55"/>
      <c r="L356"/>
      <c r="M356"/>
      <c r="N356"/>
      <c r="O356" s="61"/>
      <c r="P356"/>
      <c r="Q356" s="61"/>
      <c r="S356" s="68"/>
      <c r="T356" s="61"/>
      <c r="U356" s="61"/>
      <c r="V356" s="61"/>
      <c r="W356" s="61"/>
      <c r="X356" s="61"/>
      <c r="AG356"/>
    </row>
    <row r="357" spans="5:33" x14ac:dyDescent="0.2">
      <c r="E357"/>
      <c r="F357" s="29"/>
      <c r="I357"/>
      <c r="J357"/>
      <c r="K357" s="55"/>
      <c r="L357"/>
      <c r="M357"/>
      <c r="N357"/>
      <c r="O357" s="61"/>
      <c r="P357"/>
      <c r="Q357" s="61"/>
      <c r="S357" s="68"/>
      <c r="T357" s="61"/>
      <c r="U357" s="61"/>
      <c r="V357" s="61"/>
      <c r="W357" s="61"/>
      <c r="X357" s="61"/>
      <c r="AG357"/>
    </row>
    <row r="358" spans="5:33" x14ac:dyDescent="0.2">
      <c r="E358"/>
      <c r="F358" s="29"/>
      <c r="I358"/>
      <c r="J358"/>
      <c r="K358" s="55"/>
      <c r="L358"/>
      <c r="M358"/>
      <c r="N358"/>
      <c r="O358" s="61"/>
      <c r="P358"/>
      <c r="Q358" s="61"/>
      <c r="S358" s="68"/>
      <c r="T358" s="61"/>
      <c r="U358" s="61"/>
      <c r="V358" s="61"/>
      <c r="W358" s="61"/>
      <c r="X358" s="61"/>
      <c r="AG358"/>
    </row>
    <row r="359" spans="5:33" x14ac:dyDescent="0.2">
      <c r="E359"/>
      <c r="F359" s="29"/>
      <c r="I359"/>
      <c r="J359"/>
      <c r="K359" s="55"/>
      <c r="L359"/>
      <c r="M359"/>
      <c r="N359"/>
      <c r="O359" s="61"/>
      <c r="P359"/>
      <c r="Q359" s="61"/>
      <c r="S359" s="68"/>
      <c r="T359" s="61"/>
      <c r="U359" s="61"/>
      <c r="V359" s="61"/>
      <c r="W359" s="61"/>
      <c r="X359" s="61"/>
      <c r="AG359"/>
    </row>
    <row r="360" spans="5:33" x14ac:dyDescent="0.2">
      <c r="E360"/>
      <c r="F360" s="29"/>
      <c r="I360"/>
      <c r="J360"/>
      <c r="K360" s="55"/>
      <c r="L360"/>
      <c r="M360"/>
      <c r="N360"/>
      <c r="O360" s="61"/>
      <c r="P360"/>
      <c r="Q360" s="61"/>
      <c r="S360" s="68"/>
      <c r="T360" s="61"/>
      <c r="U360" s="61"/>
      <c r="V360" s="61"/>
      <c r="W360" s="61"/>
      <c r="X360" s="61"/>
      <c r="AG360"/>
    </row>
    <row r="361" spans="5:33" x14ac:dyDescent="0.2">
      <c r="E361"/>
      <c r="F361" s="29"/>
      <c r="I361"/>
      <c r="J361"/>
      <c r="K361" s="55"/>
      <c r="L361"/>
      <c r="M361"/>
      <c r="N361"/>
      <c r="O361" s="61"/>
      <c r="P361"/>
      <c r="Q361" s="61"/>
      <c r="S361" s="68"/>
      <c r="T361" s="61"/>
      <c r="U361" s="61"/>
      <c r="V361" s="61"/>
      <c r="W361" s="61"/>
      <c r="X361" s="61"/>
      <c r="AG361"/>
    </row>
    <row r="362" spans="5:33" x14ac:dyDescent="0.2">
      <c r="E362"/>
      <c r="F362" s="29"/>
      <c r="I362"/>
      <c r="J362"/>
      <c r="K362" s="55"/>
      <c r="L362"/>
      <c r="M362"/>
      <c r="N362"/>
      <c r="O362" s="61"/>
      <c r="P362"/>
      <c r="Q362" s="61"/>
      <c r="S362" s="68"/>
      <c r="T362" s="61"/>
      <c r="U362" s="61"/>
      <c r="V362" s="61"/>
      <c r="W362" s="61"/>
      <c r="X362" s="61"/>
      <c r="AG362"/>
    </row>
    <row r="363" spans="5:33" x14ac:dyDescent="0.2">
      <c r="E363"/>
      <c r="F363" s="29"/>
      <c r="I363"/>
      <c r="J363"/>
      <c r="K363" s="55"/>
      <c r="L363"/>
      <c r="M363"/>
      <c r="N363"/>
      <c r="O363" s="61"/>
      <c r="P363"/>
      <c r="Q363" s="61"/>
      <c r="S363" s="68"/>
      <c r="T363" s="61"/>
      <c r="U363" s="61"/>
      <c r="V363" s="61"/>
      <c r="W363" s="61"/>
      <c r="X363" s="61"/>
      <c r="AG363"/>
    </row>
    <row r="364" spans="5:33" x14ac:dyDescent="0.2">
      <c r="E364"/>
      <c r="F364" s="29"/>
      <c r="I364"/>
      <c r="J364"/>
      <c r="K364" s="55"/>
      <c r="L364"/>
      <c r="M364"/>
      <c r="N364"/>
      <c r="O364" s="61"/>
      <c r="P364"/>
      <c r="Q364" s="61"/>
      <c r="S364" s="68"/>
      <c r="T364" s="61"/>
      <c r="U364" s="61"/>
      <c r="V364" s="61"/>
      <c r="W364" s="61"/>
      <c r="X364" s="61"/>
      <c r="AG364"/>
    </row>
    <row r="365" spans="5:33" x14ac:dyDescent="0.2">
      <c r="E365"/>
      <c r="F365" s="29"/>
      <c r="I365"/>
      <c r="J365"/>
      <c r="K365" s="55"/>
      <c r="L365"/>
      <c r="M365"/>
      <c r="N365"/>
      <c r="O365" s="61"/>
      <c r="P365"/>
      <c r="Q365" s="61"/>
      <c r="S365" s="68"/>
      <c r="T365" s="61"/>
      <c r="U365" s="61"/>
      <c r="V365" s="61"/>
      <c r="W365" s="61"/>
      <c r="X365" s="61"/>
      <c r="AG365"/>
    </row>
    <row r="366" spans="5:33" x14ac:dyDescent="0.2">
      <c r="E366"/>
      <c r="F366" s="29"/>
      <c r="I366"/>
      <c r="J366"/>
      <c r="K366" s="55"/>
      <c r="L366"/>
      <c r="M366"/>
      <c r="N366"/>
      <c r="O366" s="61"/>
      <c r="P366"/>
      <c r="Q366" s="61"/>
      <c r="S366" s="68"/>
      <c r="T366" s="61"/>
      <c r="U366" s="61"/>
      <c r="V366" s="61"/>
      <c r="W366" s="61"/>
      <c r="X366" s="61"/>
      <c r="AG366"/>
    </row>
    <row r="367" spans="5:33" x14ac:dyDescent="0.2">
      <c r="E367"/>
      <c r="F367" s="29"/>
      <c r="I367"/>
      <c r="J367"/>
      <c r="K367" s="55"/>
      <c r="L367"/>
      <c r="M367"/>
      <c r="N367"/>
      <c r="O367" s="61"/>
      <c r="P367"/>
      <c r="Q367" s="61"/>
      <c r="S367" s="68"/>
      <c r="T367" s="61"/>
      <c r="U367" s="61"/>
      <c r="V367" s="61"/>
      <c r="W367" s="61"/>
      <c r="X367" s="61"/>
      <c r="AG367"/>
    </row>
    <row r="368" spans="5:33" x14ac:dyDescent="0.2">
      <c r="E368"/>
      <c r="F368" s="29"/>
      <c r="I368"/>
      <c r="J368"/>
      <c r="K368" s="55"/>
      <c r="L368"/>
      <c r="M368"/>
      <c r="N368"/>
      <c r="O368" s="61"/>
      <c r="P368"/>
      <c r="Q368" s="61"/>
      <c r="S368" s="68"/>
      <c r="T368" s="61"/>
      <c r="U368" s="61"/>
      <c r="V368" s="61"/>
      <c r="W368" s="61"/>
      <c r="X368" s="61"/>
      <c r="AG368"/>
    </row>
    <row r="369" spans="5:33" x14ac:dyDescent="0.2">
      <c r="E369"/>
      <c r="F369" s="29"/>
      <c r="I369"/>
      <c r="J369"/>
      <c r="K369" s="55"/>
      <c r="L369"/>
      <c r="M369"/>
      <c r="N369"/>
      <c r="O369" s="61"/>
      <c r="P369"/>
      <c r="Q369" s="61"/>
      <c r="S369" s="68"/>
      <c r="T369" s="61"/>
      <c r="U369" s="61"/>
      <c r="V369" s="61"/>
      <c r="W369" s="61"/>
      <c r="X369" s="61"/>
      <c r="AG369"/>
    </row>
    <row r="370" spans="5:33" x14ac:dyDescent="0.2">
      <c r="E370"/>
      <c r="F370" s="29"/>
      <c r="I370"/>
      <c r="J370"/>
      <c r="K370" s="55"/>
      <c r="L370"/>
      <c r="M370"/>
      <c r="N370"/>
      <c r="O370" s="61"/>
      <c r="P370"/>
      <c r="Q370" s="61"/>
      <c r="S370" s="68"/>
      <c r="T370" s="61"/>
      <c r="U370" s="61"/>
      <c r="V370" s="61"/>
      <c r="W370" s="61"/>
      <c r="X370" s="61"/>
      <c r="AG370"/>
    </row>
    <row r="371" spans="5:33" x14ac:dyDescent="0.2">
      <c r="E371"/>
      <c r="F371" s="29"/>
      <c r="I371"/>
      <c r="J371"/>
      <c r="K371" s="55"/>
      <c r="L371"/>
      <c r="M371"/>
      <c r="N371"/>
      <c r="O371" s="61"/>
      <c r="P371"/>
      <c r="Q371" s="61"/>
      <c r="S371" s="68"/>
      <c r="T371" s="61"/>
      <c r="U371" s="61"/>
      <c r="V371" s="61"/>
      <c r="W371" s="61"/>
      <c r="X371" s="61"/>
      <c r="AG371"/>
    </row>
    <row r="372" spans="5:33" x14ac:dyDescent="0.2">
      <c r="E372"/>
      <c r="F372" s="29"/>
      <c r="I372"/>
      <c r="J372"/>
      <c r="K372" s="55"/>
      <c r="L372"/>
      <c r="M372"/>
      <c r="N372"/>
      <c r="O372" s="61"/>
      <c r="P372"/>
      <c r="Q372" s="61"/>
      <c r="S372" s="68"/>
      <c r="T372" s="61"/>
      <c r="U372" s="61"/>
      <c r="V372" s="61"/>
      <c r="W372" s="61"/>
      <c r="X372" s="61"/>
      <c r="AG372"/>
    </row>
    <row r="373" spans="5:33" x14ac:dyDescent="0.2">
      <c r="E373"/>
      <c r="F373" s="29"/>
      <c r="I373"/>
      <c r="J373"/>
      <c r="K373" s="55"/>
      <c r="L373"/>
      <c r="M373"/>
      <c r="N373"/>
      <c r="O373" s="61"/>
      <c r="P373"/>
      <c r="Q373" s="61"/>
      <c r="S373" s="68"/>
      <c r="T373" s="61"/>
      <c r="U373" s="61"/>
      <c r="V373" s="61"/>
      <c r="W373" s="61"/>
      <c r="X373" s="61"/>
      <c r="AG373"/>
    </row>
    <row r="374" spans="5:33" x14ac:dyDescent="0.2">
      <c r="E374"/>
      <c r="F374" s="29"/>
      <c r="I374"/>
      <c r="J374"/>
      <c r="K374" s="55"/>
      <c r="L374"/>
      <c r="M374"/>
      <c r="N374"/>
      <c r="O374" s="61"/>
      <c r="P374"/>
      <c r="Q374" s="61"/>
      <c r="S374" s="68"/>
      <c r="T374" s="61"/>
      <c r="U374" s="61"/>
      <c r="V374" s="61"/>
      <c r="W374" s="61"/>
      <c r="X374" s="61"/>
      <c r="AG374"/>
    </row>
    <row r="375" spans="5:33" x14ac:dyDescent="0.2">
      <c r="E375"/>
      <c r="F375" s="29"/>
      <c r="I375"/>
      <c r="J375"/>
      <c r="K375" s="55"/>
      <c r="L375"/>
      <c r="M375"/>
      <c r="N375"/>
      <c r="O375" s="61"/>
      <c r="P375"/>
      <c r="Q375" s="61"/>
      <c r="S375" s="68"/>
      <c r="T375" s="61"/>
      <c r="U375" s="61"/>
      <c r="V375" s="61"/>
      <c r="W375" s="61"/>
      <c r="X375" s="61"/>
      <c r="AG375"/>
    </row>
    <row r="376" spans="5:33" x14ac:dyDescent="0.2">
      <c r="E376"/>
      <c r="F376" s="29"/>
      <c r="I376"/>
      <c r="J376"/>
      <c r="K376" s="55"/>
      <c r="L376"/>
      <c r="M376"/>
      <c r="N376"/>
      <c r="O376" s="61"/>
      <c r="P376"/>
      <c r="Q376" s="61"/>
      <c r="S376" s="68"/>
      <c r="T376" s="61"/>
      <c r="U376" s="61"/>
      <c r="V376" s="61"/>
      <c r="W376" s="61"/>
      <c r="X376" s="61"/>
      <c r="AG376"/>
    </row>
    <row r="377" spans="5:33" x14ac:dyDescent="0.2">
      <c r="E377"/>
      <c r="F377" s="29"/>
      <c r="I377"/>
      <c r="J377"/>
      <c r="K377" s="55"/>
      <c r="L377"/>
      <c r="M377"/>
      <c r="N377"/>
      <c r="O377" s="61"/>
      <c r="P377"/>
      <c r="Q377" s="61"/>
      <c r="S377" s="68"/>
      <c r="T377" s="61"/>
      <c r="U377" s="61"/>
      <c r="V377" s="61"/>
      <c r="W377" s="61"/>
      <c r="X377" s="61"/>
      <c r="AG377"/>
    </row>
    <row r="378" spans="5:33" x14ac:dyDescent="0.2">
      <c r="E378"/>
      <c r="F378" s="29"/>
      <c r="I378"/>
      <c r="J378"/>
      <c r="K378" s="55"/>
      <c r="L378"/>
      <c r="M378"/>
      <c r="N378"/>
      <c r="O378" s="61"/>
      <c r="P378"/>
      <c r="Q378" s="61"/>
      <c r="S378" s="68"/>
      <c r="T378" s="61"/>
      <c r="U378" s="61"/>
      <c r="V378" s="61"/>
      <c r="W378" s="61"/>
      <c r="X378" s="61"/>
      <c r="AG378"/>
    </row>
    <row r="379" spans="5:33" x14ac:dyDescent="0.2">
      <c r="E379"/>
      <c r="F379" s="29"/>
      <c r="I379"/>
      <c r="J379"/>
      <c r="K379" s="55"/>
      <c r="L379"/>
      <c r="M379"/>
      <c r="N379"/>
      <c r="O379" s="61"/>
      <c r="P379"/>
      <c r="Q379" s="61"/>
      <c r="S379" s="68"/>
      <c r="T379" s="61"/>
      <c r="U379" s="61"/>
      <c r="V379" s="61"/>
      <c r="W379" s="61"/>
      <c r="X379" s="61"/>
      <c r="AG379"/>
    </row>
    <row r="380" spans="5:33" x14ac:dyDescent="0.2">
      <c r="E380"/>
      <c r="F380" s="29"/>
      <c r="I380"/>
      <c r="J380"/>
      <c r="K380" s="55"/>
      <c r="L380"/>
      <c r="M380"/>
      <c r="N380"/>
      <c r="O380" s="61"/>
      <c r="P380"/>
      <c r="Q380" s="61"/>
      <c r="S380" s="68"/>
      <c r="T380" s="61"/>
      <c r="U380" s="61"/>
      <c r="V380" s="61"/>
      <c r="W380" s="61"/>
      <c r="X380" s="61"/>
      <c r="AG380"/>
    </row>
    <row r="381" spans="5:33" x14ac:dyDescent="0.2">
      <c r="E381"/>
      <c r="F381" s="29"/>
      <c r="I381"/>
      <c r="J381"/>
      <c r="K381" s="55"/>
      <c r="L381"/>
      <c r="M381"/>
      <c r="N381"/>
      <c r="O381" s="61"/>
      <c r="P381"/>
      <c r="Q381" s="61"/>
      <c r="S381" s="68"/>
      <c r="T381" s="61"/>
      <c r="U381" s="61"/>
      <c r="V381" s="61"/>
      <c r="W381" s="61"/>
      <c r="X381" s="61"/>
      <c r="AG381"/>
    </row>
    <row r="382" spans="5:33" x14ac:dyDescent="0.2">
      <c r="E382"/>
      <c r="F382" s="29"/>
      <c r="I382"/>
      <c r="J382"/>
      <c r="K382" s="55"/>
      <c r="L382"/>
      <c r="M382"/>
      <c r="N382"/>
      <c r="O382" s="61"/>
      <c r="P382"/>
      <c r="Q382" s="61"/>
      <c r="S382" s="68"/>
      <c r="T382" s="61"/>
      <c r="U382" s="61"/>
      <c r="V382" s="61"/>
      <c r="W382" s="61"/>
      <c r="X382" s="61"/>
      <c r="AG382"/>
    </row>
    <row r="383" spans="5:33" x14ac:dyDescent="0.2">
      <c r="E383"/>
      <c r="F383" s="29"/>
      <c r="I383"/>
      <c r="J383"/>
      <c r="K383" s="55"/>
      <c r="L383"/>
      <c r="M383"/>
      <c r="N383"/>
      <c r="O383" s="61"/>
      <c r="P383"/>
      <c r="Q383" s="61"/>
      <c r="S383" s="68"/>
      <c r="T383" s="61"/>
      <c r="U383" s="61"/>
      <c r="V383" s="61"/>
      <c r="W383" s="61"/>
      <c r="X383" s="61"/>
      <c r="AG383"/>
    </row>
    <row r="384" spans="5:33" x14ac:dyDescent="0.2">
      <c r="E384"/>
      <c r="F384" s="29"/>
      <c r="I384"/>
      <c r="J384"/>
      <c r="K384" s="55"/>
      <c r="L384"/>
      <c r="M384"/>
      <c r="N384"/>
      <c r="O384" s="61"/>
      <c r="P384"/>
      <c r="Q384" s="61"/>
      <c r="S384" s="68"/>
      <c r="T384" s="61"/>
      <c r="U384" s="61"/>
      <c r="V384" s="61"/>
      <c r="W384" s="61"/>
      <c r="X384" s="61"/>
      <c r="AG384"/>
    </row>
    <row r="385" spans="5:33" x14ac:dyDescent="0.2">
      <c r="E385"/>
      <c r="F385" s="29"/>
      <c r="I385"/>
      <c r="J385"/>
      <c r="K385" s="55"/>
      <c r="L385"/>
      <c r="M385"/>
      <c r="N385"/>
      <c r="O385" s="61"/>
      <c r="P385"/>
      <c r="Q385" s="61"/>
      <c r="S385" s="68"/>
      <c r="T385" s="61"/>
      <c r="U385" s="61"/>
      <c r="V385" s="61"/>
      <c r="W385" s="61"/>
      <c r="X385" s="61"/>
      <c r="AG385"/>
    </row>
    <row r="386" spans="5:33" x14ac:dyDescent="0.2">
      <c r="E386"/>
      <c r="F386" s="29"/>
      <c r="I386"/>
      <c r="J386"/>
      <c r="K386" s="55"/>
      <c r="L386"/>
      <c r="M386"/>
      <c r="N386"/>
      <c r="O386" s="61"/>
      <c r="P386"/>
      <c r="Q386" s="61"/>
      <c r="S386" s="68"/>
      <c r="T386" s="61"/>
      <c r="U386" s="61"/>
      <c r="V386" s="61"/>
      <c r="W386" s="61"/>
      <c r="X386" s="61"/>
      <c r="AG386"/>
    </row>
    <row r="387" spans="5:33" x14ac:dyDescent="0.2">
      <c r="E387"/>
      <c r="F387" s="29"/>
      <c r="I387"/>
      <c r="J387"/>
      <c r="K387" s="55"/>
      <c r="L387"/>
      <c r="M387"/>
      <c r="N387"/>
      <c r="O387" s="61"/>
      <c r="P387"/>
      <c r="Q387" s="61"/>
      <c r="S387" s="68"/>
      <c r="T387" s="61"/>
      <c r="U387" s="61"/>
      <c r="V387" s="61"/>
      <c r="W387" s="61"/>
      <c r="X387" s="61"/>
      <c r="AG387"/>
    </row>
    <row r="388" spans="5:33" x14ac:dyDescent="0.2">
      <c r="E388"/>
      <c r="F388" s="29"/>
      <c r="I388"/>
      <c r="J388"/>
      <c r="K388" s="55"/>
      <c r="L388"/>
      <c r="M388"/>
      <c r="N388"/>
      <c r="O388" s="61"/>
      <c r="P388"/>
      <c r="Q388" s="61"/>
      <c r="S388" s="68"/>
      <c r="T388" s="61"/>
      <c r="U388" s="61"/>
      <c r="V388" s="61"/>
      <c r="W388" s="61"/>
      <c r="X388" s="61"/>
      <c r="AG388"/>
    </row>
    <row r="389" spans="5:33" x14ac:dyDescent="0.2">
      <c r="E389"/>
      <c r="F389" s="29"/>
      <c r="I389"/>
      <c r="J389"/>
      <c r="K389" s="55"/>
      <c r="L389"/>
      <c r="M389"/>
      <c r="N389"/>
      <c r="O389" s="61"/>
      <c r="P389"/>
      <c r="Q389" s="61"/>
      <c r="S389" s="68"/>
      <c r="T389" s="61"/>
      <c r="U389" s="61"/>
      <c r="V389" s="61"/>
      <c r="W389" s="61"/>
      <c r="X389" s="61"/>
      <c r="AG389"/>
    </row>
    <row r="390" spans="5:33" x14ac:dyDescent="0.2">
      <c r="E390"/>
      <c r="F390" s="29"/>
      <c r="I390"/>
      <c r="J390"/>
      <c r="K390" s="55"/>
      <c r="L390"/>
      <c r="M390"/>
      <c r="N390"/>
      <c r="O390" s="61"/>
      <c r="P390"/>
      <c r="Q390" s="61"/>
      <c r="S390" s="68"/>
      <c r="T390" s="61"/>
      <c r="U390" s="61"/>
      <c r="V390" s="61"/>
      <c r="W390" s="61"/>
      <c r="X390" s="61"/>
      <c r="AG390"/>
    </row>
    <row r="391" spans="5:33" x14ac:dyDescent="0.2">
      <c r="E391"/>
      <c r="F391" s="29"/>
      <c r="I391"/>
      <c r="J391"/>
      <c r="K391" s="55"/>
      <c r="L391"/>
      <c r="M391"/>
      <c r="N391"/>
      <c r="O391" s="61"/>
      <c r="P391"/>
      <c r="Q391" s="61"/>
      <c r="S391" s="68"/>
      <c r="T391" s="61"/>
      <c r="U391" s="61"/>
      <c r="V391" s="61"/>
      <c r="W391" s="61"/>
      <c r="X391" s="61"/>
      <c r="AG391"/>
    </row>
    <row r="392" spans="5:33" x14ac:dyDescent="0.2">
      <c r="E392"/>
      <c r="F392" s="29"/>
      <c r="I392"/>
      <c r="J392"/>
      <c r="K392" s="55"/>
      <c r="L392"/>
      <c r="M392"/>
      <c r="N392"/>
      <c r="O392" s="61"/>
      <c r="P392"/>
      <c r="Q392" s="61"/>
      <c r="S392" s="68"/>
      <c r="T392" s="61"/>
      <c r="U392" s="61"/>
      <c r="V392" s="61"/>
      <c r="W392" s="61"/>
      <c r="X392" s="61"/>
      <c r="AG392"/>
    </row>
    <row r="393" spans="5:33" x14ac:dyDescent="0.2">
      <c r="E393"/>
      <c r="F393" s="29"/>
      <c r="I393"/>
      <c r="J393"/>
      <c r="K393" s="55"/>
      <c r="L393"/>
      <c r="M393"/>
      <c r="N393"/>
      <c r="O393" s="61"/>
      <c r="P393"/>
      <c r="Q393" s="61"/>
      <c r="S393" s="68"/>
      <c r="T393" s="61"/>
      <c r="U393" s="61"/>
      <c r="V393" s="61"/>
      <c r="W393" s="61"/>
      <c r="X393" s="61"/>
      <c r="AG393"/>
    </row>
    <row r="394" spans="5:33" x14ac:dyDescent="0.2">
      <c r="E394"/>
      <c r="F394" s="29"/>
      <c r="I394"/>
      <c r="J394"/>
      <c r="K394" s="55"/>
      <c r="L394"/>
      <c r="M394"/>
      <c r="N394"/>
      <c r="O394" s="61"/>
      <c r="P394"/>
      <c r="Q394" s="61"/>
      <c r="S394" s="68"/>
      <c r="T394" s="61"/>
      <c r="U394" s="61"/>
      <c r="V394" s="61"/>
      <c r="W394" s="61"/>
      <c r="X394" s="61"/>
      <c r="AG394"/>
    </row>
    <row r="395" spans="5:33" x14ac:dyDescent="0.2">
      <c r="E395"/>
      <c r="F395" s="29"/>
      <c r="I395"/>
      <c r="J395"/>
      <c r="K395" s="55"/>
      <c r="L395"/>
      <c r="M395"/>
      <c r="N395"/>
      <c r="O395" s="61"/>
      <c r="P395"/>
      <c r="Q395" s="61"/>
      <c r="S395" s="68"/>
      <c r="T395" s="61"/>
      <c r="U395" s="61"/>
      <c r="V395" s="61"/>
      <c r="W395" s="61"/>
      <c r="X395" s="61"/>
      <c r="AG395"/>
    </row>
    <row r="396" spans="5:33" x14ac:dyDescent="0.2">
      <c r="E396"/>
      <c r="F396" s="29"/>
      <c r="I396"/>
      <c r="J396"/>
      <c r="K396" s="55"/>
      <c r="L396"/>
      <c r="M396"/>
      <c r="N396"/>
      <c r="O396" s="61"/>
      <c r="P396"/>
      <c r="Q396" s="61"/>
      <c r="S396" s="68"/>
      <c r="T396" s="61"/>
      <c r="U396" s="61"/>
      <c r="V396" s="61"/>
      <c r="W396" s="61"/>
      <c r="X396" s="61"/>
      <c r="AG396"/>
    </row>
    <row r="397" spans="5:33" x14ac:dyDescent="0.2">
      <c r="E397"/>
      <c r="F397" s="29"/>
      <c r="I397"/>
      <c r="J397"/>
      <c r="K397" s="55"/>
      <c r="L397"/>
      <c r="M397"/>
      <c r="N397"/>
      <c r="O397" s="61"/>
      <c r="P397"/>
      <c r="Q397" s="61"/>
      <c r="S397" s="68"/>
      <c r="T397" s="61"/>
      <c r="U397" s="61"/>
      <c r="V397" s="61"/>
      <c r="W397" s="61"/>
      <c r="X397" s="61"/>
      <c r="AG397"/>
    </row>
    <row r="398" spans="5:33" x14ac:dyDescent="0.2">
      <c r="E398"/>
      <c r="F398" s="29"/>
      <c r="I398"/>
      <c r="J398"/>
      <c r="K398" s="55"/>
      <c r="L398"/>
      <c r="M398"/>
      <c r="N398"/>
      <c r="O398" s="61"/>
      <c r="P398"/>
      <c r="Q398" s="61"/>
      <c r="S398" s="68"/>
      <c r="T398" s="61"/>
      <c r="U398" s="61"/>
      <c r="V398" s="61"/>
      <c r="W398" s="61"/>
      <c r="X398" s="61"/>
      <c r="AG398"/>
    </row>
    <row r="399" spans="5:33" x14ac:dyDescent="0.2">
      <c r="E399"/>
      <c r="F399" s="29"/>
      <c r="I399"/>
      <c r="J399"/>
      <c r="K399" s="55"/>
      <c r="L399"/>
      <c r="M399"/>
      <c r="N399"/>
      <c r="O399" s="61"/>
      <c r="P399"/>
      <c r="Q399" s="61"/>
      <c r="S399" s="68"/>
      <c r="T399" s="61"/>
      <c r="U399" s="61"/>
      <c r="V399" s="61"/>
      <c r="W399" s="61"/>
      <c r="X399" s="61"/>
      <c r="AG399"/>
    </row>
    <row r="400" spans="5:33" x14ac:dyDescent="0.2">
      <c r="E400"/>
      <c r="F400" s="29"/>
      <c r="I400"/>
      <c r="J400"/>
      <c r="K400" s="55"/>
      <c r="L400"/>
      <c r="M400"/>
      <c r="N400"/>
      <c r="O400" s="61"/>
      <c r="P400"/>
      <c r="Q400" s="61"/>
      <c r="S400" s="68"/>
      <c r="T400" s="61"/>
      <c r="U400" s="61"/>
      <c r="V400" s="61"/>
      <c r="W400" s="61"/>
      <c r="X400" s="61"/>
      <c r="AG400"/>
    </row>
    <row r="401" spans="5:33" x14ac:dyDescent="0.2">
      <c r="E401"/>
      <c r="F401" s="29"/>
      <c r="I401"/>
      <c r="J401"/>
      <c r="K401" s="55"/>
      <c r="L401"/>
      <c r="M401"/>
      <c r="N401"/>
      <c r="O401" s="61"/>
      <c r="P401"/>
      <c r="Q401" s="61"/>
      <c r="S401" s="68"/>
      <c r="T401" s="61"/>
      <c r="U401" s="61"/>
      <c r="V401" s="61"/>
      <c r="W401" s="61"/>
      <c r="X401" s="61"/>
      <c r="AG401"/>
    </row>
    <row r="402" spans="5:33" x14ac:dyDescent="0.2">
      <c r="E402"/>
      <c r="F402" s="29"/>
      <c r="I402"/>
      <c r="J402"/>
      <c r="K402" s="55"/>
      <c r="L402"/>
      <c r="M402"/>
      <c r="N402"/>
      <c r="O402" s="61"/>
      <c r="P402"/>
      <c r="Q402" s="61"/>
      <c r="S402" s="68"/>
      <c r="T402" s="61"/>
      <c r="U402" s="61"/>
      <c r="V402" s="61"/>
      <c r="W402" s="61"/>
      <c r="X402" s="61"/>
      <c r="AG402"/>
    </row>
    <row r="403" spans="5:33" x14ac:dyDescent="0.2">
      <c r="E403"/>
      <c r="F403" s="29"/>
      <c r="I403"/>
      <c r="J403"/>
      <c r="K403" s="55"/>
      <c r="L403"/>
      <c r="M403"/>
      <c r="N403"/>
      <c r="O403" s="61"/>
      <c r="P403"/>
      <c r="Q403" s="61"/>
      <c r="S403" s="68"/>
      <c r="T403" s="61"/>
      <c r="U403" s="61"/>
      <c r="V403" s="61"/>
      <c r="W403" s="61"/>
      <c r="X403" s="61"/>
      <c r="AG403"/>
    </row>
    <row r="404" spans="5:33" x14ac:dyDescent="0.2">
      <c r="E404"/>
      <c r="F404" s="29"/>
      <c r="I404"/>
      <c r="J404"/>
      <c r="K404" s="55"/>
      <c r="L404"/>
      <c r="M404"/>
      <c r="N404"/>
      <c r="O404" s="61"/>
      <c r="P404"/>
      <c r="Q404" s="61"/>
      <c r="S404" s="68"/>
      <c r="T404" s="61"/>
      <c r="U404" s="61"/>
      <c r="V404" s="61"/>
      <c r="W404" s="61"/>
      <c r="X404" s="61"/>
      <c r="AG404"/>
    </row>
    <row r="405" spans="5:33" x14ac:dyDescent="0.2">
      <c r="E405"/>
      <c r="F405" s="29"/>
      <c r="I405"/>
      <c r="J405"/>
      <c r="K405" s="55"/>
      <c r="L405"/>
      <c r="M405"/>
      <c r="N405"/>
      <c r="O405" s="61"/>
      <c r="P405"/>
      <c r="Q405" s="61"/>
      <c r="S405" s="68"/>
      <c r="T405" s="61"/>
      <c r="U405" s="61"/>
      <c r="V405" s="61"/>
      <c r="W405" s="61"/>
      <c r="X405" s="61"/>
      <c r="AG405"/>
    </row>
    <row r="406" spans="5:33" x14ac:dyDescent="0.2">
      <c r="E406"/>
      <c r="F406" s="29"/>
      <c r="I406"/>
      <c r="J406"/>
      <c r="K406" s="55"/>
      <c r="L406"/>
      <c r="M406"/>
      <c r="N406"/>
      <c r="O406" s="61"/>
      <c r="P406"/>
      <c r="Q406" s="61"/>
      <c r="S406" s="68"/>
      <c r="T406" s="61"/>
      <c r="U406" s="61"/>
      <c r="V406" s="61"/>
      <c r="W406" s="61"/>
      <c r="X406" s="61"/>
      <c r="AG406"/>
    </row>
    <row r="407" spans="5:33" x14ac:dyDescent="0.2">
      <c r="E407"/>
      <c r="F407" s="29"/>
      <c r="I407"/>
      <c r="J407"/>
      <c r="K407" s="55"/>
      <c r="L407"/>
      <c r="M407"/>
      <c r="N407"/>
      <c r="O407" s="61"/>
      <c r="P407"/>
      <c r="Q407" s="61"/>
      <c r="S407" s="68"/>
      <c r="T407" s="61"/>
      <c r="U407" s="61"/>
      <c r="V407" s="61"/>
      <c r="W407" s="61"/>
      <c r="X407" s="61"/>
      <c r="AG407"/>
    </row>
    <row r="408" spans="5:33" x14ac:dyDescent="0.2">
      <c r="E408"/>
      <c r="F408" s="29"/>
      <c r="I408"/>
      <c r="J408"/>
      <c r="K408" s="55"/>
      <c r="L408"/>
      <c r="M408"/>
      <c r="N408"/>
      <c r="O408" s="61"/>
      <c r="P408"/>
      <c r="Q408" s="61"/>
      <c r="S408" s="68"/>
      <c r="T408" s="61"/>
      <c r="U408" s="61"/>
      <c r="V408" s="61"/>
      <c r="W408" s="61"/>
      <c r="X408" s="61"/>
      <c r="AG408"/>
    </row>
    <row r="409" spans="5:33" x14ac:dyDescent="0.2">
      <c r="E409"/>
      <c r="F409" s="29"/>
      <c r="I409"/>
      <c r="J409"/>
      <c r="K409" s="55"/>
      <c r="L409"/>
      <c r="M409"/>
      <c r="N409"/>
      <c r="O409" s="61"/>
      <c r="P409"/>
      <c r="Q409" s="61"/>
      <c r="S409" s="68"/>
      <c r="T409" s="61"/>
      <c r="U409" s="61"/>
      <c r="V409" s="61"/>
      <c r="W409" s="61"/>
      <c r="X409" s="61"/>
      <c r="AG409"/>
    </row>
    <row r="410" spans="5:33" x14ac:dyDescent="0.2">
      <c r="E410"/>
      <c r="F410" s="29"/>
      <c r="I410"/>
      <c r="J410"/>
      <c r="K410" s="55"/>
      <c r="L410"/>
      <c r="M410"/>
      <c r="N410"/>
      <c r="O410" s="61"/>
      <c r="P410"/>
      <c r="Q410" s="61"/>
      <c r="S410" s="68"/>
      <c r="T410" s="61"/>
      <c r="U410" s="61"/>
      <c r="V410" s="61"/>
      <c r="W410" s="61"/>
      <c r="X410" s="61"/>
      <c r="AG410"/>
    </row>
    <row r="411" spans="5:33" x14ac:dyDescent="0.2">
      <c r="E411"/>
      <c r="F411" s="29"/>
      <c r="I411"/>
      <c r="J411"/>
      <c r="K411" s="55"/>
      <c r="L411"/>
      <c r="M411"/>
      <c r="N411"/>
      <c r="O411" s="61"/>
      <c r="P411"/>
      <c r="Q411" s="61"/>
      <c r="S411" s="68"/>
      <c r="T411" s="61"/>
      <c r="U411" s="61"/>
      <c r="V411" s="61"/>
      <c r="W411" s="61"/>
      <c r="X411" s="61"/>
      <c r="AG411"/>
    </row>
    <row r="412" spans="5:33" x14ac:dyDescent="0.2">
      <c r="E412"/>
      <c r="F412" s="29"/>
      <c r="I412"/>
      <c r="J412"/>
      <c r="K412" s="55"/>
      <c r="L412"/>
      <c r="M412"/>
      <c r="N412"/>
      <c r="O412" s="61"/>
      <c r="P412"/>
      <c r="Q412" s="61"/>
      <c r="S412" s="68"/>
      <c r="T412" s="61"/>
      <c r="U412" s="61"/>
      <c r="V412" s="61"/>
      <c r="W412" s="61"/>
      <c r="X412" s="61"/>
      <c r="AG412"/>
    </row>
    <row r="413" spans="5:33" x14ac:dyDescent="0.2">
      <c r="E413"/>
      <c r="F413" s="29"/>
      <c r="I413"/>
      <c r="J413"/>
      <c r="K413" s="55"/>
      <c r="L413"/>
      <c r="M413"/>
      <c r="N413"/>
      <c r="O413" s="61"/>
      <c r="P413"/>
      <c r="Q413" s="61"/>
      <c r="S413" s="68"/>
      <c r="T413" s="61"/>
      <c r="U413" s="61"/>
      <c r="V413" s="61"/>
      <c r="W413" s="61"/>
      <c r="X413" s="61"/>
      <c r="AG413"/>
    </row>
    <row r="414" spans="5:33" x14ac:dyDescent="0.2">
      <c r="E414"/>
      <c r="F414" s="29"/>
      <c r="I414"/>
      <c r="J414"/>
      <c r="K414" s="55"/>
      <c r="L414"/>
      <c r="M414"/>
      <c r="N414"/>
      <c r="O414" s="61"/>
      <c r="P414"/>
      <c r="Q414" s="61"/>
      <c r="S414" s="68"/>
      <c r="T414" s="61"/>
      <c r="U414" s="61"/>
      <c r="V414" s="61"/>
      <c r="W414" s="61"/>
      <c r="X414" s="61"/>
      <c r="AG414"/>
    </row>
    <row r="415" spans="5:33" x14ac:dyDescent="0.2">
      <c r="E415"/>
      <c r="F415" s="29"/>
      <c r="I415"/>
      <c r="J415"/>
      <c r="K415" s="55"/>
      <c r="L415"/>
      <c r="M415"/>
      <c r="N415"/>
      <c r="O415" s="61"/>
      <c r="P415"/>
      <c r="Q415" s="61"/>
      <c r="S415" s="68"/>
      <c r="T415" s="61"/>
      <c r="U415" s="61"/>
      <c r="V415" s="61"/>
      <c r="W415" s="61"/>
      <c r="X415" s="61"/>
      <c r="AG415"/>
    </row>
    <row r="416" spans="5:33" x14ac:dyDescent="0.2">
      <c r="E416"/>
      <c r="F416" s="29"/>
      <c r="I416"/>
      <c r="J416"/>
      <c r="K416" s="55"/>
      <c r="L416"/>
      <c r="M416"/>
      <c r="N416"/>
      <c r="O416" s="61"/>
      <c r="P416"/>
      <c r="Q416" s="61"/>
      <c r="S416" s="68"/>
      <c r="T416" s="61"/>
      <c r="U416" s="61"/>
      <c r="V416" s="61"/>
      <c r="W416" s="61"/>
      <c r="X416" s="61"/>
      <c r="AG416"/>
    </row>
    <row r="417" spans="5:33" x14ac:dyDescent="0.2">
      <c r="E417"/>
      <c r="F417" s="29"/>
      <c r="I417"/>
      <c r="J417"/>
      <c r="K417" s="55"/>
      <c r="L417"/>
      <c r="M417"/>
      <c r="N417"/>
      <c r="O417" s="61"/>
      <c r="P417"/>
      <c r="Q417" s="61"/>
      <c r="S417" s="68"/>
      <c r="T417" s="61"/>
      <c r="U417" s="61"/>
      <c r="V417" s="61"/>
      <c r="W417" s="61"/>
      <c r="X417" s="61"/>
      <c r="AG417"/>
    </row>
    <row r="418" spans="5:33" x14ac:dyDescent="0.2">
      <c r="E418"/>
      <c r="F418" s="29"/>
      <c r="I418"/>
      <c r="J418"/>
      <c r="K418" s="55"/>
      <c r="L418"/>
      <c r="M418"/>
      <c r="N418"/>
      <c r="O418" s="61"/>
      <c r="P418"/>
      <c r="Q418" s="61"/>
      <c r="S418" s="68"/>
      <c r="T418" s="61"/>
      <c r="U418" s="61"/>
      <c r="V418" s="61"/>
      <c r="W418" s="61"/>
      <c r="X418" s="61"/>
      <c r="AG418"/>
    </row>
    <row r="419" spans="5:33" x14ac:dyDescent="0.2">
      <c r="E419"/>
      <c r="F419" s="29"/>
      <c r="I419"/>
      <c r="J419"/>
      <c r="K419" s="55"/>
      <c r="L419"/>
      <c r="M419"/>
      <c r="N419"/>
      <c r="O419" s="61"/>
      <c r="P419"/>
      <c r="Q419" s="61"/>
      <c r="S419" s="68"/>
      <c r="T419" s="61"/>
      <c r="U419" s="61"/>
      <c r="V419" s="61"/>
      <c r="W419" s="61"/>
      <c r="X419" s="61"/>
      <c r="AG419"/>
    </row>
    <row r="420" spans="5:33" x14ac:dyDescent="0.2">
      <c r="E420"/>
      <c r="F420" s="29"/>
      <c r="I420"/>
      <c r="J420"/>
      <c r="K420" s="55"/>
      <c r="L420"/>
      <c r="M420"/>
      <c r="N420"/>
      <c r="O420" s="61"/>
      <c r="P420"/>
      <c r="Q420" s="61"/>
      <c r="S420" s="68"/>
      <c r="T420" s="61"/>
      <c r="U420" s="61"/>
      <c r="V420" s="61"/>
      <c r="W420" s="61"/>
      <c r="X420" s="61"/>
      <c r="AG420"/>
    </row>
    <row r="421" spans="5:33" x14ac:dyDescent="0.2">
      <c r="E421"/>
      <c r="F421" s="29"/>
      <c r="I421"/>
      <c r="J421"/>
      <c r="K421" s="55"/>
      <c r="L421"/>
      <c r="M421"/>
      <c r="N421"/>
      <c r="O421" s="61"/>
      <c r="P421"/>
      <c r="Q421" s="61"/>
      <c r="S421" s="68"/>
      <c r="T421" s="61"/>
      <c r="U421" s="61"/>
      <c r="V421" s="61"/>
      <c r="W421" s="61"/>
      <c r="X421" s="61"/>
      <c r="AG421"/>
    </row>
    <row r="422" spans="5:33" x14ac:dyDescent="0.2">
      <c r="E422"/>
      <c r="F422" s="29"/>
      <c r="I422"/>
      <c r="J422"/>
      <c r="K422" s="55"/>
      <c r="L422"/>
      <c r="M422"/>
      <c r="N422"/>
      <c r="O422" s="61"/>
      <c r="P422"/>
      <c r="Q422" s="61"/>
      <c r="S422" s="68"/>
      <c r="T422" s="61"/>
      <c r="U422" s="61"/>
      <c r="V422" s="61"/>
      <c r="W422" s="61"/>
      <c r="X422" s="61"/>
      <c r="AG422"/>
    </row>
    <row r="423" spans="5:33" x14ac:dyDescent="0.2">
      <c r="E423"/>
      <c r="F423" s="29"/>
      <c r="I423"/>
      <c r="J423"/>
      <c r="K423" s="55"/>
      <c r="L423"/>
      <c r="M423"/>
      <c r="N423"/>
      <c r="O423" s="61"/>
      <c r="P423"/>
      <c r="Q423" s="61"/>
      <c r="S423" s="68"/>
      <c r="T423" s="61"/>
      <c r="U423" s="61"/>
      <c r="V423" s="61"/>
      <c r="W423" s="61"/>
      <c r="X423" s="61"/>
      <c r="AG423"/>
    </row>
    <row r="424" spans="5:33" x14ac:dyDescent="0.2">
      <c r="E424"/>
      <c r="F424" s="29"/>
      <c r="I424"/>
      <c r="J424"/>
      <c r="K424" s="55"/>
      <c r="L424"/>
      <c r="M424"/>
      <c r="N424"/>
      <c r="O424" s="61"/>
      <c r="P424"/>
      <c r="Q424" s="61"/>
      <c r="S424" s="68"/>
      <c r="T424" s="61"/>
      <c r="U424" s="61"/>
      <c r="V424" s="61"/>
      <c r="W424" s="61"/>
      <c r="X424" s="61"/>
      <c r="AG424"/>
    </row>
    <row r="425" spans="5:33" x14ac:dyDescent="0.2">
      <c r="E425"/>
      <c r="F425" s="29"/>
      <c r="I425"/>
      <c r="J425"/>
      <c r="K425" s="55"/>
      <c r="L425"/>
      <c r="M425"/>
      <c r="N425"/>
      <c r="O425" s="61"/>
      <c r="P425"/>
      <c r="Q425" s="61"/>
      <c r="S425" s="68"/>
      <c r="T425" s="61"/>
      <c r="U425" s="61"/>
      <c r="V425" s="61"/>
      <c r="W425" s="61"/>
      <c r="X425" s="61"/>
      <c r="AG425"/>
    </row>
    <row r="426" spans="5:33" x14ac:dyDescent="0.2">
      <c r="E426"/>
      <c r="F426" s="29"/>
      <c r="I426"/>
      <c r="J426"/>
      <c r="K426" s="55"/>
      <c r="L426"/>
      <c r="M426"/>
      <c r="N426"/>
      <c r="O426" s="61"/>
      <c r="P426"/>
      <c r="Q426" s="61"/>
      <c r="S426" s="68"/>
      <c r="T426" s="61"/>
      <c r="U426" s="61"/>
      <c r="V426" s="61"/>
      <c r="W426" s="61"/>
      <c r="X426" s="61"/>
      <c r="AG426"/>
    </row>
    <row r="427" spans="5:33" x14ac:dyDescent="0.2">
      <c r="E427"/>
      <c r="F427" s="29"/>
      <c r="I427"/>
      <c r="J427"/>
      <c r="K427" s="55"/>
      <c r="L427"/>
      <c r="M427"/>
      <c r="N427"/>
      <c r="O427" s="61"/>
      <c r="P427"/>
      <c r="Q427" s="61"/>
      <c r="S427" s="68"/>
      <c r="T427" s="61"/>
      <c r="U427" s="61"/>
      <c r="V427" s="61"/>
      <c r="W427" s="61"/>
      <c r="X427" s="61"/>
      <c r="AG427"/>
    </row>
    <row r="428" spans="5:33" x14ac:dyDescent="0.2">
      <c r="E428"/>
      <c r="F428" s="29"/>
      <c r="I428"/>
      <c r="J428"/>
      <c r="K428" s="55"/>
      <c r="L428"/>
      <c r="M428"/>
      <c r="N428"/>
      <c r="O428" s="61"/>
      <c r="P428"/>
      <c r="Q428" s="61"/>
      <c r="S428" s="68"/>
      <c r="T428" s="61"/>
      <c r="U428" s="61"/>
      <c r="V428" s="61"/>
      <c r="W428" s="61"/>
      <c r="X428" s="61"/>
      <c r="AG428"/>
    </row>
    <row r="429" spans="5:33" x14ac:dyDescent="0.2">
      <c r="E429"/>
      <c r="F429" s="29"/>
      <c r="I429"/>
      <c r="J429"/>
      <c r="K429" s="55"/>
      <c r="L429"/>
      <c r="M429"/>
      <c r="N429"/>
      <c r="O429" s="61"/>
      <c r="P429"/>
      <c r="Q429" s="61"/>
      <c r="S429" s="68"/>
      <c r="T429" s="61"/>
      <c r="U429" s="61"/>
      <c r="V429" s="61"/>
      <c r="W429" s="61"/>
      <c r="X429" s="61"/>
      <c r="AG429"/>
    </row>
    <row r="430" spans="5:33" x14ac:dyDescent="0.2">
      <c r="E430"/>
      <c r="F430" s="29"/>
      <c r="I430"/>
      <c r="J430"/>
      <c r="K430" s="55"/>
      <c r="L430"/>
      <c r="M430"/>
      <c r="N430"/>
      <c r="O430" s="61"/>
      <c r="P430"/>
      <c r="Q430" s="61"/>
      <c r="S430" s="68"/>
      <c r="T430" s="61"/>
      <c r="U430" s="61"/>
      <c r="V430" s="61"/>
      <c r="W430" s="61"/>
      <c r="X430" s="61"/>
      <c r="AG430"/>
    </row>
    <row r="431" spans="5:33" x14ac:dyDescent="0.2">
      <c r="E431"/>
      <c r="F431" s="29"/>
      <c r="I431"/>
      <c r="J431"/>
      <c r="K431" s="55"/>
      <c r="L431"/>
      <c r="M431"/>
      <c r="N431"/>
      <c r="O431" s="61"/>
      <c r="P431"/>
      <c r="Q431" s="61"/>
      <c r="S431" s="68"/>
      <c r="T431" s="61"/>
      <c r="U431" s="61"/>
      <c r="V431" s="61"/>
      <c r="W431" s="61"/>
      <c r="X431" s="61"/>
      <c r="AG431"/>
    </row>
    <row r="432" spans="5:33" x14ac:dyDescent="0.2">
      <c r="E432"/>
      <c r="F432" s="29"/>
      <c r="I432"/>
      <c r="J432"/>
      <c r="K432" s="55"/>
      <c r="L432"/>
      <c r="M432"/>
      <c r="N432"/>
      <c r="O432" s="61"/>
      <c r="P432"/>
      <c r="Q432" s="61"/>
      <c r="S432" s="68"/>
      <c r="T432" s="61"/>
      <c r="U432" s="61"/>
      <c r="V432" s="61"/>
      <c r="W432" s="61"/>
      <c r="X432" s="61"/>
      <c r="AG432"/>
    </row>
    <row r="433" spans="5:33" x14ac:dyDescent="0.2">
      <c r="E433"/>
      <c r="F433" s="29"/>
      <c r="I433"/>
      <c r="J433"/>
      <c r="K433" s="55"/>
      <c r="L433"/>
      <c r="M433"/>
      <c r="N433"/>
      <c r="O433" s="61"/>
      <c r="P433"/>
      <c r="Q433" s="61"/>
      <c r="S433" s="68"/>
      <c r="T433" s="61"/>
      <c r="U433" s="61"/>
      <c r="V433" s="61"/>
      <c r="W433" s="61"/>
      <c r="X433" s="61"/>
      <c r="AG433"/>
    </row>
    <row r="434" spans="5:33" x14ac:dyDescent="0.2">
      <c r="E434"/>
      <c r="F434" s="29"/>
      <c r="I434"/>
      <c r="J434"/>
      <c r="K434" s="55"/>
      <c r="L434"/>
      <c r="M434"/>
      <c r="N434"/>
      <c r="O434" s="61"/>
      <c r="P434"/>
      <c r="Q434" s="61"/>
      <c r="S434" s="68"/>
      <c r="T434" s="61"/>
      <c r="U434" s="61"/>
      <c r="V434" s="61"/>
      <c r="W434" s="61"/>
      <c r="X434" s="61"/>
      <c r="AG434"/>
    </row>
    <row r="435" spans="5:33" x14ac:dyDescent="0.2">
      <c r="E435"/>
      <c r="F435" s="29"/>
      <c r="I435"/>
      <c r="J435"/>
      <c r="K435" s="55"/>
      <c r="L435"/>
      <c r="M435"/>
      <c r="N435"/>
      <c r="O435" s="61"/>
      <c r="P435"/>
      <c r="Q435" s="61"/>
      <c r="S435" s="68"/>
      <c r="T435" s="61"/>
      <c r="U435" s="61"/>
      <c r="V435" s="61"/>
      <c r="W435" s="61"/>
      <c r="X435" s="61"/>
      <c r="AG435"/>
    </row>
    <row r="436" spans="5:33" x14ac:dyDescent="0.2">
      <c r="E436"/>
      <c r="F436" s="29"/>
      <c r="I436"/>
      <c r="J436"/>
      <c r="K436" s="55"/>
      <c r="L436"/>
      <c r="M436"/>
      <c r="N436"/>
      <c r="O436" s="61"/>
      <c r="P436"/>
      <c r="Q436" s="61"/>
      <c r="S436" s="68"/>
      <c r="T436" s="61"/>
      <c r="U436" s="61"/>
      <c r="V436" s="61"/>
      <c r="W436" s="61"/>
      <c r="X436" s="61"/>
      <c r="AG436"/>
    </row>
    <row r="437" spans="5:33" x14ac:dyDescent="0.2">
      <c r="E437"/>
      <c r="F437" s="29"/>
      <c r="I437"/>
      <c r="J437"/>
      <c r="K437" s="55"/>
      <c r="L437"/>
      <c r="M437"/>
      <c r="N437"/>
      <c r="O437" s="61"/>
      <c r="P437"/>
      <c r="Q437" s="61"/>
      <c r="S437" s="68"/>
      <c r="T437" s="61"/>
      <c r="U437" s="61"/>
      <c r="V437" s="61"/>
      <c r="W437" s="61"/>
      <c r="X437" s="61"/>
      <c r="AG437"/>
    </row>
    <row r="438" spans="5:33" x14ac:dyDescent="0.2">
      <c r="E438"/>
      <c r="F438" s="29"/>
      <c r="I438"/>
      <c r="J438"/>
      <c r="K438" s="55"/>
      <c r="L438"/>
      <c r="M438"/>
      <c r="N438"/>
      <c r="O438" s="61"/>
      <c r="P438"/>
      <c r="Q438" s="61"/>
      <c r="S438" s="68"/>
      <c r="T438" s="61"/>
      <c r="U438" s="61"/>
      <c r="V438" s="61"/>
      <c r="W438" s="61"/>
      <c r="X438" s="61"/>
      <c r="AG438"/>
    </row>
    <row r="439" spans="5:33" x14ac:dyDescent="0.2">
      <c r="E439"/>
      <c r="F439" s="29"/>
      <c r="I439"/>
      <c r="J439"/>
      <c r="K439" s="55"/>
      <c r="L439"/>
      <c r="M439"/>
      <c r="N439"/>
      <c r="O439" s="61"/>
      <c r="P439"/>
      <c r="Q439" s="61"/>
      <c r="S439" s="68"/>
      <c r="T439" s="61"/>
      <c r="U439" s="61"/>
      <c r="V439" s="61"/>
      <c r="W439" s="61"/>
      <c r="X439" s="61"/>
      <c r="AG439"/>
    </row>
    <row r="440" spans="5:33" x14ac:dyDescent="0.2">
      <c r="E440"/>
      <c r="F440" s="29"/>
      <c r="I440"/>
      <c r="J440"/>
      <c r="K440" s="55"/>
      <c r="L440"/>
      <c r="M440"/>
      <c r="N440"/>
      <c r="O440" s="61"/>
      <c r="P440"/>
      <c r="Q440" s="61"/>
      <c r="S440" s="68"/>
      <c r="T440" s="61"/>
      <c r="U440" s="61"/>
      <c r="V440" s="61"/>
      <c r="W440" s="61"/>
      <c r="X440" s="61"/>
      <c r="AG440"/>
    </row>
    <row r="441" spans="5:33" x14ac:dyDescent="0.2">
      <c r="E441"/>
      <c r="F441" s="29"/>
      <c r="I441"/>
      <c r="J441"/>
      <c r="K441" s="55"/>
      <c r="L441"/>
      <c r="M441"/>
      <c r="N441"/>
      <c r="O441" s="61"/>
      <c r="P441"/>
      <c r="Q441" s="61"/>
      <c r="S441" s="68"/>
      <c r="T441" s="61"/>
      <c r="U441" s="61"/>
      <c r="V441" s="61"/>
      <c r="W441" s="61"/>
      <c r="X441" s="61"/>
      <c r="AG441"/>
    </row>
    <row r="442" spans="5:33" x14ac:dyDescent="0.2">
      <c r="E442"/>
      <c r="F442" s="29"/>
      <c r="I442"/>
      <c r="J442"/>
      <c r="K442" s="55"/>
      <c r="L442"/>
      <c r="M442"/>
      <c r="N442"/>
      <c r="O442" s="61"/>
      <c r="P442"/>
      <c r="Q442" s="61"/>
      <c r="S442" s="68"/>
      <c r="T442" s="61"/>
      <c r="U442" s="61"/>
      <c r="V442" s="61"/>
      <c r="W442" s="61"/>
      <c r="X442" s="61"/>
      <c r="AG442"/>
    </row>
    <row r="443" spans="5:33" x14ac:dyDescent="0.2">
      <c r="E443"/>
      <c r="F443" s="29"/>
      <c r="I443"/>
      <c r="J443"/>
      <c r="K443" s="55"/>
      <c r="L443"/>
      <c r="M443"/>
      <c r="N443"/>
      <c r="O443" s="61"/>
      <c r="P443"/>
      <c r="Q443" s="61"/>
      <c r="S443" s="68"/>
      <c r="T443" s="61"/>
      <c r="U443" s="61"/>
      <c r="V443" s="61"/>
      <c r="W443" s="61"/>
      <c r="X443" s="61"/>
      <c r="AG443"/>
    </row>
    <row r="444" spans="5:33" x14ac:dyDescent="0.2">
      <c r="E444"/>
      <c r="F444" s="29"/>
      <c r="I444"/>
      <c r="J444"/>
      <c r="K444" s="55"/>
      <c r="L444"/>
      <c r="M444"/>
      <c r="N444"/>
      <c r="O444" s="61"/>
      <c r="P444"/>
      <c r="Q444" s="61"/>
      <c r="S444" s="68"/>
      <c r="T444" s="61"/>
      <c r="U444" s="61"/>
      <c r="V444" s="61"/>
      <c r="W444" s="61"/>
      <c r="X444" s="61"/>
      <c r="AG444"/>
    </row>
    <row r="445" spans="5:33" x14ac:dyDescent="0.2">
      <c r="E445"/>
      <c r="F445" s="29"/>
      <c r="I445"/>
      <c r="J445"/>
      <c r="K445" s="55"/>
      <c r="L445"/>
      <c r="M445"/>
      <c r="N445"/>
      <c r="O445" s="61"/>
      <c r="P445"/>
      <c r="Q445" s="61"/>
      <c r="S445" s="68"/>
      <c r="T445" s="61"/>
      <c r="U445" s="61"/>
      <c r="V445" s="61"/>
      <c r="W445" s="61"/>
      <c r="X445" s="61"/>
      <c r="AG445"/>
    </row>
    <row r="446" spans="5:33" x14ac:dyDescent="0.2">
      <c r="E446"/>
      <c r="F446" s="29"/>
      <c r="I446"/>
      <c r="J446"/>
      <c r="K446" s="55"/>
      <c r="L446"/>
      <c r="M446"/>
      <c r="N446"/>
      <c r="O446" s="61"/>
      <c r="P446"/>
      <c r="Q446" s="61"/>
      <c r="S446" s="68"/>
      <c r="T446" s="61"/>
      <c r="U446" s="61"/>
      <c r="V446" s="61"/>
      <c r="W446" s="61"/>
      <c r="X446" s="61"/>
      <c r="AG446"/>
    </row>
    <row r="447" spans="5:33" x14ac:dyDescent="0.2">
      <c r="E447"/>
      <c r="F447" s="29"/>
      <c r="I447"/>
      <c r="J447"/>
      <c r="K447" s="55"/>
      <c r="L447"/>
      <c r="M447"/>
      <c r="N447"/>
      <c r="O447" s="61"/>
      <c r="P447"/>
      <c r="Q447" s="61"/>
      <c r="S447" s="68"/>
      <c r="T447" s="61"/>
      <c r="U447" s="61"/>
      <c r="V447" s="61"/>
      <c r="W447" s="61"/>
      <c r="X447" s="61"/>
      <c r="AG447"/>
    </row>
    <row r="448" spans="5:33" x14ac:dyDescent="0.2">
      <c r="E448"/>
      <c r="F448" s="29"/>
      <c r="I448"/>
      <c r="J448"/>
      <c r="K448" s="55"/>
      <c r="L448"/>
      <c r="M448"/>
      <c r="N448"/>
      <c r="O448" s="61"/>
      <c r="P448"/>
      <c r="Q448" s="61"/>
      <c r="S448" s="68"/>
      <c r="T448" s="61"/>
      <c r="U448" s="61"/>
      <c r="V448" s="61"/>
      <c r="W448" s="61"/>
      <c r="X448" s="61"/>
      <c r="AG448"/>
    </row>
    <row r="449" spans="5:33" x14ac:dyDescent="0.2">
      <c r="E449"/>
      <c r="F449" s="29"/>
      <c r="I449"/>
      <c r="J449"/>
      <c r="K449" s="55"/>
      <c r="L449"/>
      <c r="M449"/>
      <c r="N449"/>
      <c r="O449" s="61"/>
      <c r="P449"/>
      <c r="Q449" s="61"/>
      <c r="S449" s="68"/>
      <c r="T449" s="61"/>
      <c r="U449" s="61"/>
      <c r="V449" s="61"/>
      <c r="W449" s="61"/>
      <c r="X449" s="61"/>
      <c r="AG449"/>
    </row>
    <row r="450" spans="5:33" x14ac:dyDescent="0.2">
      <c r="E450"/>
      <c r="F450" s="29"/>
      <c r="I450"/>
      <c r="J450"/>
      <c r="K450" s="55"/>
      <c r="L450"/>
      <c r="M450"/>
      <c r="N450"/>
      <c r="O450" s="61"/>
      <c r="P450"/>
      <c r="Q450" s="61"/>
      <c r="S450" s="68"/>
      <c r="T450" s="61"/>
      <c r="U450" s="61"/>
      <c r="V450" s="61"/>
      <c r="W450" s="61"/>
      <c r="X450" s="61"/>
      <c r="AG450"/>
    </row>
    <row r="451" spans="5:33" x14ac:dyDescent="0.2">
      <c r="E451"/>
      <c r="F451" s="29"/>
      <c r="I451"/>
      <c r="J451"/>
      <c r="K451" s="55"/>
      <c r="L451"/>
      <c r="M451"/>
      <c r="N451"/>
      <c r="O451" s="61"/>
      <c r="P451"/>
      <c r="Q451" s="61"/>
      <c r="S451" s="68"/>
      <c r="T451" s="61"/>
      <c r="U451" s="61"/>
      <c r="V451" s="61"/>
      <c r="W451" s="61"/>
      <c r="X451" s="61"/>
      <c r="AG451"/>
    </row>
    <row r="452" spans="5:33" x14ac:dyDescent="0.2">
      <c r="E452"/>
      <c r="F452" s="29"/>
      <c r="I452"/>
      <c r="J452"/>
      <c r="K452" s="55"/>
      <c r="L452"/>
      <c r="M452"/>
      <c r="N452"/>
      <c r="O452" s="61"/>
      <c r="P452"/>
      <c r="Q452" s="61"/>
      <c r="S452" s="68"/>
      <c r="T452" s="61"/>
      <c r="U452" s="61"/>
      <c r="V452" s="61"/>
      <c r="W452" s="61"/>
      <c r="X452" s="61"/>
      <c r="AG452"/>
    </row>
    <row r="453" spans="5:33" x14ac:dyDescent="0.2">
      <c r="E453"/>
      <c r="F453" s="29"/>
      <c r="I453"/>
      <c r="J453"/>
      <c r="K453" s="55"/>
      <c r="L453"/>
      <c r="M453"/>
      <c r="N453"/>
      <c r="O453" s="61"/>
      <c r="P453"/>
      <c r="Q453" s="61"/>
      <c r="S453" s="68"/>
      <c r="T453" s="61"/>
      <c r="U453" s="61"/>
      <c r="V453" s="61"/>
      <c r="W453" s="61"/>
      <c r="X453" s="61"/>
      <c r="AG453"/>
    </row>
    <row r="454" spans="5:33" x14ac:dyDescent="0.2">
      <c r="E454"/>
      <c r="F454" s="29"/>
      <c r="I454"/>
      <c r="J454"/>
      <c r="K454" s="55"/>
      <c r="L454"/>
      <c r="M454"/>
      <c r="N454"/>
      <c r="O454" s="61"/>
      <c r="P454"/>
      <c r="Q454" s="61"/>
      <c r="S454" s="68"/>
      <c r="T454" s="61"/>
      <c r="U454" s="61"/>
      <c r="V454" s="61"/>
      <c r="W454" s="61"/>
      <c r="X454" s="61"/>
      <c r="AG454"/>
    </row>
    <row r="455" spans="5:33" x14ac:dyDescent="0.2">
      <c r="E455"/>
      <c r="F455" s="29"/>
      <c r="I455"/>
      <c r="J455"/>
      <c r="K455" s="55"/>
      <c r="L455"/>
      <c r="M455"/>
      <c r="N455"/>
      <c r="O455" s="61"/>
      <c r="P455"/>
      <c r="Q455" s="61"/>
      <c r="S455" s="68"/>
      <c r="T455" s="61"/>
      <c r="U455" s="61"/>
      <c r="V455" s="61"/>
      <c r="W455" s="61"/>
      <c r="X455" s="61"/>
      <c r="AG455"/>
    </row>
    <row r="456" spans="5:33" x14ac:dyDescent="0.2">
      <c r="E456"/>
      <c r="F456" s="29"/>
      <c r="I456"/>
      <c r="J456"/>
      <c r="K456" s="55"/>
      <c r="L456"/>
      <c r="M456"/>
      <c r="N456"/>
      <c r="O456" s="61"/>
      <c r="P456"/>
      <c r="Q456" s="61"/>
      <c r="S456" s="68"/>
      <c r="T456" s="61"/>
      <c r="U456" s="61"/>
      <c r="V456" s="61"/>
      <c r="W456" s="61"/>
      <c r="X456" s="61"/>
      <c r="AG456"/>
    </row>
    <row r="457" spans="5:33" x14ac:dyDescent="0.2">
      <c r="E457"/>
      <c r="F457" s="29"/>
      <c r="I457"/>
      <c r="J457"/>
      <c r="K457" s="55"/>
      <c r="L457"/>
      <c r="M457"/>
      <c r="N457"/>
      <c r="O457" s="61"/>
      <c r="P457"/>
      <c r="Q457" s="61"/>
      <c r="S457" s="68"/>
      <c r="T457" s="61"/>
      <c r="U457" s="61"/>
      <c r="V457" s="61"/>
      <c r="W457" s="61"/>
      <c r="X457" s="61"/>
      <c r="AG457"/>
    </row>
    <row r="458" spans="5:33" x14ac:dyDescent="0.2">
      <c r="E458"/>
      <c r="F458" s="29"/>
      <c r="I458"/>
      <c r="J458"/>
      <c r="K458" s="55"/>
      <c r="L458"/>
      <c r="M458"/>
      <c r="N458"/>
      <c r="O458" s="61"/>
      <c r="P458"/>
      <c r="Q458" s="61"/>
      <c r="S458" s="68"/>
      <c r="T458" s="61"/>
      <c r="U458" s="61"/>
      <c r="V458" s="61"/>
      <c r="W458" s="61"/>
      <c r="X458" s="61"/>
      <c r="AG458"/>
    </row>
    <row r="459" spans="5:33" x14ac:dyDescent="0.2">
      <c r="E459"/>
      <c r="F459" s="29"/>
      <c r="I459"/>
      <c r="J459"/>
      <c r="K459" s="55"/>
      <c r="L459"/>
      <c r="M459"/>
      <c r="N459"/>
      <c r="O459" s="61"/>
      <c r="P459"/>
      <c r="Q459" s="61"/>
      <c r="S459" s="68"/>
      <c r="T459" s="61"/>
      <c r="U459" s="61"/>
      <c r="V459" s="61"/>
      <c r="W459" s="61"/>
      <c r="X459" s="61"/>
      <c r="AG459"/>
    </row>
    <row r="460" spans="5:33" x14ac:dyDescent="0.2">
      <c r="E460"/>
      <c r="F460" s="29"/>
      <c r="I460"/>
      <c r="J460"/>
      <c r="K460" s="55"/>
      <c r="L460"/>
      <c r="M460"/>
      <c r="N460"/>
      <c r="O460" s="61"/>
      <c r="P460"/>
      <c r="Q460" s="61"/>
      <c r="S460" s="68"/>
      <c r="T460" s="61"/>
      <c r="U460" s="61"/>
      <c r="V460" s="61"/>
      <c r="W460" s="61"/>
      <c r="X460" s="61"/>
      <c r="AG460"/>
    </row>
    <row r="461" spans="5:33" x14ac:dyDescent="0.2">
      <c r="E461"/>
      <c r="F461" s="29"/>
      <c r="I461"/>
      <c r="J461"/>
      <c r="K461" s="55"/>
      <c r="L461"/>
      <c r="M461"/>
      <c r="N461"/>
      <c r="O461" s="61"/>
      <c r="P461"/>
      <c r="Q461" s="61"/>
      <c r="S461" s="68"/>
      <c r="T461" s="61"/>
      <c r="U461" s="61"/>
      <c r="V461" s="61"/>
      <c r="W461" s="61"/>
      <c r="X461" s="61"/>
      <c r="AG461"/>
    </row>
    <row r="462" spans="5:33" x14ac:dyDescent="0.2">
      <c r="E462"/>
      <c r="F462" s="29"/>
      <c r="I462"/>
      <c r="J462"/>
      <c r="K462" s="55"/>
      <c r="L462"/>
      <c r="M462"/>
      <c r="N462"/>
      <c r="O462" s="61"/>
      <c r="P462"/>
      <c r="Q462" s="61"/>
      <c r="S462" s="68"/>
      <c r="T462" s="61"/>
      <c r="U462" s="61"/>
      <c r="V462" s="61"/>
      <c r="W462" s="61"/>
      <c r="X462" s="61"/>
      <c r="AG462"/>
    </row>
    <row r="463" spans="5:33" x14ac:dyDescent="0.2">
      <c r="E463"/>
      <c r="F463" s="29"/>
      <c r="I463"/>
      <c r="J463"/>
      <c r="K463" s="55"/>
      <c r="L463"/>
      <c r="M463"/>
      <c r="N463"/>
      <c r="O463" s="61"/>
      <c r="P463"/>
      <c r="Q463" s="61"/>
      <c r="S463" s="68"/>
      <c r="T463" s="61"/>
      <c r="U463" s="61"/>
      <c r="V463" s="61"/>
      <c r="W463" s="61"/>
      <c r="X463" s="61"/>
      <c r="AG463"/>
    </row>
    <row r="464" spans="5:33" x14ac:dyDescent="0.2">
      <c r="E464"/>
      <c r="F464" s="29"/>
      <c r="I464"/>
      <c r="J464"/>
      <c r="K464" s="55"/>
      <c r="L464"/>
      <c r="M464"/>
      <c r="N464"/>
      <c r="O464" s="61"/>
      <c r="P464"/>
      <c r="Q464" s="61"/>
      <c r="S464" s="68"/>
      <c r="T464" s="61"/>
      <c r="U464" s="61"/>
      <c r="V464" s="61"/>
      <c r="W464" s="61"/>
      <c r="X464" s="61"/>
      <c r="AG464"/>
    </row>
    <row r="465" spans="5:33" x14ac:dyDescent="0.2">
      <c r="E465"/>
      <c r="F465" s="29"/>
      <c r="I465"/>
      <c r="J465"/>
      <c r="K465" s="55"/>
      <c r="L465"/>
      <c r="M465"/>
      <c r="N465"/>
      <c r="O465" s="61"/>
      <c r="P465"/>
      <c r="Q465" s="61"/>
      <c r="S465" s="68"/>
      <c r="T465" s="61"/>
      <c r="U465" s="61"/>
      <c r="V465" s="61"/>
      <c r="W465" s="61"/>
      <c r="X465" s="61"/>
      <c r="AG465"/>
    </row>
    <row r="466" spans="5:33" x14ac:dyDescent="0.2">
      <c r="E466"/>
      <c r="F466" s="29"/>
      <c r="I466"/>
      <c r="J466"/>
      <c r="K466" s="55"/>
      <c r="L466"/>
      <c r="M466"/>
      <c r="N466"/>
      <c r="O466" s="61"/>
      <c r="P466"/>
      <c r="Q466" s="61"/>
      <c r="S466" s="68"/>
      <c r="T466" s="61"/>
      <c r="U466" s="61"/>
      <c r="V466" s="61"/>
      <c r="W466" s="61"/>
      <c r="X466" s="61"/>
      <c r="AG466"/>
    </row>
    <row r="467" spans="5:33" x14ac:dyDescent="0.2">
      <c r="E467"/>
      <c r="F467" s="29"/>
      <c r="I467"/>
      <c r="J467"/>
      <c r="K467" s="55"/>
      <c r="L467"/>
      <c r="M467"/>
      <c r="N467"/>
      <c r="O467" s="61"/>
      <c r="P467"/>
      <c r="Q467" s="61"/>
      <c r="S467" s="68"/>
      <c r="T467" s="61"/>
      <c r="U467" s="61"/>
      <c r="V467" s="61"/>
      <c r="W467" s="61"/>
      <c r="X467" s="61"/>
      <c r="AG467"/>
    </row>
    <row r="468" spans="5:33" x14ac:dyDescent="0.2">
      <c r="E468"/>
      <c r="F468" s="29"/>
      <c r="I468"/>
      <c r="J468"/>
      <c r="K468" s="55"/>
      <c r="L468"/>
      <c r="M468"/>
      <c r="N468"/>
      <c r="O468" s="61"/>
      <c r="P468"/>
      <c r="Q468" s="61"/>
      <c r="S468" s="68"/>
      <c r="T468" s="61"/>
      <c r="U468" s="61"/>
      <c r="V468" s="61"/>
      <c r="W468" s="61"/>
      <c r="X468" s="61"/>
      <c r="AG468"/>
    </row>
    <row r="469" spans="5:33" x14ac:dyDescent="0.2">
      <c r="E469"/>
      <c r="F469" s="29"/>
      <c r="I469"/>
      <c r="J469"/>
      <c r="K469" s="55"/>
      <c r="L469"/>
      <c r="M469"/>
      <c r="N469"/>
      <c r="O469" s="61"/>
      <c r="P469"/>
      <c r="Q469" s="61"/>
      <c r="S469" s="68"/>
      <c r="T469" s="61"/>
      <c r="U469" s="61"/>
      <c r="V469" s="61"/>
      <c r="W469" s="61"/>
      <c r="X469" s="61"/>
      <c r="AG469"/>
    </row>
    <row r="470" spans="5:33" x14ac:dyDescent="0.2">
      <c r="E470"/>
      <c r="F470" s="29"/>
      <c r="I470"/>
      <c r="J470"/>
      <c r="K470" s="55"/>
      <c r="L470"/>
      <c r="M470"/>
      <c r="N470"/>
      <c r="O470" s="61"/>
      <c r="P470"/>
      <c r="Q470" s="61"/>
      <c r="S470" s="68"/>
      <c r="T470" s="61"/>
      <c r="U470" s="61"/>
      <c r="V470" s="61"/>
      <c r="W470" s="61"/>
      <c r="X470" s="61"/>
      <c r="AG470"/>
    </row>
    <row r="471" spans="5:33" x14ac:dyDescent="0.2">
      <c r="E471"/>
      <c r="F471" s="29"/>
      <c r="I471"/>
      <c r="J471"/>
      <c r="K471" s="55"/>
      <c r="L471"/>
      <c r="M471"/>
      <c r="N471"/>
      <c r="O471" s="61"/>
      <c r="P471"/>
      <c r="Q471" s="61"/>
      <c r="S471" s="68"/>
      <c r="T471" s="61"/>
      <c r="U471" s="61"/>
      <c r="V471" s="61"/>
      <c r="W471" s="61"/>
      <c r="X471" s="61"/>
      <c r="AG471"/>
    </row>
    <row r="472" spans="5:33" x14ac:dyDescent="0.2">
      <c r="E472"/>
      <c r="F472" s="29"/>
      <c r="I472"/>
      <c r="J472"/>
      <c r="K472" s="55"/>
      <c r="L472"/>
      <c r="M472"/>
      <c r="N472"/>
      <c r="O472" s="61"/>
      <c r="P472"/>
      <c r="Q472" s="61"/>
      <c r="S472" s="68"/>
      <c r="T472" s="61"/>
      <c r="U472" s="61"/>
      <c r="V472" s="61"/>
      <c r="W472" s="61"/>
      <c r="X472" s="61"/>
      <c r="AG472"/>
    </row>
    <row r="473" spans="5:33" x14ac:dyDescent="0.2">
      <c r="E473"/>
      <c r="F473" s="29"/>
      <c r="I473"/>
      <c r="J473"/>
      <c r="K473" s="55"/>
      <c r="L473"/>
      <c r="M473"/>
      <c r="N473"/>
      <c r="O473" s="61"/>
      <c r="P473"/>
      <c r="Q473" s="61"/>
      <c r="S473" s="68"/>
      <c r="T473" s="61"/>
      <c r="U473" s="61"/>
      <c r="V473" s="61"/>
      <c r="W473" s="61"/>
      <c r="X473" s="61"/>
      <c r="AG473"/>
    </row>
    <row r="474" spans="5:33" x14ac:dyDescent="0.2">
      <c r="E474"/>
      <c r="F474" s="29"/>
      <c r="I474"/>
      <c r="J474"/>
      <c r="K474" s="55"/>
      <c r="L474"/>
      <c r="M474"/>
      <c r="N474"/>
      <c r="O474" s="61"/>
      <c r="P474"/>
      <c r="Q474" s="61"/>
      <c r="S474" s="68"/>
      <c r="T474" s="61"/>
      <c r="U474" s="61"/>
      <c r="V474" s="61"/>
      <c r="W474" s="61"/>
      <c r="X474" s="61"/>
      <c r="AG474"/>
    </row>
    <row r="475" spans="5:33" x14ac:dyDescent="0.2">
      <c r="E475"/>
      <c r="F475" s="29"/>
      <c r="I475"/>
      <c r="J475"/>
      <c r="K475" s="55"/>
      <c r="L475"/>
      <c r="M475"/>
      <c r="N475"/>
      <c r="O475" s="61"/>
      <c r="P475"/>
      <c r="Q475" s="61"/>
      <c r="S475" s="68"/>
      <c r="T475" s="61"/>
      <c r="U475" s="61"/>
      <c r="V475" s="61"/>
      <c r="W475" s="61"/>
      <c r="X475" s="61"/>
      <c r="AG475"/>
    </row>
    <row r="476" spans="5:33" x14ac:dyDescent="0.2">
      <c r="E476"/>
      <c r="F476" s="29"/>
      <c r="I476"/>
      <c r="J476"/>
      <c r="K476" s="55"/>
      <c r="L476"/>
      <c r="M476"/>
      <c r="N476"/>
      <c r="O476" s="61"/>
      <c r="P476"/>
      <c r="Q476" s="61"/>
      <c r="S476" s="68"/>
      <c r="T476" s="61"/>
      <c r="U476" s="61"/>
      <c r="V476" s="61"/>
      <c r="W476" s="61"/>
      <c r="X476" s="61"/>
      <c r="AG476"/>
    </row>
    <row r="477" spans="5:33" x14ac:dyDescent="0.2">
      <c r="E477"/>
      <c r="F477" s="29"/>
      <c r="I477"/>
      <c r="J477"/>
      <c r="K477" s="55"/>
      <c r="L477"/>
      <c r="M477"/>
      <c r="N477"/>
      <c r="O477" s="61"/>
      <c r="P477"/>
      <c r="Q477" s="61"/>
      <c r="S477" s="68"/>
      <c r="T477" s="61"/>
      <c r="U477" s="61"/>
      <c r="V477" s="61"/>
      <c r="W477" s="61"/>
      <c r="X477" s="61"/>
      <c r="AG477"/>
    </row>
    <row r="478" spans="5:33" x14ac:dyDescent="0.2">
      <c r="E478"/>
      <c r="F478" s="29"/>
      <c r="I478"/>
      <c r="J478"/>
      <c r="K478" s="55"/>
      <c r="L478"/>
      <c r="M478"/>
      <c r="N478"/>
      <c r="O478" s="61"/>
      <c r="P478"/>
      <c r="Q478" s="61"/>
      <c r="S478" s="68"/>
      <c r="T478" s="61"/>
      <c r="U478" s="61"/>
      <c r="V478" s="61"/>
      <c r="W478" s="61"/>
      <c r="X478" s="61"/>
      <c r="AG478"/>
    </row>
    <row r="479" spans="5:33" x14ac:dyDescent="0.2">
      <c r="E479"/>
      <c r="F479" s="29"/>
      <c r="I479"/>
      <c r="J479"/>
      <c r="K479" s="55"/>
      <c r="L479"/>
      <c r="M479"/>
      <c r="N479"/>
      <c r="O479" s="61"/>
      <c r="P479"/>
      <c r="Q479" s="61"/>
      <c r="S479" s="68"/>
      <c r="T479" s="61"/>
      <c r="U479" s="61"/>
      <c r="V479" s="61"/>
      <c r="W479" s="61"/>
      <c r="X479" s="61"/>
      <c r="AG479"/>
    </row>
    <row r="480" spans="5:33" x14ac:dyDescent="0.2">
      <c r="E480"/>
      <c r="F480" s="29"/>
      <c r="I480"/>
      <c r="J480"/>
      <c r="K480" s="55"/>
      <c r="L480"/>
      <c r="M480"/>
      <c r="N480"/>
      <c r="O480" s="61"/>
      <c r="P480"/>
      <c r="Q480" s="61"/>
      <c r="S480" s="68"/>
      <c r="T480" s="61"/>
      <c r="U480" s="61"/>
      <c r="V480" s="61"/>
      <c r="W480" s="61"/>
      <c r="X480" s="61"/>
      <c r="AG480"/>
    </row>
    <row r="481" spans="5:33" x14ac:dyDescent="0.2">
      <c r="E481"/>
      <c r="F481" s="29"/>
      <c r="I481"/>
      <c r="J481"/>
      <c r="K481" s="55"/>
      <c r="L481"/>
      <c r="M481"/>
      <c r="N481"/>
      <c r="O481" s="61"/>
      <c r="P481"/>
      <c r="Q481" s="61"/>
      <c r="S481" s="68"/>
      <c r="T481" s="61"/>
      <c r="U481" s="61"/>
      <c r="V481" s="61"/>
      <c r="W481" s="61"/>
      <c r="X481" s="61"/>
      <c r="AG481"/>
    </row>
    <row r="482" spans="5:33" x14ac:dyDescent="0.2">
      <c r="E482"/>
      <c r="F482" s="29"/>
      <c r="I482"/>
      <c r="J482"/>
      <c r="K482" s="55"/>
      <c r="L482"/>
      <c r="M482"/>
      <c r="N482"/>
      <c r="O482" s="61"/>
      <c r="P482"/>
      <c r="Q482" s="61"/>
      <c r="S482" s="68"/>
      <c r="T482" s="61"/>
      <c r="U482" s="61"/>
      <c r="V482" s="61"/>
      <c r="W482" s="61"/>
      <c r="X482" s="61"/>
      <c r="AG482"/>
    </row>
    <row r="483" spans="5:33" x14ac:dyDescent="0.2">
      <c r="E483"/>
      <c r="F483" s="29"/>
      <c r="I483"/>
      <c r="J483"/>
      <c r="K483" s="55"/>
      <c r="L483"/>
      <c r="M483"/>
      <c r="N483"/>
      <c r="O483" s="61"/>
      <c r="P483"/>
      <c r="Q483" s="61"/>
      <c r="S483" s="68"/>
      <c r="T483" s="61"/>
      <c r="U483" s="61"/>
      <c r="V483" s="61"/>
      <c r="W483" s="61"/>
      <c r="X483" s="61"/>
      <c r="AG483"/>
    </row>
    <row r="484" spans="5:33" x14ac:dyDescent="0.2">
      <c r="E484"/>
      <c r="F484" s="29"/>
      <c r="I484"/>
      <c r="J484"/>
      <c r="K484" s="55"/>
      <c r="L484"/>
      <c r="M484"/>
      <c r="N484"/>
      <c r="O484" s="61"/>
      <c r="P484"/>
      <c r="Q484" s="61"/>
      <c r="S484" s="68"/>
      <c r="T484" s="61"/>
      <c r="U484" s="61"/>
      <c r="V484" s="61"/>
      <c r="W484" s="61"/>
      <c r="X484" s="61"/>
      <c r="AG484"/>
    </row>
    <row r="485" spans="5:33" x14ac:dyDescent="0.2">
      <c r="E485"/>
      <c r="F485" s="29"/>
      <c r="I485"/>
      <c r="J485"/>
      <c r="K485" s="55"/>
      <c r="L485"/>
      <c r="M485"/>
      <c r="N485"/>
      <c r="O485" s="61"/>
      <c r="P485"/>
      <c r="Q485" s="61"/>
      <c r="S485" s="68"/>
      <c r="T485" s="61"/>
      <c r="U485" s="61"/>
      <c r="V485" s="61"/>
      <c r="W485" s="61"/>
      <c r="X485" s="61"/>
      <c r="AG485"/>
    </row>
    <row r="486" spans="5:33" x14ac:dyDescent="0.2">
      <c r="E486"/>
      <c r="F486" s="29"/>
      <c r="I486"/>
      <c r="J486"/>
      <c r="K486" s="55"/>
      <c r="L486"/>
      <c r="M486"/>
      <c r="N486"/>
      <c r="O486" s="61"/>
      <c r="P486"/>
      <c r="Q486" s="61"/>
      <c r="S486" s="68"/>
      <c r="T486" s="61"/>
      <c r="U486" s="61"/>
      <c r="V486" s="61"/>
      <c r="W486" s="61"/>
      <c r="X486" s="61"/>
      <c r="AG486"/>
    </row>
    <row r="487" spans="5:33" x14ac:dyDescent="0.2">
      <c r="E487"/>
      <c r="F487" s="29"/>
      <c r="I487"/>
      <c r="J487"/>
      <c r="K487" s="55"/>
      <c r="L487"/>
      <c r="M487"/>
      <c r="N487"/>
      <c r="O487" s="61"/>
      <c r="P487"/>
      <c r="Q487" s="61"/>
      <c r="S487" s="68"/>
      <c r="T487" s="61"/>
      <c r="U487" s="61"/>
      <c r="V487" s="61"/>
      <c r="W487" s="61"/>
      <c r="X487" s="61"/>
      <c r="AG487"/>
    </row>
    <row r="488" spans="5:33" x14ac:dyDescent="0.2">
      <c r="E488"/>
      <c r="F488" s="29"/>
      <c r="I488"/>
      <c r="J488"/>
      <c r="K488" s="55"/>
      <c r="L488"/>
      <c r="M488"/>
      <c r="N488"/>
      <c r="O488" s="61"/>
      <c r="P488"/>
      <c r="Q488" s="61"/>
      <c r="S488" s="68"/>
      <c r="T488" s="61"/>
      <c r="U488" s="61"/>
      <c r="V488" s="61"/>
      <c r="W488" s="61"/>
      <c r="X488" s="61"/>
      <c r="AG488"/>
    </row>
    <row r="489" spans="5:33" x14ac:dyDescent="0.2">
      <c r="E489"/>
      <c r="F489" s="29"/>
      <c r="I489"/>
      <c r="J489"/>
      <c r="K489" s="55"/>
      <c r="L489"/>
      <c r="M489"/>
      <c r="N489"/>
      <c r="O489" s="61"/>
      <c r="P489"/>
      <c r="Q489" s="61"/>
      <c r="S489" s="68"/>
      <c r="T489" s="61"/>
      <c r="U489" s="61"/>
      <c r="V489" s="61"/>
      <c r="W489" s="61"/>
      <c r="X489" s="61"/>
      <c r="AG489"/>
    </row>
    <row r="490" spans="5:33" x14ac:dyDescent="0.2">
      <c r="E490"/>
      <c r="F490" s="29"/>
      <c r="I490"/>
      <c r="J490"/>
      <c r="K490" s="55"/>
      <c r="L490"/>
      <c r="M490"/>
      <c r="N490"/>
      <c r="O490" s="61"/>
      <c r="P490"/>
      <c r="Q490" s="61"/>
      <c r="S490" s="68"/>
      <c r="T490" s="61"/>
      <c r="U490" s="61"/>
      <c r="V490" s="61"/>
      <c r="W490" s="61"/>
      <c r="X490" s="61"/>
      <c r="AG490"/>
    </row>
    <row r="491" spans="5:33" x14ac:dyDescent="0.2">
      <c r="E491"/>
      <c r="F491" s="29"/>
      <c r="I491"/>
      <c r="J491"/>
      <c r="K491" s="55"/>
      <c r="L491"/>
      <c r="M491"/>
      <c r="N491"/>
      <c r="O491" s="61"/>
      <c r="P491"/>
      <c r="Q491" s="61"/>
      <c r="S491" s="68"/>
      <c r="T491" s="61"/>
      <c r="U491" s="61"/>
      <c r="V491" s="61"/>
      <c r="W491" s="61"/>
      <c r="X491" s="61"/>
      <c r="AG491"/>
    </row>
    <row r="492" spans="5:33" x14ac:dyDescent="0.2">
      <c r="E492"/>
      <c r="F492" s="29"/>
      <c r="I492"/>
      <c r="J492"/>
      <c r="K492" s="55"/>
      <c r="L492"/>
      <c r="M492"/>
      <c r="N492"/>
      <c r="O492" s="61"/>
      <c r="P492"/>
      <c r="Q492" s="61"/>
      <c r="S492" s="68"/>
      <c r="T492" s="61"/>
      <c r="U492" s="61"/>
      <c r="V492" s="61"/>
      <c r="W492" s="61"/>
      <c r="X492" s="61"/>
      <c r="AG492"/>
    </row>
    <row r="493" spans="5:33" x14ac:dyDescent="0.2">
      <c r="E493"/>
      <c r="F493" s="29"/>
      <c r="I493"/>
      <c r="J493"/>
      <c r="K493" s="55"/>
      <c r="L493"/>
      <c r="M493"/>
      <c r="N493"/>
      <c r="O493" s="61"/>
      <c r="P493"/>
      <c r="Q493" s="61"/>
      <c r="S493" s="68"/>
      <c r="T493" s="61"/>
      <c r="U493" s="61"/>
      <c r="V493" s="61"/>
      <c r="W493" s="61"/>
      <c r="X493" s="61"/>
      <c r="AG493"/>
    </row>
    <row r="494" spans="5:33" x14ac:dyDescent="0.2">
      <c r="E494"/>
      <c r="F494" s="29"/>
      <c r="I494"/>
      <c r="J494"/>
      <c r="K494" s="55"/>
      <c r="L494"/>
      <c r="M494"/>
      <c r="N494"/>
      <c r="O494" s="61"/>
      <c r="P494"/>
      <c r="Q494" s="61"/>
      <c r="S494" s="68"/>
      <c r="T494" s="61"/>
      <c r="U494" s="61"/>
      <c r="V494" s="61"/>
      <c r="W494" s="61"/>
      <c r="X494" s="61"/>
      <c r="AG494"/>
    </row>
    <row r="495" spans="5:33" x14ac:dyDescent="0.2">
      <c r="E495"/>
      <c r="F495" s="29"/>
      <c r="I495"/>
      <c r="J495"/>
      <c r="K495" s="55"/>
      <c r="L495"/>
      <c r="M495"/>
      <c r="N495"/>
      <c r="O495" s="61"/>
      <c r="P495"/>
      <c r="Q495" s="61"/>
      <c r="S495" s="68"/>
      <c r="T495" s="61"/>
      <c r="U495" s="61"/>
      <c r="V495" s="61"/>
      <c r="W495" s="61"/>
      <c r="X495" s="61"/>
      <c r="AG495"/>
    </row>
    <row r="496" spans="5:33" x14ac:dyDescent="0.2">
      <c r="E496"/>
      <c r="F496" s="29"/>
      <c r="I496"/>
      <c r="J496"/>
      <c r="K496" s="55"/>
      <c r="L496"/>
      <c r="M496"/>
      <c r="N496"/>
      <c r="O496" s="61"/>
      <c r="P496"/>
      <c r="Q496" s="61"/>
      <c r="S496" s="68"/>
      <c r="T496" s="61"/>
      <c r="U496" s="61"/>
      <c r="V496" s="61"/>
      <c r="W496" s="61"/>
      <c r="X496" s="61"/>
      <c r="AG496"/>
    </row>
    <row r="497" spans="5:33" x14ac:dyDescent="0.2">
      <c r="E497"/>
      <c r="F497" s="29"/>
      <c r="I497"/>
      <c r="J497"/>
      <c r="K497" s="55"/>
      <c r="L497"/>
      <c r="M497"/>
      <c r="N497"/>
      <c r="O497" s="61"/>
      <c r="P497"/>
      <c r="Q497" s="61"/>
      <c r="S497" s="68"/>
      <c r="T497" s="61"/>
      <c r="U497" s="61"/>
      <c r="V497" s="61"/>
      <c r="W497" s="61"/>
      <c r="X497" s="61"/>
      <c r="AG497"/>
    </row>
    <row r="498" spans="5:33" x14ac:dyDescent="0.2">
      <c r="E498"/>
      <c r="F498" s="29"/>
      <c r="I498"/>
      <c r="J498"/>
      <c r="K498" s="55"/>
      <c r="L498"/>
      <c r="M498"/>
      <c r="N498"/>
      <c r="O498" s="61"/>
      <c r="P498"/>
      <c r="Q498" s="61"/>
      <c r="S498" s="68"/>
      <c r="T498" s="61"/>
      <c r="U498" s="61"/>
      <c r="V498" s="61"/>
      <c r="W498" s="61"/>
      <c r="X498" s="61"/>
      <c r="AG498"/>
    </row>
    <row r="499" spans="5:33" x14ac:dyDescent="0.2">
      <c r="E499"/>
      <c r="F499" s="29"/>
      <c r="I499"/>
      <c r="J499"/>
      <c r="K499" s="55"/>
      <c r="L499"/>
      <c r="M499"/>
      <c r="N499"/>
      <c r="O499" s="61"/>
      <c r="P499"/>
      <c r="Q499" s="61"/>
      <c r="S499" s="68"/>
      <c r="T499" s="61"/>
      <c r="U499" s="61"/>
      <c r="V499" s="61"/>
      <c r="W499" s="61"/>
      <c r="X499" s="61"/>
      <c r="AG499"/>
    </row>
    <row r="500" spans="5:33" x14ac:dyDescent="0.2">
      <c r="E500"/>
      <c r="F500" s="29"/>
      <c r="I500"/>
      <c r="J500"/>
      <c r="K500" s="55"/>
      <c r="L500"/>
      <c r="M500"/>
      <c r="N500"/>
      <c r="O500" s="61"/>
      <c r="P500"/>
      <c r="Q500" s="61"/>
      <c r="S500" s="68"/>
      <c r="T500" s="61"/>
      <c r="U500" s="61"/>
      <c r="V500" s="61"/>
      <c r="W500" s="61"/>
      <c r="X500" s="61"/>
      <c r="AG500"/>
    </row>
    <row r="501" spans="5:33" x14ac:dyDescent="0.2">
      <c r="E501"/>
      <c r="F501" s="29"/>
      <c r="I501"/>
      <c r="J501"/>
      <c r="K501" s="55"/>
      <c r="L501"/>
      <c r="M501"/>
      <c r="N501"/>
      <c r="O501" s="61"/>
      <c r="P501"/>
      <c r="Q501" s="61"/>
      <c r="S501" s="68"/>
      <c r="T501" s="61"/>
      <c r="U501" s="61"/>
      <c r="V501" s="61"/>
      <c r="W501" s="61"/>
      <c r="X501" s="61"/>
      <c r="AG501"/>
    </row>
    <row r="502" spans="5:33" x14ac:dyDescent="0.2">
      <c r="E502"/>
      <c r="F502" s="29"/>
      <c r="I502"/>
      <c r="J502"/>
      <c r="K502" s="55"/>
      <c r="L502"/>
      <c r="M502"/>
      <c r="N502"/>
      <c r="O502" s="61"/>
      <c r="P502"/>
      <c r="Q502" s="61"/>
      <c r="S502" s="68"/>
      <c r="T502" s="61"/>
      <c r="U502" s="61"/>
      <c r="V502" s="61"/>
      <c r="W502" s="61"/>
      <c r="X502" s="61"/>
      <c r="AG502"/>
    </row>
    <row r="503" spans="5:33" x14ac:dyDescent="0.2">
      <c r="E503"/>
      <c r="F503" s="29"/>
      <c r="I503"/>
      <c r="J503"/>
      <c r="K503" s="55"/>
      <c r="L503"/>
      <c r="M503"/>
      <c r="N503"/>
      <c r="O503" s="61"/>
      <c r="P503"/>
      <c r="Q503" s="61"/>
      <c r="S503" s="68"/>
      <c r="T503" s="61"/>
      <c r="U503" s="61"/>
      <c r="V503" s="61"/>
      <c r="W503" s="61"/>
      <c r="X503" s="61"/>
      <c r="AG503"/>
    </row>
    <row r="504" spans="5:33" x14ac:dyDescent="0.2">
      <c r="E504"/>
      <c r="F504" s="29"/>
      <c r="I504"/>
      <c r="J504"/>
      <c r="K504" s="55"/>
      <c r="L504"/>
      <c r="M504"/>
      <c r="N504"/>
      <c r="O504" s="61"/>
      <c r="P504"/>
      <c r="Q504" s="61"/>
      <c r="S504" s="68"/>
      <c r="T504" s="61"/>
      <c r="U504" s="61"/>
      <c r="V504" s="61"/>
      <c r="W504" s="61"/>
      <c r="X504" s="61"/>
      <c r="AG504"/>
    </row>
    <row r="505" spans="5:33" x14ac:dyDescent="0.2">
      <c r="E505"/>
      <c r="F505" s="29"/>
      <c r="I505"/>
      <c r="J505"/>
      <c r="K505" s="55"/>
      <c r="L505"/>
      <c r="M505"/>
      <c r="N505"/>
      <c r="O505" s="61"/>
      <c r="P505"/>
      <c r="Q505" s="61"/>
      <c r="S505" s="68"/>
      <c r="T505" s="61"/>
      <c r="U505" s="61"/>
      <c r="V505" s="61"/>
      <c r="W505" s="61"/>
      <c r="X505" s="61"/>
      <c r="AG505"/>
    </row>
    <row r="506" spans="5:33" x14ac:dyDescent="0.2">
      <c r="E506"/>
      <c r="F506" s="29"/>
      <c r="I506"/>
      <c r="J506"/>
      <c r="K506" s="55"/>
      <c r="L506"/>
      <c r="M506"/>
      <c r="N506"/>
      <c r="O506" s="61"/>
      <c r="P506"/>
      <c r="Q506" s="61"/>
      <c r="S506" s="68"/>
      <c r="T506" s="61"/>
      <c r="U506" s="61"/>
      <c r="V506" s="61"/>
      <c r="W506" s="61"/>
      <c r="X506" s="61"/>
      <c r="AG506"/>
    </row>
    <row r="507" spans="5:33" x14ac:dyDescent="0.2">
      <c r="E507"/>
      <c r="F507" s="29"/>
      <c r="I507"/>
      <c r="J507"/>
      <c r="K507" s="55"/>
      <c r="L507"/>
      <c r="M507"/>
      <c r="N507"/>
      <c r="O507" s="61"/>
      <c r="P507"/>
      <c r="Q507" s="61"/>
      <c r="S507" s="68"/>
      <c r="T507" s="61"/>
      <c r="U507" s="61"/>
      <c r="V507" s="61"/>
      <c r="W507" s="61"/>
      <c r="X507" s="61"/>
      <c r="AG507"/>
    </row>
    <row r="508" spans="5:33" x14ac:dyDescent="0.2">
      <c r="E508"/>
      <c r="F508" s="29"/>
      <c r="I508"/>
      <c r="J508"/>
      <c r="K508" s="55"/>
      <c r="L508"/>
      <c r="M508"/>
      <c r="N508"/>
      <c r="O508" s="61"/>
      <c r="P508"/>
      <c r="Q508" s="61"/>
      <c r="S508" s="68"/>
      <c r="T508" s="61"/>
      <c r="U508" s="61"/>
      <c r="V508" s="61"/>
      <c r="W508" s="61"/>
      <c r="X508" s="61"/>
      <c r="AG508"/>
    </row>
    <row r="509" spans="5:33" x14ac:dyDescent="0.2">
      <c r="E509"/>
      <c r="F509" s="29"/>
      <c r="I509"/>
      <c r="J509"/>
      <c r="K509" s="55"/>
      <c r="L509"/>
      <c r="M509"/>
      <c r="N509"/>
      <c r="O509" s="61"/>
      <c r="P509"/>
      <c r="Q509" s="61"/>
      <c r="S509" s="68"/>
      <c r="T509" s="61"/>
      <c r="U509" s="61"/>
      <c r="V509" s="61"/>
      <c r="W509" s="61"/>
      <c r="X509" s="61"/>
      <c r="AG509"/>
    </row>
    <row r="510" spans="5:33" x14ac:dyDescent="0.2">
      <c r="E510"/>
      <c r="F510" s="29"/>
      <c r="I510"/>
      <c r="J510"/>
      <c r="K510" s="55"/>
      <c r="L510"/>
      <c r="M510"/>
      <c r="N510"/>
      <c r="O510" s="61"/>
      <c r="P510"/>
      <c r="Q510" s="61"/>
      <c r="S510" s="68"/>
      <c r="T510" s="61"/>
      <c r="U510" s="61"/>
      <c r="V510" s="61"/>
      <c r="W510" s="61"/>
      <c r="X510" s="61"/>
      <c r="AG510"/>
    </row>
    <row r="511" spans="5:33" x14ac:dyDescent="0.2">
      <c r="E511"/>
      <c r="F511" s="29"/>
      <c r="I511"/>
      <c r="J511"/>
      <c r="K511" s="55"/>
      <c r="L511"/>
      <c r="M511"/>
      <c r="N511"/>
      <c r="O511" s="61"/>
      <c r="P511"/>
      <c r="Q511" s="61"/>
      <c r="S511" s="68"/>
      <c r="T511" s="61"/>
      <c r="U511" s="61"/>
      <c r="V511" s="61"/>
      <c r="W511" s="61"/>
      <c r="X511" s="61"/>
      <c r="AG511"/>
    </row>
    <row r="512" spans="5:33" x14ac:dyDescent="0.2">
      <c r="E512"/>
      <c r="F512" s="29"/>
      <c r="I512"/>
      <c r="J512"/>
      <c r="K512" s="55"/>
      <c r="L512"/>
      <c r="M512"/>
      <c r="N512"/>
      <c r="O512" s="61"/>
      <c r="P512"/>
      <c r="Q512" s="61"/>
      <c r="S512" s="68"/>
      <c r="T512" s="61"/>
      <c r="U512" s="61"/>
      <c r="V512" s="61"/>
      <c r="W512" s="61"/>
      <c r="X512" s="61"/>
      <c r="AG512"/>
    </row>
    <row r="513" spans="5:33" x14ac:dyDescent="0.2">
      <c r="E513"/>
      <c r="F513" s="29"/>
      <c r="I513"/>
      <c r="J513"/>
      <c r="K513" s="55"/>
      <c r="L513"/>
      <c r="M513"/>
      <c r="N513"/>
      <c r="O513" s="61"/>
      <c r="P513"/>
      <c r="Q513" s="61"/>
      <c r="S513" s="68"/>
      <c r="T513" s="61"/>
      <c r="U513" s="61"/>
      <c r="V513" s="61"/>
      <c r="W513" s="61"/>
      <c r="X513" s="61"/>
      <c r="AG513"/>
    </row>
    <row r="514" spans="5:33" x14ac:dyDescent="0.2">
      <c r="E514"/>
      <c r="F514" s="29"/>
      <c r="I514"/>
      <c r="J514"/>
      <c r="K514" s="55"/>
      <c r="L514"/>
      <c r="M514"/>
      <c r="N514"/>
      <c r="O514" s="61"/>
      <c r="P514"/>
      <c r="Q514" s="61"/>
      <c r="S514" s="68"/>
      <c r="T514" s="61"/>
      <c r="U514" s="61"/>
      <c r="V514" s="61"/>
      <c r="W514" s="61"/>
      <c r="X514" s="61"/>
      <c r="AG514"/>
    </row>
    <row r="515" spans="5:33" x14ac:dyDescent="0.2">
      <c r="E515"/>
      <c r="F515" s="29"/>
      <c r="I515"/>
      <c r="J515"/>
      <c r="K515" s="55"/>
      <c r="L515"/>
      <c r="M515"/>
      <c r="N515"/>
      <c r="O515" s="61"/>
      <c r="P515"/>
      <c r="Q515" s="61"/>
      <c r="S515" s="68"/>
      <c r="T515" s="61"/>
      <c r="U515" s="61"/>
      <c r="V515" s="61"/>
      <c r="W515" s="61"/>
      <c r="X515" s="61"/>
      <c r="AG515"/>
    </row>
    <row r="516" spans="5:33" x14ac:dyDescent="0.2">
      <c r="E516"/>
      <c r="F516" s="29"/>
      <c r="I516"/>
      <c r="J516"/>
      <c r="K516" s="55"/>
      <c r="L516"/>
      <c r="M516"/>
      <c r="N516"/>
      <c r="O516" s="61"/>
      <c r="P516"/>
      <c r="Q516" s="61"/>
      <c r="S516" s="68"/>
      <c r="T516" s="61"/>
      <c r="U516" s="61"/>
      <c r="V516" s="61"/>
      <c r="W516" s="61"/>
      <c r="X516" s="61"/>
      <c r="AG516"/>
    </row>
    <row r="517" spans="5:33" x14ac:dyDescent="0.2">
      <c r="E517"/>
      <c r="F517" s="29"/>
      <c r="I517"/>
      <c r="J517"/>
      <c r="K517" s="55"/>
      <c r="L517"/>
      <c r="M517"/>
      <c r="N517"/>
      <c r="O517" s="61"/>
      <c r="P517"/>
      <c r="Q517" s="61"/>
      <c r="S517" s="68"/>
      <c r="T517" s="61"/>
      <c r="U517" s="61"/>
      <c r="V517" s="61"/>
      <c r="W517" s="61"/>
      <c r="X517" s="61"/>
      <c r="AG517"/>
    </row>
    <row r="518" spans="5:33" x14ac:dyDescent="0.2">
      <c r="E518"/>
      <c r="F518" s="29"/>
      <c r="I518"/>
      <c r="J518"/>
      <c r="K518" s="55"/>
      <c r="L518"/>
      <c r="M518"/>
      <c r="N518"/>
      <c r="O518" s="61"/>
      <c r="P518"/>
      <c r="Q518" s="61"/>
      <c r="S518" s="68"/>
      <c r="T518" s="61"/>
      <c r="U518" s="61"/>
      <c r="V518" s="61"/>
      <c r="W518" s="61"/>
      <c r="X518" s="61"/>
      <c r="AG518"/>
    </row>
    <row r="519" spans="5:33" x14ac:dyDescent="0.2">
      <c r="E519"/>
      <c r="F519" s="29"/>
      <c r="I519"/>
      <c r="J519"/>
      <c r="K519" s="55"/>
      <c r="L519"/>
      <c r="M519"/>
      <c r="N519"/>
      <c r="O519" s="61"/>
      <c r="P519"/>
      <c r="Q519" s="61"/>
      <c r="S519" s="68"/>
      <c r="T519" s="61"/>
      <c r="U519" s="61"/>
      <c r="V519" s="61"/>
      <c r="W519" s="61"/>
      <c r="X519" s="61"/>
      <c r="AG519"/>
    </row>
    <row r="520" spans="5:33" x14ac:dyDescent="0.2">
      <c r="E520"/>
      <c r="F520" s="29"/>
      <c r="I520"/>
      <c r="J520"/>
      <c r="K520" s="55"/>
      <c r="L520"/>
      <c r="M520"/>
      <c r="N520"/>
      <c r="O520" s="61"/>
      <c r="P520"/>
      <c r="Q520" s="61"/>
      <c r="S520" s="68"/>
      <c r="T520" s="61"/>
      <c r="U520" s="61"/>
      <c r="V520" s="61"/>
      <c r="W520" s="61"/>
      <c r="X520" s="61"/>
      <c r="AG520"/>
    </row>
    <row r="521" spans="5:33" x14ac:dyDescent="0.2">
      <c r="E521"/>
      <c r="F521" s="29"/>
      <c r="I521"/>
      <c r="J521"/>
      <c r="K521" s="55"/>
      <c r="L521"/>
      <c r="M521"/>
      <c r="N521"/>
      <c r="O521" s="61"/>
      <c r="P521"/>
      <c r="Q521" s="61"/>
      <c r="S521" s="68"/>
      <c r="T521" s="61"/>
      <c r="U521" s="61"/>
      <c r="V521" s="61"/>
      <c r="W521" s="61"/>
      <c r="X521" s="61"/>
      <c r="AG521"/>
    </row>
    <row r="522" spans="5:33" x14ac:dyDescent="0.2">
      <c r="E522"/>
      <c r="F522" s="29"/>
      <c r="I522"/>
      <c r="J522"/>
      <c r="K522" s="55"/>
      <c r="L522"/>
      <c r="M522"/>
      <c r="N522"/>
      <c r="O522" s="61"/>
      <c r="P522"/>
      <c r="Q522" s="61"/>
      <c r="S522" s="68"/>
      <c r="T522" s="61"/>
      <c r="U522" s="61"/>
      <c r="V522" s="61"/>
      <c r="W522" s="61"/>
      <c r="X522" s="61"/>
      <c r="AG522"/>
    </row>
    <row r="523" spans="5:33" x14ac:dyDescent="0.2">
      <c r="E523"/>
      <c r="F523" s="29"/>
      <c r="I523"/>
      <c r="J523"/>
      <c r="K523" s="55"/>
      <c r="L523"/>
      <c r="M523"/>
      <c r="N523"/>
      <c r="O523" s="61"/>
      <c r="P523"/>
      <c r="Q523" s="61"/>
      <c r="S523" s="68"/>
      <c r="T523" s="61"/>
      <c r="U523" s="61"/>
      <c r="V523" s="61"/>
      <c r="W523" s="61"/>
      <c r="X523" s="61"/>
      <c r="AG523"/>
    </row>
    <row r="524" spans="5:33" x14ac:dyDescent="0.2">
      <c r="E524"/>
      <c r="F524" s="29"/>
      <c r="I524"/>
      <c r="J524"/>
      <c r="K524" s="55"/>
      <c r="L524"/>
      <c r="M524"/>
      <c r="N524"/>
      <c r="O524" s="61"/>
      <c r="P524"/>
      <c r="Q524" s="61"/>
      <c r="S524" s="68"/>
      <c r="T524" s="61"/>
      <c r="U524" s="61"/>
      <c r="V524" s="61"/>
      <c r="W524" s="61"/>
      <c r="X524" s="61"/>
      <c r="AG524"/>
    </row>
    <row r="525" spans="5:33" x14ac:dyDescent="0.2">
      <c r="E525"/>
      <c r="F525" s="29"/>
      <c r="I525"/>
      <c r="J525"/>
      <c r="K525" s="55"/>
      <c r="L525"/>
      <c r="M525"/>
      <c r="N525"/>
      <c r="O525" s="61"/>
      <c r="P525"/>
      <c r="Q525" s="61"/>
      <c r="S525" s="68"/>
      <c r="T525" s="61"/>
      <c r="U525" s="61"/>
      <c r="V525" s="61"/>
      <c r="W525" s="61"/>
      <c r="X525" s="61"/>
      <c r="AG525"/>
    </row>
    <row r="526" spans="5:33" x14ac:dyDescent="0.2">
      <c r="E526"/>
      <c r="F526" s="29"/>
      <c r="I526"/>
      <c r="J526"/>
      <c r="K526" s="55"/>
      <c r="L526"/>
      <c r="M526"/>
      <c r="N526"/>
      <c r="O526" s="61"/>
      <c r="P526"/>
      <c r="Q526" s="61"/>
      <c r="S526" s="68"/>
      <c r="T526" s="61"/>
      <c r="U526" s="61"/>
      <c r="V526" s="61"/>
      <c r="W526" s="61"/>
      <c r="X526" s="61"/>
      <c r="AG526"/>
    </row>
    <row r="527" spans="5:33" x14ac:dyDescent="0.2">
      <c r="E527"/>
      <c r="F527" s="29"/>
      <c r="I527"/>
      <c r="J527"/>
      <c r="K527" s="55"/>
      <c r="L527"/>
      <c r="M527"/>
      <c r="N527"/>
      <c r="O527" s="61"/>
      <c r="P527"/>
      <c r="Q527" s="61"/>
      <c r="S527" s="68"/>
      <c r="T527" s="61"/>
      <c r="U527" s="61"/>
      <c r="V527" s="61"/>
      <c r="W527" s="61"/>
      <c r="X527" s="61"/>
      <c r="AG527"/>
    </row>
    <row r="528" spans="5:33" x14ac:dyDescent="0.2">
      <c r="E528"/>
      <c r="F528" s="29"/>
      <c r="I528"/>
      <c r="J528"/>
      <c r="K528" s="55"/>
      <c r="L528"/>
      <c r="M528"/>
      <c r="N528"/>
      <c r="O528" s="61"/>
      <c r="P528"/>
      <c r="Q528" s="61"/>
      <c r="S528" s="68"/>
      <c r="T528" s="61"/>
      <c r="U528" s="61"/>
      <c r="V528" s="61"/>
      <c r="W528" s="61"/>
      <c r="X528" s="61"/>
      <c r="AG528"/>
    </row>
    <row r="529" spans="5:33" x14ac:dyDescent="0.2">
      <c r="E529"/>
      <c r="F529" s="29"/>
      <c r="I529"/>
      <c r="J529"/>
      <c r="K529" s="55"/>
      <c r="L529"/>
      <c r="M529"/>
      <c r="N529"/>
      <c r="O529" s="61"/>
      <c r="P529"/>
      <c r="Q529" s="61"/>
      <c r="S529" s="68"/>
      <c r="T529" s="61"/>
      <c r="U529" s="61"/>
      <c r="V529" s="61"/>
      <c r="W529" s="61"/>
      <c r="X529" s="61"/>
      <c r="AG529"/>
    </row>
    <row r="530" spans="5:33" x14ac:dyDescent="0.2">
      <c r="E530"/>
      <c r="F530" s="29"/>
      <c r="I530"/>
      <c r="J530"/>
      <c r="K530" s="55"/>
      <c r="L530"/>
      <c r="M530"/>
      <c r="N530"/>
      <c r="O530" s="61"/>
      <c r="P530"/>
      <c r="Q530" s="61"/>
      <c r="S530" s="68"/>
      <c r="T530" s="61"/>
      <c r="U530" s="61"/>
      <c r="V530" s="61"/>
      <c r="W530" s="61"/>
      <c r="X530" s="61"/>
      <c r="AG530"/>
    </row>
    <row r="531" spans="5:33" x14ac:dyDescent="0.2">
      <c r="E531"/>
      <c r="F531" s="29"/>
      <c r="I531"/>
      <c r="J531"/>
      <c r="K531" s="55"/>
      <c r="L531"/>
      <c r="M531"/>
      <c r="N531"/>
      <c r="O531" s="61"/>
      <c r="P531"/>
      <c r="Q531" s="61"/>
      <c r="S531" s="68"/>
      <c r="T531" s="61"/>
      <c r="U531" s="61"/>
      <c r="V531" s="61"/>
      <c r="W531" s="61"/>
      <c r="X531" s="61"/>
      <c r="AG531"/>
    </row>
    <row r="532" spans="5:33" x14ac:dyDescent="0.2">
      <c r="E532"/>
      <c r="F532" s="29"/>
      <c r="I532"/>
      <c r="J532"/>
      <c r="K532" s="55"/>
      <c r="L532"/>
      <c r="M532"/>
      <c r="N532"/>
      <c r="O532" s="61"/>
      <c r="P532"/>
      <c r="Q532" s="61"/>
      <c r="S532" s="68"/>
      <c r="T532" s="61"/>
      <c r="U532" s="61"/>
      <c r="V532" s="61"/>
      <c r="W532" s="61"/>
      <c r="X532" s="61"/>
      <c r="AG532"/>
    </row>
    <row r="533" spans="5:33" x14ac:dyDescent="0.2">
      <c r="E533"/>
      <c r="F533" s="29"/>
      <c r="I533"/>
      <c r="J533"/>
      <c r="K533" s="55"/>
      <c r="L533"/>
      <c r="M533"/>
      <c r="N533"/>
      <c r="O533" s="61"/>
      <c r="P533"/>
      <c r="Q533" s="61"/>
      <c r="S533" s="68"/>
      <c r="T533" s="61"/>
      <c r="U533" s="61"/>
      <c r="V533" s="61"/>
      <c r="W533" s="61"/>
      <c r="X533" s="61"/>
      <c r="AG533"/>
    </row>
    <row r="534" spans="5:33" x14ac:dyDescent="0.2">
      <c r="E534"/>
      <c r="F534" s="29"/>
      <c r="I534"/>
      <c r="J534"/>
      <c r="K534" s="55"/>
      <c r="L534"/>
      <c r="M534"/>
      <c r="N534"/>
      <c r="O534" s="61"/>
      <c r="P534"/>
      <c r="Q534" s="61"/>
      <c r="S534" s="68"/>
      <c r="T534" s="61"/>
      <c r="U534" s="61"/>
      <c r="V534" s="61"/>
      <c r="W534" s="61"/>
      <c r="X534" s="61"/>
      <c r="AG534"/>
    </row>
    <row r="535" spans="5:33" x14ac:dyDescent="0.2">
      <c r="E535"/>
      <c r="F535" s="29"/>
      <c r="I535"/>
      <c r="J535"/>
      <c r="K535" s="55"/>
      <c r="L535"/>
      <c r="M535"/>
      <c r="N535"/>
      <c r="O535" s="61"/>
      <c r="P535"/>
      <c r="Q535" s="61"/>
      <c r="S535" s="68"/>
      <c r="T535" s="61"/>
      <c r="U535" s="61"/>
      <c r="V535" s="61"/>
      <c r="W535" s="61"/>
      <c r="X535" s="61"/>
      <c r="AG535"/>
    </row>
    <row r="536" spans="5:33" x14ac:dyDescent="0.2">
      <c r="E536"/>
      <c r="F536" s="29"/>
      <c r="I536"/>
      <c r="J536"/>
      <c r="K536" s="55"/>
      <c r="L536"/>
      <c r="M536"/>
      <c r="N536"/>
      <c r="O536" s="61"/>
      <c r="P536"/>
      <c r="Q536" s="61"/>
      <c r="S536" s="68"/>
      <c r="T536" s="61"/>
      <c r="U536" s="61"/>
      <c r="V536" s="61"/>
      <c r="W536" s="61"/>
      <c r="X536" s="61"/>
      <c r="AG536"/>
    </row>
    <row r="537" spans="5:33" x14ac:dyDescent="0.2">
      <c r="E537"/>
      <c r="F537" s="29"/>
      <c r="I537"/>
      <c r="J537"/>
      <c r="K537" s="55"/>
      <c r="L537"/>
      <c r="M537"/>
      <c r="N537"/>
      <c r="O537" s="61"/>
      <c r="P537"/>
      <c r="Q537" s="61"/>
      <c r="S537" s="68"/>
      <c r="T537" s="61"/>
      <c r="U537" s="61"/>
      <c r="V537" s="61"/>
      <c r="W537" s="61"/>
      <c r="X537" s="61"/>
      <c r="AG537"/>
    </row>
    <row r="538" spans="5:33" x14ac:dyDescent="0.2">
      <c r="E538"/>
      <c r="F538" s="29"/>
      <c r="I538"/>
      <c r="J538"/>
      <c r="K538" s="55"/>
      <c r="L538"/>
      <c r="M538"/>
      <c r="N538"/>
      <c r="O538" s="61"/>
      <c r="P538"/>
      <c r="Q538" s="61"/>
      <c r="S538" s="68"/>
      <c r="T538" s="61"/>
      <c r="U538" s="61"/>
      <c r="V538" s="61"/>
      <c r="W538" s="61"/>
      <c r="X538" s="61"/>
      <c r="AG538"/>
    </row>
    <row r="539" spans="5:33" x14ac:dyDescent="0.2">
      <c r="E539"/>
      <c r="F539" s="29"/>
      <c r="I539"/>
      <c r="J539"/>
      <c r="K539" s="55"/>
      <c r="L539"/>
      <c r="M539"/>
      <c r="N539"/>
      <c r="O539" s="61"/>
      <c r="P539"/>
      <c r="Q539" s="61"/>
      <c r="S539" s="68"/>
      <c r="T539" s="61"/>
      <c r="U539" s="61"/>
      <c r="V539" s="61"/>
      <c r="W539" s="61"/>
      <c r="X539" s="61"/>
      <c r="AG539"/>
    </row>
    <row r="540" spans="5:33" x14ac:dyDescent="0.2">
      <c r="E540"/>
      <c r="F540" s="29"/>
      <c r="I540"/>
      <c r="J540"/>
      <c r="K540" s="55"/>
      <c r="L540"/>
      <c r="M540"/>
      <c r="N540"/>
      <c r="O540" s="61"/>
      <c r="P540"/>
      <c r="Q540" s="61"/>
      <c r="S540" s="68"/>
      <c r="T540" s="61"/>
      <c r="U540" s="61"/>
      <c r="V540" s="61"/>
      <c r="W540" s="61"/>
      <c r="X540" s="61"/>
      <c r="AG540"/>
    </row>
    <row r="541" spans="5:33" x14ac:dyDescent="0.2">
      <c r="E541"/>
      <c r="F541" s="29"/>
      <c r="I541"/>
      <c r="J541"/>
      <c r="K541" s="55"/>
      <c r="L541"/>
      <c r="M541"/>
      <c r="N541"/>
      <c r="O541" s="61"/>
      <c r="P541"/>
      <c r="Q541" s="61"/>
      <c r="S541" s="68"/>
      <c r="T541" s="61"/>
      <c r="U541" s="61"/>
      <c r="V541" s="61"/>
      <c r="W541" s="61"/>
      <c r="X541" s="61"/>
      <c r="AG541"/>
    </row>
    <row r="542" spans="5:33" x14ac:dyDescent="0.2">
      <c r="E542"/>
      <c r="F542" s="29"/>
      <c r="I542"/>
      <c r="J542"/>
      <c r="K542" s="55"/>
      <c r="L542"/>
      <c r="M542"/>
      <c r="N542"/>
      <c r="O542" s="61"/>
      <c r="P542"/>
      <c r="Q542" s="61"/>
      <c r="S542" s="68"/>
      <c r="T542" s="61"/>
      <c r="U542" s="61"/>
      <c r="V542" s="61"/>
      <c r="W542" s="61"/>
      <c r="X542" s="61"/>
      <c r="AG542"/>
    </row>
    <row r="543" spans="5:33" x14ac:dyDescent="0.2">
      <c r="E543"/>
      <c r="F543" s="29"/>
      <c r="I543"/>
      <c r="J543"/>
      <c r="K543" s="55"/>
      <c r="L543"/>
      <c r="M543"/>
      <c r="N543"/>
      <c r="O543" s="61"/>
      <c r="P543"/>
      <c r="Q543" s="61"/>
      <c r="S543" s="68"/>
      <c r="T543" s="61"/>
      <c r="U543" s="61"/>
      <c r="V543" s="61"/>
      <c r="W543" s="61"/>
      <c r="X543" s="61"/>
      <c r="AG543"/>
    </row>
    <row r="544" spans="5:33" x14ac:dyDescent="0.2">
      <c r="E544"/>
      <c r="F544" s="29"/>
      <c r="I544"/>
      <c r="J544"/>
      <c r="K544" s="55"/>
      <c r="L544"/>
      <c r="M544"/>
      <c r="N544"/>
      <c r="O544" s="61"/>
      <c r="P544"/>
      <c r="Q544" s="61"/>
      <c r="S544" s="68"/>
      <c r="T544" s="61"/>
      <c r="U544" s="61"/>
      <c r="V544" s="61"/>
      <c r="W544" s="61"/>
      <c r="X544" s="61"/>
      <c r="AG544"/>
    </row>
    <row r="545" spans="5:33" x14ac:dyDescent="0.2">
      <c r="E545"/>
      <c r="F545" s="29"/>
      <c r="I545"/>
      <c r="J545"/>
      <c r="K545" s="55"/>
      <c r="L545"/>
      <c r="M545"/>
      <c r="N545"/>
      <c r="O545" s="61"/>
      <c r="P545"/>
      <c r="Q545" s="61"/>
      <c r="S545" s="68"/>
      <c r="T545" s="61"/>
      <c r="U545" s="61"/>
      <c r="V545" s="61"/>
      <c r="W545" s="61"/>
      <c r="X545" s="61"/>
      <c r="AG545"/>
    </row>
    <row r="546" spans="5:33" x14ac:dyDescent="0.2">
      <c r="E546"/>
      <c r="F546" s="29"/>
      <c r="I546"/>
      <c r="J546"/>
      <c r="K546" s="55"/>
      <c r="L546"/>
      <c r="M546"/>
      <c r="N546"/>
      <c r="O546" s="61"/>
      <c r="P546"/>
      <c r="Q546" s="61"/>
      <c r="S546" s="68"/>
      <c r="T546" s="61"/>
      <c r="U546" s="61"/>
      <c r="V546" s="61"/>
      <c r="W546" s="61"/>
      <c r="X546" s="61"/>
      <c r="AG546"/>
    </row>
    <row r="547" spans="5:33" x14ac:dyDescent="0.2">
      <c r="E547"/>
      <c r="F547" s="29"/>
      <c r="I547"/>
      <c r="J547"/>
      <c r="K547" s="55"/>
      <c r="L547"/>
      <c r="M547"/>
      <c r="N547"/>
      <c r="O547" s="61"/>
      <c r="P547"/>
      <c r="Q547" s="61"/>
      <c r="S547" s="68"/>
      <c r="T547" s="61"/>
      <c r="U547" s="61"/>
      <c r="V547" s="61"/>
      <c r="W547" s="61"/>
      <c r="X547" s="61"/>
      <c r="AG547"/>
    </row>
    <row r="548" spans="5:33" x14ac:dyDescent="0.2">
      <c r="E548"/>
      <c r="F548" s="29"/>
      <c r="I548"/>
      <c r="J548"/>
      <c r="K548" s="55"/>
      <c r="L548"/>
      <c r="M548"/>
      <c r="N548"/>
      <c r="O548" s="61"/>
      <c r="P548"/>
      <c r="Q548" s="61"/>
      <c r="S548" s="68"/>
      <c r="T548" s="61"/>
      <c r="U548" s="61"/>
      <c r="V548" s="61"/>
      <c r="W548" s="61"/>
      <c r="X548" s="61"/>
      <c r="AG548"/>
    </row>
    <row r="549" spans="5:33" x14ac:dyDescent="0.2">
      <c r="E549"/>
      <c r="F549" s="29"/>
      <c r="I549"/>
      <c r="J549"/>
      <c r="K549" s="55"/>
      <c r="L549"/>
      <c r="M549"/>
      <c r="N549"/>
      <c r="O549" s="61"/>
      <c r="P549"/>
      <c r="Q549" s="61"/>
      <c r="S549" s="68"/>
      <c r="T549" s="61"/>
      <c r="U549" s="61"/>
      <c r="V549" s="61"/>
      <c r="W549" s="61"/>
      <c r="X549" s="61"/>
      <c r="AG549"/>
    </row>
    <row r="550" spans="5:33" x14ac:dyDescent="0.2">
      <c r="E550"/>
      <c r="F550" s="29"/>
      <c r="I550"/>
      <c r="J550"/>
      <c r="K550" s="55"/>
      <c r="L550"/>
      <c r="M550"/>
      <c r="N550"/>
      <c r="O550" s="61"/>
      <c r="P550"/>
      <c r="Q550" s="61"/>
      <c r="S550" s="68"/>
      <c r="T550" s="61"/>
      <c r="U550" s="61"/>
      <c r="V550" s="61"/>
      <c r="W550" s="61"/>
      <c r="X550" s="61"/>
      <c r="AG550"/>
    </row>
    <row r="551" spans="5:33" x14ac:dyDescent="0.2">
      <c r="E551"/>
      <c r="F551" s="29"/>
      <c r="I551"/>
      <c r="J551"/>
      <c r="K551" s="55"/>
      <c r="L551"/>
      <c r="M551"/>
      <c r="N551"/>
      <c r="O551" s="61"/>
      <c r="P551"/>
      <c r="Q551" s="61"/>
      <c r="S551" s="68"/>
      <c r="T551" s="61"/>
      <c r="U551" s="61"/>
      <c r="V551" s="61"/>
      <c r="W551" s="61"/>
      <c r="X551" s="61"/>
      <c r="AG551"/>
    </row>
    <row r="552" spans="5:33" x14ac:dyDescent="0.2">
      <c r="E552"/>
      <c r="F552" s="29"/>
      <c r="I552"/>
      <c r="J552"/>
      <c r="K552" s="55"/>
      <c r="L552"/>
      <c r="M552"/>
      <c r="N552"/>
      <c r="O552" s="61"/>
      <c r="P552"/>
      <c r="Q552" s="61"/>
      <c r="S552" s="68"/>
      <c r="T552" s="61"/>
      <c r="U552" s="61"/>
      <c r="V552" s="61"/>
      <c r="W552" s="61"/>
      <c r="X552" s="61"/>
      <c r="AG552"/>
    </row>
    <row r="553" spans="5:33" x14ac:dyDescent="0.2">
      <c r="E553"/>
      <c r="F553" s="29"/>
      <c r="I553"/>
      <c r="J553"/>
      <c r="K553" s="55"/>
      <c r="L553"/>
      <c r="M553"/>
      <c r="N553"/>
      <c r="O553" s="61"/>
      <c r="P553"/>
      <c r="Q553" s="61"/>
      <c r="S553" s="68"/>
      <c r="T553" s="61"/>
      <c r="U553" s="61"/>
      <c r="V553" s="61"/>
      <c r="W553" s="61"/>
      <c r="X553" s="61"/>
      <c r="AG553"/>
    </row>
    <row r="554" spans="5:33" x14ac:dyDescent="0.2">
      <c r="E554"/>
      <c r="F554" s="29"/>
      <c r="I554"/>
      <c r="J554"/>
      <c r="K554" s="55"/>
      <c r="L554"/>
      <c r="M554"/>
      <c r="N554"/>
      <c r="O554" s="61"/>
      <c r="P554"/>
      <c r="Q554" s="61"/>
      <c r="S554" s="68"/>
      <c r="T554" s="61"/>
      <c r="U554" s="61"/>
      <c r="V554" s="61"/>
      <c r="W554" s="61"/>
      <c r="X554" s="61"/>
      <c r="AG554"/>
    </row>
    <row r="555" spans="5:33" x14ac:dyDescent="0.2">
      <c r="E555"/>
      <c r="F555" s="29"/>
      <c r="I555"/>
      <c r="J555"/>
      <c r="K555" s="55"/>
      <c r="L555"/>
      <c r="M555"/>
      <c r="N555"/>
      <c r="O555" s="61"/>
      <c r="P555"/>
      <c r="Q555" s="61"/>
      <c r="S555" s="68"/>
      <c r="T555" s="61"/>
      <c r="U555" s="61"/>
      <c r="V555" s="61"/>
      <c r="W555" s="61"/>
      <c r="X555" s="61"/>
      <c r="AG555"/>
    </row>
    <row r="556" spans="5:33" x14ac:dyDescent="0.2">
      <c r="E556"/>
      <c r="F556" s="29"/>
      <c r="I556"/>
      <c r="J556"/>
      <c r="K556" s="55"/>
      <c r="L556"/>
      <c r="M556"/>
      <c r="N556"/>
      <c r="O556" s="61"/>
      <c r="P556"/>
      <c r="Q556" s="61"/>
      <c r="S556" s="68"/>
      <c r="T556" s="61"/>
      <c r="U556" s="61"/>
      <c r="V556" s="61"/>
      <c r="W556" s="61"/>
      <c r="X556" s="61"/>
      <c r="AG556"/>
    </row>
    <row r="557" spans="5:33" x14ac:dyDescent="0.2">
      <c r="E557"/>
      <c r="F557" s="29"/>
      <c r="I557"/>
      <c r="J557"/>
      <c r="K557" s="55"/>
      <c r="L557"/>
      <c r="M557"/>
      <c r="N557"/>
      <c r="O557" s="61"/>
      <c r="P557"/>
      <c r="Q557" s="61"/>
      <c r="S557" s="68"/>
      <c r="T557" s="61"/>
      <c r="U557" s="61"/>
      <c r="V557" s="61"/>
      <c r="W557" s="61"/>
      <c r="X557" s="61"/>
      <c r="AG557"/>
    </row>
    <row r="558" spans="5:33" x14ac:dyDescent="0.2">
      <c r="E558"/>
      <c r="F558" s="29"/>
      <c r="I558"/>
      <c r="J558"/>
      <c r="K558" s="55"/>
      <c r="L558"/>
      <c r="M558"/>
      <c r="N558"/>
      <c r="O558" s="61"/>
      <c r="P558"/>
      <c r="Q558" s="61"/>
      <c r="S558" s="68"/>
      <c r="T558" s="61"/>
      <c r="U558" s="61"/>
      <c r="V558" s="61"/>
      <c r="W558" s="61"/>
      <c r="X558" s="61"/>
      <c r="AG558"/>
    </row>
    <row r="559" spans="5:33" x14ac:dyDescent="0.2">
      <c r="E559"/>
      <c r="F559" s="29"/>
      <c r="I559"/>
      <c r="J559"/>
      <c r="K559" s="55"/>
      <c r="L559"/>
      <c r="M559"/>
      <c r="N559"/>
      <c r="O559" s="61"/>
      <c r="P559"/>
      <c r="Q559" s="61"/>
      <c r="S559" s="68"/>
      <c r="T559" s="61"/>
      <c r="U559" s="61"/>
      <c r="V559" s="61"/>
      <c r="W559" s="61"/>
      <c r="X559" s="61"/>
      <c r="AG559"/>
    </row>
    <row r="560" spans="5:33" x14ac:dyDescent="0.2">
      <c r="E560"/>
      <c r="F560" s="29"/>
      <c r="I560"/>
      <c r="J560"/>
      <c r="K560" s="55"/>
      <c r="L560"/>
      <c r="M560"/>
      <c r="N560"/>
      <c r="O560" s="61"/>
      <c r="P560"/>
      <c r="Q560" s="61"/>
      <c r="S560" s="68"/>
      <c r="T560" s="61"/>
      <c r="U560" s="61"/>
      <c r="V560" s="61"/>
      <c r="W560" s="61"/>
      <c r="X560" s="61"/>
      <c r="AG560"/>
    </row>
    <row r="561" spans="5:33" x14ac:dyDescent="0.2">
      <c r="E561"/>
      <c r="F561" s="29"/>
      <c r="I561"/>
      <c r="J561"/>
      <c r="K561" s="55"/>
      <c r="L561"/>
      <c r="M561"/>
      <c r="N561"/>
      <c r="O561" s="61"/>
      <c r="P561"/>
      <c r="Q561" s="61"/>
      <c r="S561" s="68"/>
      <c r="T561" s="61"/>
      <c r="U561" s="61"/>
      <c r="V561" s="61"/>
      <c r="W561" s="61"/>
      <c r="X561" s="61"/>
      <c r="AG561"/>
    </row>
    <row r="562" spans="5:33" x14ac:dyDescent="0.2">
      <c r="E562"/>
      <c r="F562" s="29"/>
      <c r="I562"/>
      <c r="J562"/>
      <c r="K562" s="55"/>
      <c r="L562"/>
      <c r="M562"/>
      <c r="N562"/>
      <c r="O562" s="61"/>
      <c r="P562"/>
      <c r="Q562" s="61"/>
      <c r="S562" s="68"/>
      <c r="T562" s="61"/>
      <c r="U562" s="61"/>
      <c r="V562" s="61"/>
      <c r="W562" s="61"/>
      <c r="X562" s="61"/>
      <c r="AG562"/>
    </row>
    <row r="563" spans="5:33" x14ac:dyDescent="0.2">
      <c r="E563"/>
      <c r="F563" s="29"/>
      <c r="I563"/>
      <c r="J563"/>
      <c r="K563" s="55"/>
      <c r="L563"/>
      <c r="M563"/>
      <c r="N563"/>
      <c r="O563" s="61"/>
      <c r="P563"/>
      <c r="Q563" s="61"/>
      <c r="S563" s="68"/>
      <c r="T563" s="61"/>
      <c r="U563" s="61"/>
      <c r="V563" s="61"/>
      <c r="W563" s="61"/>
      <c r="X563" s="61"/>
      <c r="AG563"/>
    </row>
    <row r="564" spans="5:33" x14ac:dyDescent="0.2">
      <c r="E564"/>
      <c r="F564" s="29"/>
      <c r="I564"/>
      <c r="J564"/>
      <c r="K564" s="55"/>
      <c r="L564"/>
      <c r="M564"/>
      <c r="N564"/>
      <c r="O564" s="61"/>
      <c r="P564"/>
      <c r="Q564" s="61"/>
      <c r="S564" s="68"/>
      <c r="T564" s="61"/>
      <c r="U564" s="61"/>
      <c r="V564" s="61"/>
      <c r="W564" s="61"/>
      <c r="X564" s="61"/>
      <c r="AG564"/>
    </row>
    <row r="565" spans="5:33" x14ac:dyDescent="0.2">
      <c r="E565"/>
      <c r="F565" s="29"/>
      <c r="I565"/>
      <c r="J565"/>
      <c r="K565" s="55"/>
      <c r="L565"/>
      <c r="M565"/>
      <c r="N565"/>
      <c r="O565" s="61"/>
      <c r="P565"/>
      <c r="Q565" s="61"/>
      <c r="S565" s="68"/>
      <c r="T565" s="61"/>
      <c r="U565" s="61"/>
      <c r="V565" s="61"/>
      <c r="W565" s="61"/>
      <c r="X565" s="61"/>
      <c r="AG565"/>
    </row>
    <row r="566" spans="5:33" x14ac:dyDescent="0.2">
      <c r="E566"/>
      <c r="F566" s="29"/>
      <c r="I566"/>
      <c r="J566"/>
      <c r="K566" s="55"/>
      <c r="L566"/>
      <c r="M566"/>
      <c r="N566"/>
      <c r="O566" s="61"/>
      <c r="P566"/>
      <c r="Q566" s="61"/>
      <c r="S566" s="68"/>
      <c r="T566" s="61"/>
      <c r="U566" s="61"/>
      <c r="V566" s="61"/>
      <c r="W566" s="61"/>
      <c r="X566" s="61"/>
      <c r="AG566"/>
    </row>
    <row r="567" spans="5:33" x14ac:dyDescent="0.2">
      <c r="E567"/>
      <c r="F567" s="29"/>
      <c r="I567"/>
      <c r="J567"/>
      <c r="K567" s="55"/>
      <c r="L567"/>
      <c r="M567"/>
      <c r="N567"/>
      <c r="O567" s="61"/>
      <c r="P567"/>
      <c r="Q567" s="61"/>
      <c r="S567" s="68"/>
      <c r="T567" s="61"/>
      <c r="U567" s="61"/>
      <c r="V567" s="61"/>
      <c r="W567" s="61"/>
      <c r="X567" s="61"/>
      <c r="AG567"/>
    </row>
    <row r="568" spans="5:33" x14ac:dyDescent="0.2">
      <c r="E568"/>
      <c r="F568" s="29"/>
      <c r="I568"/>
      <c r="J568"/>
      <c r="K568" s="55"/>
      <c r="L568"/>
      <c r="M568"/>
      <c r="N568"/>
      <c r="O568" s="61"/>
      <c r="P568"/>
      <c r="Q568" s="61"/>
      <c r="S568" s="68"/>
      <c r="T568" s="61"/>
      <c r="U568" s="61"/>
      <c r="V568" s="61"/>
      <c r="W568" s="61"/>
      <c r="X568" s="61"/>
      <c r="AG568"/>
    </row>
    <row r="569" spans="5:33" x14ac:dyDescent="0.2">
      <c r="E569"/>
      <c r="F569" s="29"/>
      <c r="I569"/>
      <c r="J569"/>
      <c r="K569" s="55"/>
      <c r="L569"/>
      <c r="M569"/>
      <c r="N569"/>
      <c r="O569" s="61"/>
      <c r="P569"/>
      <c r="Q569" s="61"/>
      <c r="S569" s="68"/>
      <c r="T569" s="61"/>
      <c r="U569" s="61"/>
      <c r="V569" s="61"/>
      <c r="W569" s="61"/>
      <c r="X569" s="61"/>
      <c r="AG569"/>
    </row>
    <row r="570" spans="5:33" x14ac:dyDescent="0.2">
      <c r="E570"/>
      <c r="F570" s="29"/>
      <c r="I570"/>
      <c r="J570"/>
      <c r="K570" s="55"/>
      <c r="L570"/>
      <c r="M570"/>
      <c r="N570"/>
      <c r="O570" s="61"/>
      <c r="P570"/>
      <c r="Q570" s="61"/>
      <c r="S570" s="68"/>
      <c r="T570" s="61"/>
      <c r="U570" s="61"/>
      <c r="V570" s="61"/>
      <c r="W570" s="61"/>
      <c r="X570" s="61"/>
      <c r="AG570"/>
    </row>
    <row r="571" spans="5:33" x14ac:dyDescent="0.2">
      <c r="E571"/>
      <c r="F571" s="29"/>
      <c r="I571"/>
      <c r="J571"/>
      <c r="K571" s="55"/>
      <c r="L571"/>
      <c r="M571"/>
      <c r="N571"/>
      <c r="O571" s="61"/>
      <c r="P571"/>
      <c r="Q571" s="61"/>
      <c r="S571" s="68"/>
      <c r="T571" s="61"/>
      <c r="U571" s="61"/>
      <c r="V571" s="61"/>
      <c r="W571" s="61"/>
      <c r="X571" s="61"/>
      <c r="AG571"/>
    </row>
    <row r="572" spans="5:33" x14ac:dyDescent="0.2">
      <c r="E572"/>
      <c r="F572" s="29"/>
      <c r="I572"/>
      <c r="J572"/>
      <c r="K572" s="55"/>
      <c r="L572"/>
      <c r="M572"/>
      <c r="N572"/>
      <c r="O572" s="61"/>
      <c r="P572"/>
      <c r="Q572" s="61"/>
      <c r="S572" s="68"/>
      <c r="T572" s="61"/>
      <c r="U572" s="61"/>
      <c r="V572" s="61"/>
      <c r="W572" s="61"/>
      <c r="X572" s="61"/>
      <c r="AG572"/>
    </row>
    <row r="573" spans="5:33" x14ac:dyDescent="0.2">
      <c r="E573"/>
      <c r="F573" s="29"/>
      <c r="I573"/>
      <c r="J573"/>
      <c r="K573" s="55"/>
      <c r="L573"/>
      <c r="M573"/>
      <c r="N573"/>
      <c r="O573" s="61"/>
      <c r="P573"/>
      <c r="Q573" s="61"/>
      <c r="S573" s="68"/>
      <c r="T573" s="61"/>
      <c r="U573" s="61"/>
      <c r="V573" s="61"/>
      <c r="W573" s="61"/>
      <c r="X573" s="61"/>
      <c r="AG573"/>
    </row>
    <row r="574" spans="5:33" x14ac:dyDescent="0.2">
      <c r="E574"/>
      <c r="F574" s="29"/>
      <c r="I574"/>
      <c r="J574"/>
      <c r="K574" s="55"/>
      <c r="L574"/>
      <c r="M574"/>
      <c r="N574"/>
      <c r="O574" s="61"/>
      <c r="P574"/>
      <c r="Q574" s="61"/>
      <c r="S574" s="68"/>
      <c r="T574" s="61"/>
      <c r="U574" s="61"/>
      <c r="V574" s="61"/>
      <c r="W574" s="61"/>
      <c r="X574" s="61"/>
      <c r="AG574"/>
    </row>
    <row r="575" spans="5:33" x14ac:dyDescent="0.2">
      <c r="E575"/>
      <c r="F575" s="29"/>
      <c r="I575"/>
      <c r="J575"/>
      <c r="K575" s="55"/>
      <c r="L575"/>
      <c r="M575"/>
      <c r="N575"/>
      <c r="O575" s="61"/>
      <c r="P575"/>
      <c r="Q575" s="61"/>
      <c r="S575" s="68"/>
      <c r="T575" s="61"/>
      <c r="U575" s="61"/>
      <c r="V575" s="61"/>
      <c r="W575" s="61"/>
      <c r="X575" s="61"/>
      <c r="AG575"/>
    </row>
    <row r="576" spans="5:33" x14ac:dyDescent="0.2">
      <c r="E576"/>
      <c r="F576" s="29"/>
      <c r="I576"/>
      <c r="J576"/>
      <c r="K576" s="55"/>
      <c r="L576"/>
      <c r="M576"/>
      <c r="N576"/>
      <c r="O576" s="61"/>
      <c r="P576"/>
      <c r="Q576" s="61"/>
      <c r="S576" s="68"/>
      <c r="T576" s="61"/>
      <c r="U576" s="61"/>
      <c r="V576" s="61"/>
      <c r="W576" s="61"/>
      <c r="X576" s="61"/>
      <c r="AG576"/>
    </row>
    <row r="577" spans="5:33" x14ac:dyDescent="0.2">
      <c r="E577"/>
      <c r="F577" s="29"/>
      <c r="I577"/>
      <c r="J577"/>
      <c r="K577" s="55"/>
      <c r="L577"/>
      <c r="M577"/>
      <c r="N577"/>
      <c r="O577" s="61"/>
      <c r="P577"/>
      <c r="Q577" s="61"/>
      <c r="S577" s="68"/>
      <c r="T577" s="61"/>
      <c r="U577" s="61"/>
      <c r="V577" s="61"/>
      <c r="W577" s="61"/>
      <c r="X577" s="61"/>
      <c r="AG577"/>
    </row>
    <row r="578" spans="5:33" x14ac:dyDescent="0.2">
      <c r="E578"/>
      <c r="F578" s="29"/>
      <c r="I578"/>
      <c r="J578"/>
      <c r="K578" s="55"/>
      <c r="L578"/>
      <c r="M578"/>
      <c r="N578"/>
      <c r="O578" s="61"/>
      <c r="P578"/>
      <c r="Q578" s="61"/>
      <c r="S578" s="68"/>
      <c r="T578" s="61"/>
      <c r="U578" s="61"/>
      <c r="V578" s="61"/>
      <c r="W578" s="61"/>
      <c r="X578" s="61"/>
      <c r="AG578"/>
    </row>
    <row r="579" spans="5:33" x14ac:dyDescent="0.2">
      <c r="E579"/>
      <c r="F579" s="29"/>
      <c r="I579"/>
      <c r="J579"/>
      <c r="K579" s="55"/>
      <c r="L579"/>
      <c r="M579"/>
      <c r="N579"/>
      <c r="O579" s="61"/>
      <c r="P579"/>
      <c r="Q579" s="61"/>
      <c r="S579" s="68"/>
      <c r="T579" s="61"/>
      <c r="U579" s="61"/>
      <c r="V579" s="61"/>
      <c r="W579" s="61"/>
      <c r="X579" s="61"/>
      <c r="AG579"/>
    </row>
    <row r="580" spans="5:33" x14ac:dyDescent="0.2">
      <c r="E580"/>
      <c r="F580" s="29"/>
      <c r="I580"/>
      <c r="J580"/>
      <c r="K580" s="55"/>
      <c r="L580"/>
      <c r="M580"/>
      <c r="N580"/>
      <c r="O580" s="61"/>
      <c r="P580"/>
      <c r="Q580" s="61"/>
      <c r="S580" s="68"/>
      <c r="T580" s="61"/>
      <c r="U580" s="61"/>
      <c r="V580" s="61"/>
      <c r="W580" s="61"/>
      <c r="X580" s="61"/>
      <c r="AG580"/>
    </row>
    <row r="581" spans="5:33" x14ac:dyDescent="0.2">
      <c r="E581"/>
      <c r="F581" s="29"/>
      <c r="I581"/>
      <c r="J581"/>
      <c r="K581" s="55"/>
      <c r="L581"/>
      <c r="M581"/>
      <c r="N581"/>
      <c r="O581" s="61"/>
      <c r="P581"/>
      <c r="Q581" s="61"/>
      <c r="S581" s="68"/>
      <c r="T581" s="61"/>
      <c r="U581" s="61"/>
      <c r="V581" s="61"/>
      <c r="W581" s="61"/>
      <c r="X581" s="61"/>
      <c r="AG581"/>
    </row>
    <row r="582" spans="5:33" x14ac:dyDescent="0.2">
      <c r="E582"/>
      <c r="F582" s="29"/>
      <c r="I582"/>
      <c r="J582"/>
      <c r="K582" s="55"/>
      <c r="L582"/>
      <c r="M582"/>
      <c r="N582"/>
      <c r="O582" s="61"/>
      <c r="P582"/>
      <c r="Q582" s="61"/>
      <c r="S582" s="68"/>
      <c r="T582" s="61"/>
      <c r="U582" s="61"/>
      <c r="V582" s="61"/>
      <c r="W582" s="61"/>
      <c r="X582" s="61"/>
      <c r="AG582"/>
    </row>
    <row r="583" spans="5:33" x14ac:dyDescent="0.2">
      <c r="E583"/>
      <c r="F583" s="29"/>
      <c r="I583"/>
      <c r="J583"/>
      <c r="K583" s="55"/>
      <c r="L583"/>
      <c r="M583"/>
      <c r="N583"/>
      <c r="O583" s="61"/>
      <c r="P583"/>
      <c r="Q583" s="61"/>
      <c r="S583" s="68"/>
      <c r="T583" s="61"/>
      <c r="U583" s="61"/>
      <c r="V583" s="61"/>
      <c r="W583" s="61"/>
      <c r="X583" s="61"/>
      <c r="AG583"/>
    </row>
    <row r="584" spans="5:33" x14ac:dyDescent="0.2">
      <c r="E584"/>
      <c r="F584" s="29"/>
      <c r="I584"/>
      <c r="J584"/>
      <c r="K584" s="55"/>
      <c r="L584"/>
      <c r="M584"/>
      <c r="N584"/>
      <c r="O584" s="61"/>
      <c r="P584"/>
      <c r="Q584" s="61"/>
      <c r="S584" s="68"/>
      <c r="T584" s="61"/>
      <c r="U584" s="61"/>
      <c r="V584" s="61"/>
      <c r="W584" s="61"/>
      <c r="X584" s="61"/>
      <c r="AG584"/>
    </row>
    <row r="585" spans="5:33" x14ac:dyDescent="0.2">
      <c r="E585"/>
      <c r="F585" s="29"/>
      <c r="I585"/>
      <c r="J585"/>
      <c r="K585" s="55"/>
      <c r="L585"/>
      <c r="M585"/>
      <c r="N585"/>
      <c r="O585" s="61"/>
      <c r="P585"/>
      <c r="Q585" s="61"/>
      <c r="S585" s="68"/>
      <c r="T585" s="61"/>
      <c r="U585" s="61"/>
      <c r="V585" s="61"/>
      <c r="W585" s="61"/>
      <c r="X585" s="61"/>
      <c r="AG585"/>
    </row>
    <row r="586" spans="5:33" x14ac:dyDescent="0.2">
      <c r="E586"/>
      <c r="F586" s="29"/>
      <c r="I586"/>
      <c r="J586"/>
      <c r="K586" s="55"/>
      <c r="L586"/>
      <c r="M586"/>
      <c r="N586"/>
      <c r="O586" s="61"/>
      <c r="P586"/>
      <c r="Q586" s="61"/>
      <c r="S586" s="68"/>
      <c r="T586" s="61"/>
      <c r="U586" s="61"/>
      <c r="V586" s="61"/>
      <c r="W586" s="61"/>
      <c r="X586" s="61"/>
      <c r="AG586"/>
    </row>
    <row r="587" spans="5:33" x14ac:dyDescent="0.2">
      <c r="E587"/>
      <c r="F587" s="29"/>
      <c r="I587"/>
      <c r="J587"/>
      <c r="K587" s="55"/>
      <c r="L587"/>
      <c r="M587"/>
      <c r="N587"/>
      <c r="O587" s="61"/>
      <c r="P587"/>
      <c r="Q587" s="61"/>
      <c r="S587" s="68"/>
      <c r="T587" s="61"/>
      <c r="U587" s="61"/>
      <c r="V587" s="61"/>
      <c r="W587" s="61"/>
      <c r="X587" s="61"/>
      <c r="AG587"/>
    </row>
    <row r="588" spans="5:33" x14ac:dyDescent="0.2">
      <c r="E588"/>
      <c r="F588" s="29"/>
      <c r="I588"/>
      <c r="J588"/>
      <c r="K588" s="55"/>
      <c r="L588"/>
      <c r="M588"/>
      <c r="N588"/>
      <c r="O588" s="61"/>
      <c r="P588"/>
      <c r="Q588" s="61"/>
      <c r="S588" s="68"/>
      <c r="T588" s="61"/>
      <c r="U588" s="61"/>
      <c r="V588" s="61"/>
      <c r="W588" s="61"/>
      <c r="X588" s="61"/>
      <c r="AG588"/>
    </row>
    <row r="589" spans="5:33" x14ac:dyDescent="0.2">
      <c r="E589"/>
      <c r="F589" s="29"/>
      <c r="I589"/>
      <c r="J589"/>
      <c r="K589" s="55"/>
      <c r="L589"/>
      <c r="M589"/>
      <c r="N589"/>
      <c r="O589" s="61"/>
      <c r="P589"/>
      <c r="Q589" s="61"/>
      <c r="S589" s="68"/>
      <c r="T589" s="61"/>
      <c r="U589" s="61"/>
      <c r="V589" s="61"/>
      <c r="W589" s="61"/>
      <c r="X589" s="61"/>
      <c r="AG589"/>
    </row>
    <row r="590" spans="5:33" x14ac:dyDescent="0.2">
      <c r="E590"/>
      <c r="F590" s="29"/>
      <c r="I590"/>
      <c r="J590"/>
      <c r="K590" s="55"/>
      <c r="L590"/>
      <c r="M590"/>
      <c r="N590"/>
      <c r="O590" s="61"/>
      <c r="P590"/>
      <c r="Q590" s="61"/>
      <c r="S590" s="68"/>
      <c r="T590" s="61"/>
      <c r="U590" s="61"/>
      <c r="V590" s="61"/>
      <c r="W590" s="61"/>
      <c r="X590" s="61"/>
      <c r="AG590"/>
    </row>
    <row r="591" spans="5:33" x14ac:dyDescent="0.2">
      <c r="E591"/>
      <c r="F591" s="29"/>
      <c r="I591"/>
      <c r="J591"/>
      <c r="K591" s="55"/>
      <c r="L591"/>
      <c r="M591"/>
      <c r="N591"/>
      <c r="O591" s="61"/>
      <c r="P591"/>
      <c r="Q591" s="61"/>
      <c r="S591" s="68"/>
      <c r="T591" s="61"/>
      <c r="U591" s="61"/>
      <c r="V591" s="61"/>
      <c r="W591" s="61"/>
      <c r="X591" s="61"/>
      <c r="AG591"/>
    </row>
    <row r="592" spans="5:33" x14ac:dyDescent="0.2">
      <c r="E592"/>
      <c r="F592" s="29"/>
      <c r="I592"/>
      <c r="J592"/>
      <c r="K592" s="55"/>
      <c r="L592"/>
      <c r="M592"/>
      <c r="N592"/>
      <c r="O592" s="61"/>
      <c r="P592"/>
      <c r="Q592" s="61"/>
      <c r="S592" s="68"/>
      <c r="T592" s="61"/>
      <c r="U592" s="61"/>
      <c r="V592" s="61"/>
      <c r="W592" s="61"/>
      <c r="X592" s="61"/>
      <c r="AG592"/>
    </row>
    <row r="593" spans="5:33" x14ac:dyDescent="0.2">
      <c r="E593"/>
      <c r="F593" s="29"/>
      <c r="I593"/>
      <c r="J593"/>
      <c r="K593" s="55"/>
      <c r="L593"/>
      <c r="M593"/>
      <c r="N593"/>
      <c r="O593" s="61"/>
      <c r="P593"/>
      <c r="Q593" s="61"/>
      <c r="S593" s="68"/>
      <c r="T593" s="61"/>
      <c r="U593" s="61"/>
      <c r="V593" s="61"/>
      <c r="W593" s="61"/>
      <c r="X593" s="61"/>
      <c r="AG593"/>
    </row>
    <row r="594" spans="5:33" x14ac:dyDescent="0.2">
      <c r="E594"/>
      <c r="F594" s="29"/>
      <c r="I594"/>
      <c r="J594"/>
      <c r="K594" s="55"/>
      <c r="L594"/>
      <c r="M594"/>
      <c r="N594"/>
      <c r="O594" s="61"/>
      <c r="P594"/>
      <c r="Q594" s="61"/>
      <c r="S594" s="68"/>
      <c r="T594" s="61"/>
      <c r="U594" s="61"/>
      <c r="V594" s="61"/>
      <c r="W594" s="61"/>
      <c r="X594" s="61"/>
      <c r="AG594"/>
    </row>
    <row r="595" spans="5:33" x14ac:dyDescent="0.2">
      <c r="E595"/>
      <c r="F595" s="29"/>
      <c r="I595"/>
      <c r="J595"/>
      <c r="K595" s="55"/>
      <c r="L595"/>
      <c r="M595"/>
      <c r="N595"/>
      <c r="O595" s="61"/>
      <c r="P595"/>
      <c r="Q595" s="61"/>
      <c r="S595" s="68"/>
      <c r="T595" s="61"/>
      <c r="U595" s="61"/>
      <c r="V595" s="61"/>
      <c r="W595" s="61"/>
      <c r="X595" s="61"/>
      <c r="AG595"/>
    </row>
    <row r="596" spans="5:33" x14ac:dyDescent="0.2">
      <c r="E596"/>
      <c r="F596" s="29"/>
      <c r="I596"/>
      <c r="J596"/>
      <c r="K596" s="55"/>
      <c r="L596"/>
      <c r="M596"/>
      <c r="N596"/>
      <c r="O596" s="61"/>
      <c r="P596"/>
      <c r="Q596" s="61"/>
      <c r="S596" s="68"/>
      <c r="T596" s="61"/>
      <c r="U596" s="61"/>
      <c r="V596" s="61"/>
      <c r="W596" s="61"/>
      <c r="X596" s="61"/>
      <c r="AG596"/>
    </row>
    <row r="597" spans="5:33" x14ac:dyDescent="0.2">
      <c r="E597"/>
      <c r="F597" s="29"/>
      <c r="I597"/>
      <c r="J597"/>
      <c r="K597" s="55"/>
      <c r="L597"/>
      <c r="M597"/>
      <c r="N597"/>
      <c r="O597" s="61"/>
      <c r="P597"/>
      <c r="Q597" s="61"/>
      <c r="S597" s="68"/>
      <c r="T597" s="61"/>
      <c r="U597" s="61"/>
      <c r="V597" s="61"/>
      <c r="W597" s="61"/>
      <c r="X597" s="61"/>
      <c r="AG597"/>
    </row>
    <row r="598" spans="5:33" x14ac:dyDescent="0.2">
      <c r="E598"/>
      <c r="F598" s="29"/>
      <c r="I598"/>
      <c r="J598"/>
      <c r="K598" s="55"/>
      <c r="L598"/>
      <c r="M598"/>
      <c r="N598"/>
      <c r="O598" s="61"/>
      <c r="P598"/>
      <c r="Q598" s="61"/>
      <c r="S598" s="68"/>
      <c r="T598" s="61"/>
      <c r="U598" s="61"/>
      <c r="V598" s="61"/>
      <c r="W598" s="61"/>
      <c r="X598" s="61"/>
      <c r="AG598"/>
    </row>
    <row r="599" spans="5:33" x14ac:dyDescent="0.2">
      <c r="E599"/>
      <c r="F599" s="29"/>
      <c r="I599"/>
      <c r="J599"/>
      <c r="K599" s="55"/>
      <c r="L599"/>
      <c r="M599"/>
      <c r="N599"/>
      <c r="O599" s="61"/>
      <c r="P599"/>
      <c r="Q599" s="61"/>
      <c r="S599" s="68"/>
      <c r="T599" s="61"/>
      <c r="U599" s="61"/>
      <c r="V599" s="61"/>
      <c r="W599" s="61"/>
      <c r="X599" s="61"/>
      <c r="AG599"/>
    </row>
    <row r="600" spans="5:33" x14ac:dyDescent="0.2">
      <c r="E600"/>
      <c r="F600" s="29"/>
      <c r="I600"/>
      <c r="J600"/>
      <c r="K600" s="55"/>
      <c r="L600"/>
      <c r="M600"/>
      <c r="N600"/>
      <c r="O600" s="61"/>
      <c r="P600"/>
      <c r="Q600" s="61"/>
      <c r="S600" s="68"/>
      <c r="T600" s="61"/>
      <c r="U600" s="61"/>
      <c r="V600" s="61"/>
      <c r="W600" s="61"/>
      <c r="X600" s="61"/>
      <c r="AG600"/>
    </row>
    <row r="601" spans="5:33" x14ac:dyDescent="0.2">
      <c r="E601"/>
      <c r="F601" s="29"/>
      <c r="I601"/>
      <c r="J601"/>
      <c r="K601" s="55"/>
      <c r="L601"/>
      <c r="M601"/>
      <c r="N601"/>
      <c r="O601" s="61"/>
      <c r="P601"/>
      <c r="Q601" s="61"/>
      <c r="S601" s="68"/>
      <c r="T601" s="61"/>
      <c r="U601" s="61"/>
      <c r="V601" s="61"/>
      <c r="W601" s="61"/>
      <c r="X601" s="61"/>
      <c r="AG601"/>
    </row>
    <row r="602" spans="5:33" x14ac:dyDescent="0.2">
      <c r="E602"/>
      <c r="F602" s="29"/>
      <c r="I602"/>
      <c r="J602"/>
      <c r="K602" s="55"/>
      <c r="L602"/>
      <c r="M602"/>
      <c r="N602"/>
      <c r="O602" s="61"/>
      <c r="P602"/>
      <c r="Q602" s="61"/>
      <c r="S602" s="68"/>
      <c r="T602" s="61"/>
      <c r="U602" s="61"/>
      <c r="V602" s="61"/>
      <c r="W602" s="61"/>
      <c r="X602" s="61"/>
      <c r="AG602"/>
    </row>
    <row r="603" spans="5:33" x14ac:dyDescent="0.2">
      <c r="E603"/>
      <c r="F603" s="29"/>
      <c r="I603"/>
      <c r="J603"/>
      <c r="K603" s="55"/>
      <c r="L603"/>
      <c r="M603"/>
      <c r="N603"/>
      <c r="O603" s="61"/>
      <c r="P603"/>
      <c r="Q603" s="61"/>
      <c r="S603" s="68"/>
      <c r="T603" s="61"/>
      <c r="U603" s="61"/>
      <c r="V603" s="61"/>
      <c r="W603" s="61"/>
      <c r="X603" s="61"/>
      <c r="AG603"/>
    </row>
    <row r="604" spans="5:33" x14ac:dyDescent="0.2">
      <c r="E604"/>
      <c r="F604" s="29"/>
      <c r="I604"/>
      <c r="J604"/>
      <c r="K604" s="55"/>
      <c r="L604"/>
      <c r="M604"/>
      <c r="N604"/>
      <c r="O604" s="61"/>
      <c r="P604"/>
      <c r="Q604" s="61"/>
      <c r="S604" s="68"/>
      <c r="T604" s="61"/>
      <c r="U604" s="61"/>
      <c r="V604" s="61"/>
      <c r="W604" s="61"/>
      <c r="X604" s="61"/>
      <c r="AG604"/>
    </row>
    <row r="605" spans="5:33" x14ac:dyDescent="0.2">
      <c r="E605"/>
      <c r="F605" s="29"/>
      <c r="I605"/>
      <c r="J605"/>
      <c r="K605" s="55"/>
      <c r="L605"/>
      <c r="M605"/>
      <c r="N605"/>
      <c r="O605" s="61"/>
      <c r="P605"/>
      <c r="Q605" s="61"/>
      <c r="S605" s="68"/>
      <c r="T605" s="61"/>
      <c r="U605" s="61"/>
      <c r="V605" s="61"/>
      <c r="W605" s="61"/>
      <c r="X605" s="61"/>
      <c r="AG605"/>
    </row>
    <row r="606" spans="5:33" x14ac:dyDescent="0.2">
      <c r="E606"/>
      <c r="F606" s="29"/>
      <c r="I606"/>
      <c r="J606"/>
      <c r="K606" s="55"/>
      <c r="L606"/>
      <c r="M606"/>
      <c r="N606"/>
      <c r="O606" s="61"/>
      <c r="P606"/>
      <c r="Q606" s="61"/>
      <c r="S606" s="68"/>
      <c r="T606" s="61"/>
      <c r="U606" s="61"/>
      <c r="V606" s="61"/>
      <c r="W606" s="61"/>
      <c r="X606" s="61"/>
      <c r="AG606"/>
    </row>
    <row r="607" spans="5:33" x14ac:dyDescent="0.2">
      <c r="E607"/>
      <c r="F607" s="29"/>
      <c r="I607"/>
      <c r="J607"/>
      <c r="K607" s="55"/>
      <c r="L607"/>
      <c r="M607"/>
      <c r="N607"/>
      <c r="O607" s="61"/>
      <c r="P607"/>
      <c r="Q607" s="61"/>
      <c r="S607" s="68"/>
      <c r="T607" s="61"/>
      <c r="U607" s="61"/>
      <c r="V607" s="61"/>
      <c r="W607" s="61"/>
      <c r="X607" s="61"/>
      <c r="AG607"/>
    </row>
    <row r="608" spans="5:33" x14ac:dyDescent="0.2">
      <c r="E608"/>
      <c r="F608" s="29"/>
      <c r="I608"/>
      <c r="J608"/>
      <c r="K608" s="55"/>
      <c r="L608"/>
      <c r="M608"/>
      <c r="N608"/>
      <c r="O608" s="61"/>
      <c r="P608"/>
      <c r="Q608" s="61"/>
      <c r="S608" s="68"/>
      <c r="T608" s="61"/>
      <c r="U608" s="61"/>
      <c r="V608" s="61"/>
      <c r="W608" s="61"/>
      <c r="X608" s="61"/>
      <c r="AG608"/>
    </row>
    <row r="609" spans="5:33" x14ac:dyDescent="0.2">
      <c r="E609"/>
      <c r="F609" s="29"/>
      <c r="I609"/>
      <c r="J609"/>
      <c r="K609" s="55"/>
      <c r="L609"/>
      <c r="M609"/>
      <c r="N609"/>
      <c r="O609" s="61"/>
      <c r="P609"/>
      <c r="Q609" s="61"/>
      <c r="S609" s="68"/>
      <c r="T609" s="61"/>
      <c r="U609" s="61"/>
      <c r="V609" s="61"/>
      <c r="W609" s="61"/>
      <c r="X609" s="61"/>
      <c r="AG609"/>
    </row>
    <row r="610" spans="5:33" x14ac:dyDescent="0.2">
      <c r="E610"/>
      <c r="F610" s="29"/>
      <c r="I610"/>
      <c r="J610"/>
      <c r="K610" s="55"/>
      <c r="L610"/>
      <c r="M610"/>
      <c r="N610"/>
      <c r="O610" s="61"/>
      <c r="P610"/>
      <c r="Q610" s="61"/>
      <c r="S610" s="68"/>
      <c r="T610" s="61"/>
      <c r="U610" s="61"/>
      <c r="V610" s="61"/>
      <c r="W610" s="61"/>
      <c r="X610" s="61"/>
      <c r="AG610"/>
    </row>
    <row r="611" spans="5:33" x14ac:dyDescent="0.2">
      <c r="E611"/>
      <c r="F611" s="29"/>
      <c r="I611"/>
      <c r="J611"/>
      <c r="K611" s="55"/>
      <c r="L611"/>
      <c r="M611"/>
      <c r="N611"/>
      <c r="O611" s="61"/>
      <c r="P611"/>
      <c r="Q611" s="61"/>
      <c r="S611" s="68"/>
      <c r="T611" s="61"/>
      <c r="U611" s="61"/>
      <c r="V611" s="61"/>
      <c r="W611" s="61"/>
      <c r="X611" s="61"/>
      <c r="AG611"/>
    </row>
    <row r="612" spans="5:33" x14ac:dyDescent="0.2">
      <c r="E612"/>
      <c r="F612" s="29"/>
      <c r="I612"/>
      <c r="J612"/>
      <c r="K612" s="55"/>
      <c r="L612"/>
      <c r="M612"/>
      <c r="N612"/>
      <c r="O612" s="61"/>
      <c r="P612"/>
      <c r="Q612" s="61"/>
      <c r="S612" s="68"/>
      <c r="T612" s="61"/>
      <c r="U612" s="61"/>
      <c r="V612" s="61"/>
      <c r="W612" s="61"/>
      <c r="X612" s="61"/>
      <c r="AG612"/>
    </row>
    <row r="613" spans="5:33" x14ac:dyDescent="0.2">
      <c r="E613"/>
      <c r="F613" s="29"/>
      <c r="I613"/>
      <c r="J613"/>
      <c r="K613" s="55"/>
      <c r="L613"/>
      <c r="M613"/>
      <c r="N613"/>
      <c r="O613" s="61"/>
      <c r="P613"/>
      <c r="Q613" s="61"/>
      <c r="S613" s="68"/>
      <c r="T613" s="61"/>
      <c r="U613" s="61"/>
      <c r="V613" s="61"/>
      <c r="W613" s="61"/>
      <c r="X613" s="61"/>
      <c r="AG613"/>
    </row>
    <row r="614" spans="5:33" x14ac:dyDescent="0.2">
      <c r="E614"/>
      <c r="F614" s="29"/>
      <c r="I614"/>
      <c r="J614"/>
      <c r="K614" s="55"/>
      <c r="L614"/>
      <c r="M614"/>
      <c r="N614"/>
      <c r="O614" s="61"/>
      <c r="P614"/>
      <c r="Q614" s="61"/>
      <c r="S614" s="68"/>
      <c r="T614" s="61"/>
      <c r="U614" s="61"/>
      <c r="V614" s="61"/>
      <c r="W614" s="61"/>
      <c r="X614" s="61"/>
      <c r="AG614"/>
    </row>
    <row r="615" spans="5:33" x14ac:dyDescent="0.2">
      <c r="E615"/>
      <c r="F615" s="29"/>
      <c r="I615"/>
      <c r="J615"/>
      <c r="K615" s="55"/>
      <c r="L615"/>
      <c r="M615"/>
      <c r="N615"/>
      <c r="O615" s="61"/>
      <c r="P615"/>
      <c r="Q615" s="61"/>
      <c r="S615" s="68"/>
      <c r="T615" s="61"/>
      <c r="U615" s="61"/>
      <c r="V615" s="61"/>
      <c r="W615" s="61"/>
      <c r="X615" s="61"/>
      <c r="AG615"/>
    </row>
    <row r="616" spans="5:33" x14ac:dyDescent="0.2">
      <c r="E616"/>
      <c r="F616" s="29"/>
      <c r="I616"/>
      <c r="J616"/>
      <c r="K616" s="55"/>
      <c r="L616"/>
      <c r="M616"/>
      <c r="N616"/>
      <c r="O616" s="61"/>
      <c r="P616"/>
      <c r="Q616" s="61"/>
      <c r="S616" s="68"/>
      <c r="T616" s="61"/>
      <c r="U616" s="61"/>
      <c r="V616" s="61"/>
      <c r="W616" s="61"/>
      <c r="X616" s="61"/>
      <c r="AG616"/>
    </row>
    <row r="617" spans="5:33" x14ac:dyDescent="0.2">
      <c r="E617"/>
      <c r="F617" s="29"/>
      <c r="I617"/>
      <c r="J617"/>
      <c r="K617" s="55"/>
      <c r="L617"/>
      <c r="M617"/>
      <c r="N617"/>
      <c r="O617" s="61"/>
      <c r="P617"/>
      <c r="Q617" s="61"/>
      <c r="S617" s="68"/>
      <c r="T617" s="61"/>
      <c r="U617" s="61"/>
      <c r="V617" s="61"/>
      <c r="W617" s="61"/>
      <c r="X617" s="61"/>
      <c r="AG617"/>
    </row>
    <row r="618" spans="5:33" x14ac:dyDescent="0.2">
      <c r="E618"/>
      <c r="F618" s="29"/>
      <c r="I618"/>
      <c r="J618"/>
      <c r="K618" s="55"/>
      <c r="L618"/>
      <c r="M618"/>
      <c r="N618"/>
      <c r="O618" s="61"/>
      <c r="P618"/>
      <c r="Q618" s="61"/>
      <c r="S618" s="68"/>
      <c r="T618" s="61"/>
      <c r="U618" s="61"/>
      <c r="V618" s="61"/>
      <c r="W618" s="61"/>
      <c r="X618" s="61"/>
      <c r="AG618"/>
    </row>
    <row r="619" spans="5:33" x14ac:dyDescent="0.2">
      <c r="E619"/>
      <c r="F619" s="29"/>
      <c r="I619"/>
      <c r="J619"/>
      <c r="K619" s="55"/>
      <c r="L619"/>
      <c r="M619"/>
      <c r="N619"/>
      <c r="O619" s="61"/>
      <c r="P619"/>
      <c r="Q619" s="61"/>
      <c r="S619" s="68"/>
      <c r="T619" s="61"/>
      <c r="U619" s="61"/>
      <c r="V619" s="61"/>
      <c r="W619" s="61"/>
      <c r="X619" s="61"/>
      <c r="AG619"/>
    </row>
    <row r="620" spans="5:33" x14ac:dyDescent="0.2">
      <c r="E620"/>
      <c r="F620" s="29"/>
      <c r="I620"/>
      <c r="J620"/>
      <c r="K620" s="55"/>
      <c r="L620"/>
      <c r="M620"/>
      <c r="N620"/>
      <c r="O620" s="61"/>
      <c r="P620"/>
      <c r="Q620" s="61"/>
      <c r="S620" s="68"/>
      <c r="T620" s="61"/>
      <c r="U620" s="61"/>
      <c r="V620" s="61"/>
      <c r="W620" s="61"/>
      <c r="X620" s="61"/>
      <c r="AG620"/>
    </row>
    <row r="621" spans="5:33" x14ac:dyDescent="0.2">
      <c r="E621"/>
      <c r="F621" s="29"/>
      <c r="I621"/>
      <c r="J621"/>
      <c r="K621" s="55"/>
      <c r="L621"/>
      <c r="M621"/>
      <c r="N621"/>
      <c r="O621" s="61"/>
      <c r="P621"/>
      <c r="Q621" s="61"/>
      <c r="S621" s="68"/>
      <c r="T621" s="61"/>
      <c r="U621" s="61"/>
      <c r="V621" s="61"/>
      <c r="W621" s="61"/>
      <c r="X621" s="61"/>
      <c r="AG621"/>
    </row>
    <row r="622" spans="5:33" x14ac:dyDescent="0.2">
      <c r="E622"/>
      <c r="F622" s="29"/>
      <c r="I622"/>
      <c r="J622"/>
      <c r="K622" s="55"/>
      <c r="L622"/>
      <c r="M622"/>
      <c r="N622"/>
      <c r="O622" s="61"/>
      <c r="P622"/>
      <c r="Q622" s="61"/>
      <c r="S622" s="68"/>
      <c r="T622" s="61"/>
      <c r="U622" s="61"/>
      <c r="V622" s="61"/>
      <c r="W622" s="61"/>
      <c r="X622" s="61"/>
      <c r="AG622"/>
    </row>
    <row r="623" spans="5:33" x14ac:dyDescent="0.2">
      <c r="E623"/>
      <c r="F623" s="29"/>
      <c r="I623"/>
      <c r="J623"/>
      <c r="K623" s="55"/>
      <c r="L623"/>
      <c r="M623"/>
      <c r="N623"/>
      <c r="O623" s="61"/>
      <c r="P623"/>
      <c r="Q623" s="61"/>
      <c r="S623" s="68"/>
      <c r="T623" s="61"/>
      <c r="U623" s="61"/>
      <c r="V623" s="61"/>
      <c r="W623" s="61"/>
      <c r="X623" s="61"/>
      <c r="AG623"/>
    </row>
    <row r="624" spans="5:33" x14ac:dyDescent="0.2">
      <c r="E624"/>
      <c r="F624" s="29"/>
      <c r="I624"/>
      <c r="J624"/>
      <c r="K624" s="55"/>
      <c r="L624"/>
      <c r="M624"/>
      <c r="N624"/>
      <c r="O624" s="61"/>
      <c r="P624"/>
      <c r="Q624" s="61"/>
      <c r="S624" s="68"/>
      <c r="T624" s="61"/>
      <c r="U624" s="61"/>
      <c r="V624" s="61"/>
      <c r="W624" s="61"/>
      <c r="X624" s="61"/>
      <c r="AG624"/>
    </row>
    <row r="625" spans="5:33" x14ac:dyDescent="0.2">
      <c r="E625"/>
      <c r="F625" s="29"/>
      <c r="I625"/>
      <c r="J625"/>
      <c r="K625" s="55"/>
      <c r="L625"/>
      <c r="M625"/>
      <c r="N625"/>
      <c r="O625" s="61"/>
      <c r="P625"/>
      <c r="Q625" s="61"/>
      <c r="S625" s="68"/>
      <c r="T625" s="61"/>
      <c r="U625" s="61"/>
      <c r="V625" s="61"/>
      <c r="W625" s="61"/>
      <c r="X625" s="61"/>
      <c r="AG625"/>
    </row>
    <row r="626" spans="5:33" x14ac:dyDescent="0.2">
      <c r="E626"/>
      <c r="F626" s="29"/>
      <c r="I626"/>
      <c r="J626"/>
      <c r="K626" s="55"/>
      <c r="L626"/>
      <c r="M626"/>
      <c r="N626"/>
      <c r="O626" s="61"/>
      <c r="P626"/>
      <c r="Q626" s="61"/>
      <c r="S626" s="68"/>
      <c r="T626" s="61"/>
      <c r="U626" s="61"/>
      <c r="V626" s="61"/>
      <c r="W626" s="61"/>
      <c r="X626" s="61"/>
      <c r="AG626"/>
    </row>
    <row r="627" spans="5:33" x14ac:dyDescent="0.2">
      <c r="E627"/>
      <c r="F627" s="29"/>
      <c r="I627"/>
      <c r="J627"/>
      <c r="K627" s="55"/>
      <c r="L627"/>
      <c r="M627"/>
      <c r="N627"/>
      <c r="O627" s="61"/>
      <c r="P627"/>
      <c r="Q627" s="61"/>
      <c r="S627" s="68"/>
      <c r="T627" s="61"/>
      <c r="U627" s="61"/>
      <c r="V627" s="61"/>
      <c r="W627" s="61"/>
      <c r="X627" s="61"/>
      <c r="AG627"/>
    </row>
    <row r="628" spans="5:33" x14ac:dyDescent="0.2">
      <c r="E628"/>
      <c r="F628" s="29"/>
      <c r="I628"/>
      <c r="J628"/>
      <c r="K628" s="55"/>
      <c r="L628"/>
      <c r="M628"/>
      <c r="N628"/>
      <c r="O628" s="61"/>
      <c r="P628"/>
      <c r="Q628" s="61"/>
      <c r="S628" s="68"/>
      <c r="T628" s="61"/>
      <c r="U628" s="61"/>
      <c r="V628" s="61"/>
      <c r="W628" s="61"/>
      <c r="X628" s="61"/>
      <c r="AG628"/>
    </row>
    <row r="629" spans="5:33" x14ac:dyDescent="0.2">
      <c r="E629"/>
      <c r="F629" s="29"/>
      <c r="I629"/>
      <c r="J629"/>
      <c r="K629" s="55"/>
      <c r="L629"/>
      <c r="M629"/>
      <c r="N629"/>
      <c r="O629" s="61"/>
      <c r="P629"/>
      <c r="Q629" s="61"/>
      <c r="S629" s="68"/>
      <c r="T629" s="61"/>
      <c r="U629" s="61"/>
      <c r="V629" s="61"/>
      <c r="W629" s="61"/>
      <c r="X629" s="61"/>
      <c r="AG629"/>
    </row>
    <row r="630" spans="5:33" x14ac:dyDescent="0.2">
      <c r="E630"/>
      <c r="F630" s="29"/>
      <c r="I630"/>
      <c r="J630"/>
      <c r="K630" s="55"/>
      <c r="L630"/>
      <c r="M630"/>
      <c r="N630"/>
      <c r="O630" s="61"/>
      <c r="P630"/>
      <c r="Q630" s="61"/>
      <c r="S630" s="68"/>
      <c r="T630" s="61"/>
      <c r="U630" s="61"/>
      <c r="V630" s="61"/>
      <c r="W630" s="61"/>
      <c r="X630" s="61"/>
      <c r="AG630"/>
    </row>
    <row r="631" spans="5:33" x14ac:dyDescent="0.2">
      <c r="E631"/>
      <c r="F631" s="29"/>
      <c r="I631"/>
      <c r="J631"/>
      <c r="K631" s="55"/>
      <c r="L631"/>
      <c r="M631"/>
      <c r="N631"/>
      <c r="O631" s="61"/>
      <c r="P631"/>
      <c r="Q631" s="61"/>
      <c r="S631" s="68"/>
      <c r="T631" s="61"/>
      <c r="U631" s="61"/>
      <c r="V631" s="61"/>
      <c r="W631" s="61"/>
      <c r="X631" s="61"/>
      <c r="AG631"/>
    </row>
    <row r="632" spans="5:33" x14ac:dyDescent="0.2">
      <c r="E632"/>
      <c r="F632" s="29"/>
      <c r="I632"/>
      <c r="J632"/>
      <c r="K632" s="55"/>
      <c r="L632"/>
      <c r="M632"/>
      <c r="N632"/>
      <c r="O632" s="61"/>
      <c r="P632"/>
      <c r="Q632" s="61"/>
      <c r="S632" s="68"/>
      <c r="T632" s="61"/>
      <c r="U632" s="61"/>
      <c r="V632" s="61"/>
      <c r="W632" s="61"/>
      <c r="X632" s="61"/>
      <c r="AG632"/>
    </row>
    <row r="633" spans="5:33" x14ac:dyDescent="0.2">
      <c r="E633"/>
      <c r="F633" s="29"/>
      <c r="I633"/>
      <c r="J633"/>
      <c r="K633" s="55"/>
      <c r="L633"/>
      <c r="M633"/>
      <c r="N633"/>
      <c r="O633" s="61"/>
      <c r="P633"/>
      <c r="Q633" s="61"/>
      <c r="S633" s="68"/>
      <c r="T633" s="61"/>
      <c r="U633" s="61"/>
      <c r="V633" s="61"/>
      <c r="W633" s="61"/>
      <c r="X633" s="61"/>
      <c r="AG633"/>
    </row>
    <row r="634" spans="5:33" x14ac:dyDescent="0.2">
      <c r="E634"/>
      <c r="F634" s="29"/>
      <c r="I634"/>
      <c r="J634"/>
      <c r="K634" s="55"/>
      <c r="L634"/>
      <c r="M634"/>
      <c r="N634"/>
      <c r="O634" s="61"/>
      <c r="P634"/>
      <c r="Q634" s="61"/>
      <c r="S634" s="68"/>
      <c r="T634" s="61"/>
      <c r="U634" s="61"/>
      <c r="V634" s="61"/>
      <c r="W634" s="61"/>
      <c r="X634" s="61"/>
      <c r="AG634"/>
    </row>
    <row r="635" spans="5:33" x14ac:dyDescent="0.2">
      <c r="E635"/>
      <c r="F635" s="29"/>
      <c r="I635"/>
      <c r="J635"/>
      <c r="K635" s="55"/>
      <c r="L635"/>
      <c r="M635"/>
      <c r="N635"/>
      <c r="O635" s="61"/>
      <c r="P635"/>
      <c r="Q635" s="61"/>
      <c r="S635" s="68"/>
      <c r="T635" s="61"/>
      <c r="U635" s="61"/>
      <c r="V635" s="61"/>
      <c r="W635" s="61"/>
      <c r="X635" s="61"/>
      <c r="AG635"/>
    </row>
    <row r="636" spans="5:33" x14ac:dyDescent="0.2">
      <c r="E636"/>
      <c r="F636" s="29"/>
      <c r="I636"/>
      <c r="J636"/>
      <c r="K636" s="55"/>
      <c r="L636"/>
      <c r="M636"/>
      <c r="N636"/>
      <c r="O636" s="61"/>
      <c r="P636"/>
      <c r="Q636" s="61"/>
      <c r="S636" s="68"/>
      <c r="T636" s="61"/>
      <c r="U636" s="61"/>
      <c r="V636" s="61"/>
      <c r="W636" s="61"/>
      <c r="X636" s="61"/>
      <c r="AG636"/>
    </row>
    <row r="637" spans="5:33" x14ac:dyDescent="0.2">
      <c r="E637"/>
      <c r="F637" s="29"/>
      <c r="I637"/>
      <c r="J637"/>
      <c r="K637" s="55"/>
      <c r="L637"/>
      <c r="M637"/>
      <c r="N637"/>
      <c r="O637" s="61"/>
      <c r="P637"/>
      <c r="Q637" s="61"/>
      <c r="S637" s="68"/>
      <c r="T637" s="61"/>
      <c r="U637" s="61"/>
      <c r="V637" s="61"/>
      <c r="W637" s="61"/>
      <c r="X637" s="61"/>
      <c r="AG637"/>
    </row>
    <row r="638" spans="5:33" x14ac:dyDescent="0.2">
      <c r="E638"/>
      <c r="F638" s="29"/>
      <c r="I638"/>
      <c r="J638"/>
      <c r="K638" s="55"/>
      <c r="L638"/>
      <c r="M638"/>
      <c r="N638"/>
      <c r="O638" s="61"/>
      <c r="P638"/>
      <c r="Q638" s="61"/>
      <c r="S638" s="68"/>
      <c r="T638" s="61"/>
      <c r="U638" s="61"/>
      <c r="V638" s="61"/>
      <c r="W638" s="61"/>
      <c r="X638" s="61"/>
      <c r="AG638"/>
    </row>
    <row r="639" spans="5:33" x14ac:dyDescent="0.2">
      <c r="E639"/>
      <c r="F639" s="29"/>
      <c r="I639"/>
      <c r="J639"/>
      <c r="K639" s="55"/>
      <c r="L639"/>
      <c r="M639"/>
      <c r="N639"/>
      <c r="O639" s="61"/>
      <c r="P639"/>
      <c r="Q639" s="61"/>
      <c r="S639" s="68"/>
      <c r="T639" s="61"/>
      <c r="U639" s="61"/>
      <c r="V639" s="61"/>
      <c r="W639" s="61"/>
      <c r="X639" s="61"/>
      <c r="AG639"/>
    </row>
    <row r="640" spans="5:33" x14ac:dyDescent="0.2">
      <c r="E640"/>
      <c r="F640" s="29"/>
      <c r="I640"/>
      <c r="J640"/>
      <c r="K640" s="55"/>
      <c r="L640"/>
      <c r="M640"/>
      <c r="N640"/>
      <c r="O640" s="61"/>
      <c r="P640"/>
      <c r="Q640" s="61"/>
      <c r="S640" s="68"/>
      <c r="T640" s="61"/>
      <c r="U640" s="61"/>
      <c r="V640" s="61"/>
      <c r="W640" s="61"/>
      <c r="X640" s="61"/>
      <c r="AG640"/>
    </row>
    <row r="641" spans="5:33" x14ac:dyDescent="0.2">
      <c r="E641"/>
      <c r="F641" s="29"/>
      <c r="I641"/>
      <c r="J641"/>
      <c r="K641" s="55"/>
      <c r="L641"/>
      <c r="M641"/>
      <c r="N641"/>
      <c r="O641" s="61"/>
      <c r="P641"/>
      <c r="Q641" s="61"/>
      <c r="S641" s="68"/>
      <c r="T641" s="61"/>
      <c r="U641" s="61"/>
      <c r="V641" s="61"/>
      <c r="W641" s="61"/>
      <c r="X641" s="61"/>
      <c r="AG641"/>
    </row>
    <row r="642" spans="5:33" x14ac:dyDescent="0.2">
      <c r="E642"/>
      <c r="F642" s="29"/>
      <c r="I642"/>
      <c r="J642"/>
      <c r="K642" s="55"/>
      <c r="L642"/>
      <c r="M642"/>
      <c r="N642"/>
      <c r="O642" s="61"/>
      <c r="P642"/>
      <c r="Q642" s="61"/>
      <c r="S642" s="68"/>
      <c r="T642" s="61"/>
      <c r="U642" s="61"/>
      <c r="V642" s="61"/>
      <c r="W642" s="61"/>
      <c r="X642" s="61"/>
      <c r="AG642"/>
    </row>
    <row r="643" spans="5:33" x14ac:dyDescent="0.2">
      <c r="E643"/>
      <c r="F643" s="29"/>
      <c r="I643"/>
      <c r="J643"/>
      <c r="K643" s="55"/>
      <c r="L643"/>
      <c r="M643"/>
      <c r="N643"/>
      <c r="O643" s="61"/>
      <c r="P643"/>
      <c r="Q643" s="61"/>
      <c r="S643" s="68"/>
      <c r="T643" s="61"/>
      <c r="U643" s="61"/>
      <c r="V643" s="61"/>
      <c r="W643" s="61"/>
      <c r="X643" s="61"/>
      <c r="AG643"/>
    </row>
    <row r="644" spans="5:33" x14ac:dyDescent="0.2">
      <c r="E644"/>
      <c r="F644" s="29"/>
      <c r="I644"/>
      <c r="J644"/>
      <c r="K644" s="55"/>
      <c r="L644"/>
      <c r="M644"/>
      <c r="N644"/>
      <c r="O644" s="61"/>
      <c r="P644"/>
      <c r="Q644" s="61"/>
      <c r="S644" s="68"/>
      <c r="T644" s="61"/>
      <c r="U644" s="61"/>
      <c r="V644" s="61"/>
      <c r="W644" s="61"/>
      <c r="X644" s="61"/>
      <c r="AG644"/>
    </row>
    <row r="645" spans="5:33" x14ac:dyDescent="0.2">
      <c r="E645"/>
      <c r="F645" s="29"/>
      <c r="I645"/>
      <c r="J645"/>
      <c r="K645" s="55"/>
      <c r="L645"/>
      <c r="M645"/>
      <c r="N645"/>
      <c r="O645" s="61"/>
      <c r="P645"/>
      <c r="Q645" s="61"/>
      <c r="S645" s="68"/>
      <c r="T645" s="61"/>
      <c r="U645" s="61"/>
      <c r="V645" s="61"/>
      <c r="W645" s="61"/>
      <c r="X645" s="61"/>
      <c r="AG645"/>
    </row>
    <row r="646" spans="5:33" x14ac:dyDescent="0.2">
      <c r="E646"/>
      <c r="F646" s="29"/>
      <c r="I646"/>
      <c r="J646"/>
      <c r="K646" s="55"/>
      <c r="L646"/>
      <c r="M646"/>
      <c r="N646"/>
      <c r="O646" s="61"/>
      <c r="P646"/>
      <c r="Q646" s="61"/>
      <c r="S646" s="68"/>
      <c r="T646" s="61"/>
      <c r="U646" s="61"/>
      <c r="V646" s="61"/>
      <c r="W646" s="61"/>
      <c r="X646" s="61"/>
      <c r="AG646"/>
    </row>
    <row r="647" spans="5:33" x14ac:dyDescent="0.2">
      <c r="E647"/>
      <c r="F647" s="29"/>
      <c r="I647"/>
      <c r="J647"/>
      <c r="K647" s="55"/>
      <c r="L647"/>
      <c r="M647"/>
      <c r="N647"/>
      <c r="O647" s="61"/>
      <c r="P647"/>
      <c r="Q647" s="61"/>
      <c r="S647" s="68"/>
      <c r="T647" s="61"/>
      <c r="U647" s="61"/>
      <c r="V647" s="61"/>
      <c r="W647" s="61"/>
      <c r="X647" s="61"/>
      <c r="AG647"/>
    </row>
    <row r="648" spans="5:33" x14ac:dyDescent="0.2">
      <c r="E648"/>
      <c r="F648" s="29"/>
      <c r="I648"/>
      <c r="J648"/>
      <c r="K648" s="55"/>
      <c r="L648"/>
      <c r="M648"/>
      <c r="N648"/>
      <c r="O648" s="61"/>
      <c r="P648"/>
      <c r="Q648" s="61"/>
      <c r="S648" s="68"/>
      <c r="T648" s="61"/>
      <c r="U648" s="61"/>
      <c r="V648" s="61"/>
      <c r="W648" s="61"/>
      <c r="X648" s="61"/>
      <c r="AG648"/>
    </row>
    <row r="649" spans="5:33" x14ac:dyDescent="0.2">
      <c r="E649"/>
      <c r="F649" s="29"/>
      <c r="I649"/>
      <c r="J649"/>
      <c r="K649" s="55"/>
      <c r="L649"/>
      <c r="M649"/>
      <c r="N649"/>
      <c r="O649" s="61"/>
      <c r="P649"/>
      <c r="Q649" s="61"/>
      <c r="S649" s="68"/>
      <c r="T649" s="61"/>
      <c r="U649" s="61"/>
      <c r="V649" s="61"/>
      <c r="W649" s="61"/>
      <c r="X649" s="61"/>
      <c r="AG649"/>
    </row>
    <row r="650" spans="5:33" x14ac:dyDescent="0.2">
      <c r="E650"/>
      <c r="F650" s="29"/>
      <c r="I650"/>
      <c r="J650"/>
      <c r="K650" s="55"/>
      <c r="L650"/>
      <c r="M650"/>
      <c r="N650"/>
      <c r="O650" s="61"/>
      <c r="P650"/>
      <c r="Q650" s="61"/>
      <c r="S650" s="68"/>
      <c r="T650" s="61"/>
      <c r="U650" s="61"/>
      <c r="V650" s="61"/>
      <c r="W650" s="61"/>
      <c r="X650" s="61"/>
      <c r="AG650"/>
    </row>
    <row r="651" spans="5:33" x14ac:dyDescent="0.2">
      <c r="E651"/>
      <c r="F651" s="29"/>
      <c r="I651"/>
      <c r="J651"/>
      <c r="K651" s="55"/>
      <c r="L651"/>
      <c r="M651"/>
      <c r="N651"/>
      <c r="O651" s="61"/>
      <c r="P651"/>
      <c r="Q651" s="61"/>
      <c r="S651" s="68"/>
      <c r="T651" s="61"/>
      <c r="U651" s="61"/>
      <c r="V651" s="61"/>
      <c r="W651" s="61"/>
      <c r="X651" s="61"/>
      <c r="AG651"/>
    </row>
    <row r="652" spans="5:33" x14ac:dyDescent="0.2">
      <c r="E652"/>
      <c r="F652" s="29"/>
      <c r="I652"/>
      <c r="J652"/>
      <c r="K652" s="55"/>
      <c r="L652"/>
      <c r="M652"/>
      <c r="N652"/>
      <c r="O652" s="61"/>
      <c r="P652"/>
      <c r="Q652" s="61"/>
      <c r="S652" s="68"/>
      <c r="T652" s="61"/>
      <c r="U652" s="61"/>
      <c r="V652" s="61"/>
      <c r="W652" s="61"/>
      <c r="X652" s="61"/>
      <c r="AG652"/>
    </row>
    <row r="653" spans="5:33" x14ac:dyDescent="0.2">
      <c r="E653"/>
      <c r="F653" s="29"/>
      <c r="I653"/>
      <c r="J653"/>
      <c r="K653" s="55"/>
      <c r="L653"/>
      <c r="M653"/>
      <c r="N653"/>
      <c r="O653" s="61"/>
      <c r="P653"/>
      <c r="Q653" s="61"/>
      <c r="S653" s="68"/>
      <c r="T653" s="61"/>
      <c r="U653" s="61"/>
      <c r="V653" s="61"/>
      <c r="W653" s="61"/>
      <c r="X653" s="61"/>
      <c r="AG653"/>
    </row>
    <row r="654" spans="5:33" x14ac:dyDescent="0.2">
      <c r="E654"/>
      <c r="F654" s="29"/>
      <c r="I654"/>
      <c r="J654"/>
      <c r="K654" s="55"/>
      <c r="L654"/>
      <c r="M654"/>
      <c r="N654"/>
      <c r="O654" s="61"/>
      <c r="P654"/>
      <c r="Q654" s="61"/>
      <c r="S654" s="68"/>
      <c r="T654" s="61"/>
      <c r="U654" s="61"/>
      <c r="V654" s="61"/>
      <c r="W654" s="61"/>
      <c r="X654" s="61"/>
      <c r="AG654"/>
    </row>
    <row r="655" spans="5:33" x14ac:dyDescent="0.2">
      <c r="E655"/>
      <c r="F655" s="29"/>
      <c r="I655"/>
      <c r="J655"/>
      <c r="K655" s="55"/>
      <c r="L655"/>
      <c r="M655"/>
      <c r="N655"/>
      <c r="O655" s="61"/>
      <c r="P655"/>
      <c r="Q655" s="61"/>
      <c r="S655" s="68"/>
      <c r="T655" s="61"/>
      <c r="U655" s="61"/>
      <c r="V655" s="61"/>
      <c r="W655" s="61"/>
      <c r="X655" s="61"/>
      <c r="AG655"/>
    </row>
    <row r="656" spans="5:33" x14ac:dyDescent="0.2">
      <c r="E656"/>
      <c r="F656" s="29"/>
      <c r="I656"/>
      <c r="J656"/>
      <c r="K656" s="55"/>
      <c r="L656"/>
      <c r="M656"/>
      <c r="N656"/>
      <c r="O656" s="61"/>
      <c r="P656"/>
      <c r="Q656" s="61"/>
      <c r="S656" s="68"/>
      <c r="T656" s="61"/>
      <c r="U656" s="61"/>
      <c r="V656" s="61"/>
      <c r="W656" s="61"/>
      <c r="X656" s="61"/>
      <c r="AG656"/>
    </row>
    <row r="657" spans="5:33" x14ac:dyDescent="0.2">
      <c r="E657"/>
      <c r="F657" s="29"/>
      <c r="I657"/>
      <c r="J657"/>
      <c r="K657" s="55"/>
      <c r="L657"/>
      <c r="M657"/>
      <c r="N657"/>
      <c r="O657" s="61"/>
      <c r="P657"/>
      <c r="Q657" s="61"/>
      <c r="S657" s="68"/>
      <c r="T657" s="61"/>
      <c r="U657" s="61"/>
      <c r="V657" s="61"/>
      <c r="W657" s="61"/>
      <c r="X657" s="61"/>
      <c r="AG657"/>
    </row>
    <row r="658" spans="5:33" x14ac:dyDescent="0.2">
      <c r="E658"/>
      <c r="F658" s="29"/>
      <c r="I658"/>
      <c r="J658"/>
      <c r="K658" s="55"/>
      <c r="L658"/>
      <c r="M658"/>
      <c r="N658"/>
      <c r="O658" s="61"/>
      <c r="P658"/>
      <c r="Q658" s="61"/>
      <c r="S658" s="68"/>
      <c r="T658" s="61"/>
      <c r="U658" s="61"/>
      <c r="V658" s="61"/>
      <c r="W658" s="61"/>
      <c r="X658" s="61"/>
      <c r="AG658"/>
    </row>
    <row r="659" spans="5:33" x14ac:dyDescent="0.2">
      <c r="E659"/>
      <c r="F659" s="29"/>
      <c r="I659"/>
      <c r="J659"/>
      <c r="K659" s="55"/>
      <c r="L659"/>
      <c r="M659"/>
      <c r="N659"/>
      <c r="O659" s="61"/>
      <c r="P659"/>
      <c r="Q659" s="61"/>
      <c r="S659" s="68"/>
      <c r="T659" s="61"/>
      <c r="U659" s="61"/>
      <c r="V659" s="61"/>
      <c r="W659" s="61"/>
      <c r="X659" s="61"/>
      <c r="AG659"/>
    </row>
    <row r="660" spans="5:33" x14ac:dyDescent="0.2">
      <c r="E660"/>
      <c r="F660" s="29"/>
      <c r="I660"/>
      <c r="J660"/>
      <c r="K660" s="55"/>
      <c r="L660"/>
      <c r="M660"/>
      <c r="N660"/>
      <c r="O660" s="61"/>
      <c r="P660"/>
      <c r="Q660" s="61"/>
      <c r="S660" s="68"/>
      <c r="T660" s="61"/>
      <c r="U660" s="61"/>
      <c r="V660" s="61"/>
      <c r="W660" s="61"/>
      <c r="X660" s="61"/>
      <c r="AG660"/>
    </row>
    <row r="661" spans="5:33" x14ac:dyDescent="0.2">
      <c r="E661"/>
      <c r="F661" s="29"/>
      <c r="I661"/>
      <c r="J661"/>
      <c r="K661" s="55"/>
      <c r="L661"/>
      <c r="M661"/>
      <c r="N661"/>
      <c r="O661" s="61"/>
      <c r="P661"/>
      <c r="Q661" s="61"/>
      <c r="S661" s="68"/>
      <c r="T661" s="61"/>
      <c r="U661" s="61"/>
      <c r="V661" s="61"/>
      <c r="W661" s="61"/>
      <c r="X661" s="61"/>
      <c r="AG661"/>
    </row>
    <row r="662" spans="5:33" x14ac:dyDescent="0.2">
      <c r="E662"/>
      <c r="F662" s="29"/>
      <c r="I662"/>
      <c r="J662"/>
      <c r="K662" s="55"/>
      <c r="L662"/>
      <c r="M662"/>
      <c r="N662"/>
      <c r="O662" s="61"/>
      <c r="P662"/>
      <c r="Q662" s="61"/>
      <c r="S662" s="68"/>
      <c r="T662" s="61"/>
      <c r="U662" s="61"/>
      <c r="V662" s="61"/>
      <c r="W662" s="61"/>
      <c r="X662" s="61"/>
      <c r="AG662"/>
    </row>
    <row r="663" spans="5:33" x14ac:dyDescent="0.2">
      <c r="E663"/>
      <c r="F663" s="29"/>
      <c r="I663"/>
      <c r="J663"/>
      <c r="K663" s="55"/>
      <c r="L663"/>
      <c r="M663"/>
      <c r="N663"/>
      <c r="O663" s="61"/>
      <c r="P663"/>
      <c r="Q663" s="61"/>
      <c r="S663" s="68"/>
      <c r="T663" s="61"/>
      <c r="U663" s="61"/>
      <c r="V663" s="61"/>
      <c r="W663" s="61"/>
      <c r="X663" s="61"/>
      <c r="AG663"/>
    </row>
    <row r="664" spans="5:33" x14ac:dyDescent="0.2">
      <c r="E664"/>
      <c r="F664" s="29"/>
      <c r="I664"/>
      <c r="J664"/>
      <c r="K664" s="55"/>
      <c r="L664"/>
      <c r="M664"/>
      <c r="N664"/>
      <c r="O664" s="61"/>
      <c r="P664"/>
      <c r="Q664" s="61"/>
      <c r="S664" s="68"/>
      <c r="T664" s="61"/>
      <c r="U664" s="61"/>
      <c r="V664" s="61"/>
      <c r="W664" s="61"/>
      <c r="X664" s="61"/>
      <c r="AG664"/>
    </row>
    <row r="665" spans="5:33" x14ac:dyDescent="0.2">
      <c r="E665"/>
      <c r="F665" s="29"/>
      <c r="I665"/>
      <c r="J665"/>
      <c r="K665" s="55"/>
      <c r="L665"/>
      <c r="M665"/>
      <c r="N665"/>
      <c r="O665" s="61"/>
      <c r="P665"/>
      <c r="Q665" s="61"/>
      <c r="S665" s="68"/>
      <c r="T665" s="61"/>
      <c r="U665" s="61"/>
      <c r="V665" s="61"/>
      <c r="W665" s="61"/>
      <c r="X665" s="61"/>
      <c r="AG665"/>
    </row>
    <row r="666" spans="5:33" x14ac:dyDescent="0.2">
      <c r="E666"/>
      <c r="F666" s="29"/>
      <c r="I666"/>
      <c r="J666"/>
      <c r="K666" s="55"/>
      <c r="L666"/>
      <c r="M666"/>
      <c r="N666"/>
      <c r="O666" s="61"/>
      <c r="P666"/>
      <c r="Q666" s="61"/>
      <c r="S666" s="68"/>
      <c r="T666" s="61"/>
      <c r="U666" s="61"/>
      <c r="V666" s="61"/>
      <c r="W666" s="61"/>
      <c r="X666" s="61"/>
      <c r="AG666"/>
    </row>
    <row r="667" spans="5:33" x14ac:dyDescent="0.2">
      <c r="E667"/>
      <c r="F667" s="29"/>
      <c r="I667"/>
      <c r="J667"/>
      <c r="K667" s="55"/>
      <c r="L667"/>
      <c r="M667"/>
      <c r="N667"/>
      <c r="O667" s="61"/>
      <c r="P667"/>
      <c r="Q667" s="61"/>
      <c r="S667" s="68"/>
      <c r="T667" s="61"/>
      <c r="U667" s="61"/>
      <c r="V667" s="61"/>
      <c r="W667" s="61"/>
      <c r="X667" s="61"/>
      <c r="AG667"/>
    </row>
    <row r="668" spans="5:33" x14ac:dyDescent="0.2">
      <c r="E668"/>
      <c r="F668" s="29"/>
      <c r="I668"/>
      <c r="J668"/>
      <c r="K668" s="55"/>
      <c r="L668"/>
      <c r="M668"/>
      <c r="N668"/>
      <c r="O668" s="61"/>
      <c r="P668"/>
      <c r="Q668" s="61"/>
      <c r="S668" s="68"/>
      <c r="T668" s="61"/>
      <c r="U668" s="61"/>
      <c r="V668" s="61"/>
      <c r="W668" s="61"/>
      <c r="X668" s="61"/>
      <c r="AG668"/>
    </row>
    <row r="669" spans="5:33" x14ac:dyDescent="0.2">
      <c r="E669"/>
      <c r="F669" s="29"/>
      <c r="I669"/>
      <c r="J669"/>
      <c r="K669" s="55"/>
      <c r="L669"/>
      <c r="M669"/>
      <c r="N669"/>
      <c r="O669" s="61"/>
      <c r="P669"/>
      <c r="Q669" s="61"/>
      <c r="S669" s="68"/>
      <c r="T669" s="61"/>
      <c r="U669" s="61"/>
      <c r="V669" s="61"/>
      <c r="W669" s="61"/>
      <c r="X669" s="61"/>
      <c r="AG669"/>
    </row>
    <row r="670" spans="5:33" x14ac:dyDescent="0.2">
      <c r="E670"/>
      <c r="F670" s="29"/>
      <c r="I670"/>
      <c r="J670"/>
      <c r="K670" s="55"/>
      <c r="L670"/>
      <c r="M670"/>
      <c r="N670"/>
      <c r="O670" s="61"/>
      <c r="P670"/>
      <c r="Q670" s="61"/>
      <c r="S670" s="68"/>
      <c r="T670" s="61"/>
      <c r="U670" s="61"/>
      <c r="V670" s="61"/>
      <c r="W670" s="61"/>
      <c r="X670" s="61"/>
      <c r="AG670"/>
    </row>
    <row r="671" spans="5:33" x14ac:dyDescent="0.2">
      <c r="E671"/>
      <c r="F671" s="29"/>
      <c r="I671"/>
      <c r="J671"/>
      <c r="K671" s="55"/>
      <c r="L671"/>
      <c r="M671"/>
      <c r="N671"/>
      <c r="O671" s="61"/>
      <c r="P671"/>
      <c r="Q671" s="61"/>
      <c r="S671" s="68"/>
      <c r="T671" s="61"/>
      <c r="U671" s="61"/>
      <c r="V671" s="61"/>
      <c r="W671" s="61"/>
      <c r="X671" s="61"/>
      <c r="AG671"/>
    </row>
    <row r="672" spans="5:33" x14ac:dyDescent="0.2">
      <c r="E672"/>
      <c r="F672" s="29"/>
      <c r="I672"/>
      <c r="J672"/>
      <c r="K672" s="55"/>
      <c r="L672"/>
      <c r="M672"/>
      <c r="N672"/>
      <c r="O672" s="61"/>
      <c r="P672"/>
      <c r="Q672" s="61"/>
      <c r="S672" s="68"/>
      <c r="T672" s="61"/>
      <c r="U672" s="61"/>
      <c r="V672" s="61"/>
      <c r="W672" s="61"/>
      <c r="X672" s="61"/>
      <c r="AG672"/>
    </row>
    <row r="673" spans="5:33" x14ac:dyDescent="0.2">
      <c r="E673"/>
      <c r="F673" s="29"/>
      <c r="I673"/>
      <c r="J673"/>
      <c r="K673" s="55"/>
      <c r="L673"/>
      <c r="M673"/>
      <c r="N673"/>
      <c r="O673" s="61"/>
      <c r="P673"/>
      <c r="Q673" s="61"/>
      <c r="S673" s="68"/>
      <c r="T673" s="61"/>
      <c r="U673" s="61"/>
      <c r="V673" s="61"/>
      <c r="W673" s="61"/>
      <c r="X673" s="61"/>
      <c r="AG673"/>
    </row>
    <row r="674" spans="5:33" x14ac:dyDescent="0.2">
      <c r="E674"/>
      <c r="F674" s="29"/>
      <c r="I674"/>
      <c r="J674"/>
      <c r="K674" s="55"/>
      <c r="L674"/>
      <c r="M674"/>
      <c r="N674"/>
      <c r="O674" s="61"/>
      <c r="P674"/>
      <c r="Q674" s="61"/>
      <c r="S674" s="68"/>
      <c r="T674" s="61"/>
      <c r="U674" s="61"/>
      <c r="V674" s="61"/>
      <c r="W674" s="61"/>
      <c r="X674" s="61"/>
      <c r="AG674"/>
    </row>
    <row r="675" spans="5:33" x14ac:dyDescent="0.2">
      <c r="E675"/>
      <c r="F675" s="29"/>
      <c r="I675"/>
      <c r="J675"/>
      <c r="K675" s="55"/>
      <c r="L675"/>
      <c r="M675"/>
      <c r="N675"/>
      <c r="O675" s="61"/>
      <c r="P675"/>
      <c r="Q675" s="61"/>
      <c r="S675" s="68"/>
      <c r="T675" s="61"/>
      <c r="U675" s="61"/>
      <c r="V675" s="61"/>
      <c r="W675" s="61"/>
      <c r="X675" s="61"/>
      <c r="AG675"/>
    </row>
    <row r="676" spans="5:33" x14ac:dyDescent="0.2">
      <c r="E676"/>
      <c r="F676" s="29"/>
      <c r="I676"/>
      <c r="J676"/>
      <c r="K676" s="55"/>
      <c r="L676"/>
      <c r="M676"/>
      <c r="N676"/>
      <c r="O676" s="61"/>
      <c r="P676"/>
      <c r="Q676" s="61"/>
      <c r="S676" s="68"/>
      <c r="T676" s="61"/>
      <c r="U676" s="61"/>
      <c r="V676" s="61"/>
      <c r="W676" s="61"/>
      <c r="X676" s="61"/>
      <c r="AG676"/>
    </row>
    <row r="677" spans="5:33" x14ac:dyDescent="0.2">
      <c r="E677"/>
      <c r="F677" s="29"/>
      <c r="I677"/>
      <c r="J677"/>
      <c r="K677" s="55"/>
      <c r="L677"/>
      <c r="M677"/>
      <c r="N677"/>
      <c r="O677" s="61"/>
      <c r="P677"/>
      <c r="Q677" s="61"/>
      <c r="S677" s="68"/>
      <c r="T677" s="61"/>
      <c r="U677" s="61"/>
      <c r="V677" s="61"/>
      <c r="W677" s="61"/>
      <c r="X677" s="61"/>
      <c r="AG677"/>
    </row>
    <row r="678" spans="5:33" x14ac:dyDescent="0.2">
      <c r="E678"/>
      <c r="F678" s="29"/>
      <c r="I678"/>
      <c r="J678"/>
      <c r="K678" s="55"/>
      <c r="L678"/>
      <c r="M678"/>
      <c r="N678"/>
      <c r="O678" s="61"/>
      <c r="P678"/>
      <c r="Q678" s="61"/>
      <c r="S678" s="68"/>
      <c r="T678" s="61"/>
      <c r="U678" s="61"/>
      <c r="V678" s="61"/>
      <c r="W678" s="61"/>
      <c r="X678" s="61"/>
      <c r="AG678"/>
    </row>
    <row r="679" spans="5:33" x14ac:dyDescent="0.2">
      <c r="E679"/>
      <c r="F679" s="29"/>
      <c r="I679"/>
      <c r="J679"/>
      <c r="K679" s="55"/>
      <c r="L679"/>
      <c r="M679"/>
      <c r="N679"/>
      <c r="O679" s="61"/>
      <c r="P679"/>
      <c r="Q679" s="61"/>
      <c r="S679" s="68"/>
      <c r="T679" s="61"/>
      <c r="U679" s="61"/>
      <c r="V679" s="61"/>
      <c r="W679" s="61"/>
      <c r="X679" s="61"/>
      <c r="AG679"/>
    </row>
    <row r="680" spans="5:33" x14ac:dyDescent="0.2">
      <c r="E680"/>
      <c r="F680" s="29"/>
      <c r="I680"/>
      <c r="J680"/>
      <c r="K680" s="55"/>
      <c r="L680"/>
      <c r="M680"/>
      <c r="N680"/>
      <c r="O680" s="61"/>
      <c r="P680"/>
      <c r="Q680" s="61"/>
      <c r="S680" s="68"/>
      <c r="T680" s="61"/>
      <c r="U680" s="61"/>
      <c r="V680" s="61"/>
      <c r="W680" s="61"/>
      <c r="X680" s="61"/>
      <c r="AG680"/>
    </row>
    <row r="681" spans="5:33" x14ac:dyDescent="0.2">
      <c r="E681"/>
      <c r="F681" s="29"/>
      <c r="I681"/>
      <c r="J681"/>
      <c r="K681" s="55"/>
      <c r="L681"/>
      <c r="M681"/>
      <c r="N681"/>
      <c r="O681" s="61"/>
      <c r="P681"/>
      <c r="Q681" s="61"/>
      <c r="S681" s="68"/>
      <c r="T681" s="61"/>
      <c r="U681" s="61"/>
      <c r="V681" s="61"/>
      <c r="W681" s="61"/>
      <c r="X681" s="61"/>
      <c r="AG681"/>
    </row>
    <row r="682" spans="5:33" x14ac:dyDescent="0.2">
      <c r="E682"/>
      <c r="F682" s="29"/>
      <c r="I682"/>
      <c r="J682"/>
      <c r="K682" s="55"/>
      <c r="L682"/>
      <c r="M682"/>
      <c r="N682"/>
      <c r="O682" s="61"/>
      <c r="P682"/>
      <c r="Q682" s="61"/>
      <c r="S682" s="68"/>
      <c r="T682" s="61"/>
      <c r="U682" s="61"/>
      <c r="V682" s="61"/>
      <c r="W682" s="61"/>
      <c r="X682" s="61"/>
      <c r="AG682"/>
    </row>
    <row r="683" spans="5:33" x14ac:dyDescent="0.2">
      <c r="E683"/>
      <c r="F683" s="29"/>
      <c r="I683"/>
      <c r="J683"/>
      <c r="K683" s="55"/>
      <c r="L683"/>
      <c r="M683"/>
      <c r="N683"/>
      <c r="O683" s="61"/>
      <c r="P683"/>
      <c r="Q683" s="61"/>
      <c r="S683" s="68"/>
      <c r="T683" s="61"/>
      <c r="U683" s="61"/>
      <c r="V683" s="61"/>
      <c r="W683" s="61"/>
      <c r="X683" s="61"/>
      <c r="AG683"/>
    </row>
    <row r="684" spans="5:33" x14ac:dyDescent="0.2">
      <c r="E684"/>
      <c r="F684" s="29"/>
      <c r="I684"/>
      <c r="J684"/>
      <c r="K684" s="55"/>
      <c r="L684"/>
      <c r="M684"/>
      <c r="N684"/>
      <c r="O684" s="61"/>
      <c r="P684"/>
      <c r="Q684" s="61"/>
      <c r="S684" s="68"/>
      <c r="T684" s="61"/>
      <c r="U684" s="61"/>
      <c r="V684" s="61"/>
      <c r="W684" s="61"/>
      <c r="X684" s="61"/>
      <c r="AG684"/>
    </row>
    <row r="685" spans="5:33" x14ac:dyDescent="0.2">
      <c r="E685"/>
      <c r="F685" s="29"/>
      <c r="I685"/>
      <c r="J685"/>
      <c r="K685" s="55"/>
      <c r="L685"/>
      <c r="M685"/>
      <c r="N685"/>
      <c r="O685" s="61"/>
      <c r="P685"/>
      <c r="Q685" s="61"/>
      <c r="S685" s="68"/>
      <c r="T685" s="61"/>
      <c r="U685" s="61"/>
      <c r="V685" s="61"/>
      <c r="W685" s="61"/>
      <c r="X685" s="61"/>
      <c r="AG685"/>
    </row>
    <row r="686" spans="5:33" x14ac:dyDescent="0.2">
      <c r="E686"/>
      <c r="F686" s="29"/>
      <c r="I686"/>
      <c r="J686"/>
      <c r="K686" s="55"/>
      <c r="L686"/>
      <c r="M686"/>
      <c r="N686"/>
      <c r="O686" s="61"/>
      <c r="P686"/>
      <c r="Q686" s="61"/>
      <c r="S686" s="68"/>
      <c r="T686" s="61"/>
      <c r="U686" s="61"/>
      <c r="V686" s="61"/>
      <c r="W686" s="61"/>
      <c r="X686" s="61"/>
      <c r="AG686"/>
    </row>
    <row r="687" spans="5:33" x14ac:dyDescent="0.2">
      <c r="E687"/>
      <c r="F687" s="29"/>
      <c r="I687"/>
      <c r="J687"/>
      <c r="K687" s="55"/>
      <c r="L687"/>
      <c r="M687"/>
      <c r="N687"/>
      <c r="O687" s="61"/>
      <c r="P687"/>
      <c r="Q687" s="61"/>
      <c r="S687" s="68"/>
      <c r="T687" s="61"/>
      <c r="U687" s="61"/>
      <c r="V687" s="61"/>
      <c r="W687" s="61"/>
      <c r="X687" s="61"/>
      <c r="AG687"/>
    </row>
    <row r="688" spans="5:33" x14ac:dyDescent="0.2">
      <c r="E688"/>
      <c r="F688" s="29"/>
      <c r="I688"/>
      <c r="J688"/>
      <c r="K688" s="55"/>
      <c r="L688"/>
      <c r="M688"/>
      <c r="N688"/>
      <c r="O688" s="61"/>
      <c r="P688"/>
      <c r="Q688" s="61"/>
      <c r="S688" s="68"/>
      <c r="T688" s="61"/>
      <c r="U688" s="61"/>
      <c r="V688" s="61"/>
      <c r="W688" s="61"/>
      <c r="X688" s="61"/>
      <c r="AG688"/>
    </row>
    <row r="689" spans="5:33" x14ac:dyDescent="0.2">
      <c r="E689"/>
      <c r="F689" s="29"/>
      <c r="I689"/>
      <c r="J689"/>
      <c r="K689" s="55"/>
      <c r="L689"/>
      <c r="M689"/>
      <c r="N689"/>
      <c r="O689" s="61"/>
      <c r="P689"/>
      <c r="Q689" s="61"/>
      <c r="S689" s="68"/>
      <c r="T689" s="61"/>
      <c r="U689" s="61"/>
      <c r="V689" s="61"/>
      <c r="W689" s="61"/>
      <c r="X689" s="61"/>
      <c r="AG689"/>
    </row>
    <row r="690" spans="5:33" x14ac:dyDescent="0.2">
      <c r="E690"/>
      <c r="F690" s="29"/>
      <c r="I690"/>
      <c r="J690"/>
      <c r="K690" s="55"/>
      <c r="L690"/>
      <c r="M690"/>
      <c r="N690"/>
      <c r="O690" s="61"/>
      <c r="P690"/>
      <c r="Q690" s="61"/>
      <c r="S690" s="68"/>
      <c r="T690" s="61"/>
      <c r="U690" s="61"/>
      <c r="V690" s="61"/>
      <c r="W690" s="61"/>
      <c r="X690" s="61"/>
      <c r="AG690"/>
    </row>
    <row r="691" spans="5:33" x14ac:dyDescent="0.2">
      <c r="E691"/>
      <c r="F691" s="29"/>
      <c r="I691"/>
      <c r="J691"/>
      <c r="K691" s="55"/>
      <c r="L691"/>
      <c r="M691"/>
      <c r="N691"/>
      <c r="O691" s="61"/>
      <c r="P691"/>
      <c r="Q691" s="61"/>
      <c r="S691" s="68"/>
      <c r="T691" s="61"/>
      <c r="U691" s="61"/>
      <c r="V691" s="61"/>
      <c r="W691" s="61"/>
      <c r="X691" s="61"/>
      <c r="AG691"/>
    </row>
    <row r="692" spans="5:33" x14ac:dyDescent="0.2">
      <c r="E692"/>
      <c r="F692" s="29"/>
      <c r="I692"/>
      <c r="J692"/>
      <c r="K692" s="55"/>
      <c r="L692"/>
      <c r="M692"/>
      <c r="N692"/>
      <c r="O692" s="61"/>
      <c r="P692"/>
      <c r="Q692" s="61"/>
      <c r="S692" s="68"/>
      <c r="T692" s="61"/>
      <c r="U692" s="61"/>
      <c r="V692" s="61"/>
      <c r="W692" s="61"/>
      <c r="X692" s="61"/>
      <c r="AG692"/>
    </row>
    <row r="693" spans="5:33" x14ac:dyDescent="0.2">
      <c r="E693"/>
      <c r="F693" s="29"/>
      <c r="I693"/>
      <c r="J693"/>
      <c r="K693" s="55"/>
      <c r="L693"/>
      <c r="M693"/>
      <c r="N693"/>
      <c r="O693" s="61"/>
      <c r="P693"/>
      <c r="Q693" s="61"/>
      <c r="S693" s="68"/>
      <c r="T693" s="61"/>
      <c r="U693" s="61"/>
      <c r="V693" s="61"/>
      <c r="W693" s="61"/>
      <c r="X693" s="61"/>
      <c r="AG693"/>
    </row>
    <row r="694" spans="5:33" x14ac:dyDescent="0.2">
      <c r="E694"/>
      <c r="F694" s="29"/>
      <c r="I694"/>
      <c r="J694"/>
      <c r="K694" s="55"/>
      <c r="L694"/>
      <c r="M694"/>
      <c r="N694"/>
      <c r="O694" s="61"/>
      <c r="P694"/>
      <c r="Q694" s="61"/>
      <c r="S694" s="68"/>
      <c r="T694" s="61"/>
      <c r="U694" s="61"/>
      <c r="V694" s="61"/>
      <c r="W694" s="61"/>
      <c r="X694" s="61"/>
      <c r="AG694"/>
    </row>
    <row r="695" spans="5:33" x14ac:dyDescent="0.2">
      <c r="E695"/>
      <c r="F695" s="29"/>
      <c r="I695"/>
      <c r="J695"/>
      <c r="K695" s="55"/>
      <c r="L695"/>
      <c r="M695"/>
      <c r="N695"/>
      <c r="O695" s="61"/>
      <c r="P695"/>
      <c r="Q695" s="61"/>
      <c r="S695" s="68"/>
      <c r="T695" s="61"/>
      <c r="U695" s="61"/>
      <c r="V695" s="61"/>
      <c r="W695" s="61"/>
      <c r="X695" s="61"/>
      <c r="AG695"/>
    </row>
    <row r="696" spans="5:33" x14ac:dyDescent="0.2">
      <c r="E696"/>
      <c r="F696" s="29"/>
      <c r="I696"/>
      <c r="J696"/>
      <c r="K696" s="55"/>
      <c r="L696"/>
      <c r="M696"/>
      <c r="N696"/>
      <c r="O696" s="61"/>
      <c r="P696"/>
      <c r="Q696" s="61"/>
      <c r="S696" s="68"/>
      <c r="T696" s="61"/>
      <c r="U696" s="61"/>
      <c r="V696" s="61"/>
      <c r="W696" s="61"/>
      <c r="X696" s="61"/>
      <c r="AG696"/>
    </row>
    <row r="697" spans="5:33" x14ac:dyDescent="0.2">
      <c r="E697"/>
      <c r="F697" s="29"/>
      <c r="I697"/>
      <c r="J697"/>
      <c r="K697" s="55"/>
      <c r="L697"/>
      <c r="M697"/>
      <c r="N697"/>
      <c r="O697" s="61"/>
      <c r="P697"/>
      <c r="Q697" s="61"/>
      <c r="S697" s="68"/>
      <c r="T697" s="61"/>
      <c r="U697" s="61"/>
      <c r="V697" s="61"/>
      <c r="W697" s="61"/>
      <c r="X697" s="61"/>
      <c r="AG697"/>
    </row>
    <row r="698" spans="5:33" x14ac:dyDescent="0.2">
      <c r="E698"/>
      <c r="F698" s="29"/>
      <c r="I698"/>
      <c r="J698"/>
      <c r="K698" s="55"/>
      <c r="L698"/>
      <c r="M698"/>
      <c r="N698"/>
      <c r="O698" s="61"/>
      <c r="P698"/>
      <c r="Q698" s="61"/>
      <c r="S698" s="68"/>
      <c r="T698" s="61"/>
      <c r="U698" s="61"/>
      <c r="V698" s="61"/>
      <c r="W698" s="61"/>
      <c r="X698" s="61"/>
      <c r="AG698"/>
    </row>
    <row r="699" spans="5:33" x14ac:dyDescent="0.2">
      <c r="E699"/>
      <c r="F699" s="29"/>
      <c r="I699"/>
      <c r="J699"/>
      <c r="K699" s="55"/>
      <c r="L699"/>
      <c r="M699"/>
      <c r="N699"/>
      <c r="O699" s="61"/>
      <c r="P699"/>
      <c r="Q699" s="61"/>
      <c r="S699" s="68"/>
      <c r="T699" s="61"/>
      <c r="U699" s="61"/>
      <c r="V699" s="61"/>
      <c r="W699" s="61"/>
      <c r="X699" s="61"/>
      <c r="AG699"/>
    </row>
    <row r="700" spans="5:33" x14ac:dyDescent="0.2">
      <c r="E700"/>
      <c r="F700" s="29"/>
      <c r="I700"/>
      <c r="J700"/>
      <c r="K700" s="55"/>
      <c r="L700"/>
      <c r="M700"/>
      <c r="N700"/>
      <c r="O700" s="61"/>
      <c r="P700"/>
      <c r="Q700" s="61"/>
      <c r="S700" s="68"/>
      <c r="T700" s="61"/>
      <c r="U700" s="61"/>
      <c r="V700" s="61"/>
      <c r="W700" s="61"/>
      <c r="X700" s="61"/>
      <c r="AG700"/>
    </row>
    <row r="701" spans="5:33" x14ac:dyDescent="0.2">
      <c r="E701"/>
      <c r="F701" s="29"/>
      <c r="I701"/>
      <c r="J701"/>
      <c r="K701" s="55"/>
      <c r="L701"/>
      <c r="M701"/>
      <c r="N701"/>
      <c r="O701" s="61"/>
      <c r="P701"/>
      <c r="Q701" s="61"/>
      <c r="S701" s="68"/>
      <c r="T701" s="61"/>
      <c r="U701" s="61"/>
      <c r="V701" s="61"/>
      <c r="W701" s="61"/>
      <c r="X701" s="61"/>
      <c r="AG701"/>
    </row>
    <row r="702" spans="5:33" x14ac:dyDescent="0.2">
      <c r="E702"/>
      <c r="F702" s="29"/>
      <c r="I702"/>
      <c r="J702"/>
      <c r="K702" s="55"/>
      <c r="L702"/>
      <c r="M702"/>
      <c r="N702"/>
      <c r="O702" s="61"/>
      <c r="P702"/>
      <c r="Q702" s="61"/>
      <c r="S702" s="68"/>
      <c r="T702" s="61"/>
      <c r="U702" s="61"/>
      <c r="V702" s="61"/>
      <c r="W702" s="61"/>
      <c r="X702" s="61"/>
      <c r="AG702"/>
    </row>
    <row r="703" spans="5:33" x14ac:dyDescent="0.2">
      <c r="E703"/>
      <c r="F703" s="29"/>
      <c r="I703"/>
      <c r="J703"/>
      <c r="K703" s="55"/>
      <c r="L703"/>
      <c r="M703"/>
      <c r="N703"/>
      <c r="O703" s="61"/>
      <c r="P703"/>
      <c r="Q703" s="61"/>
      <c r="S703" s="68"/>
      <c r="T703" s="61"/>
      <c r="U703" s="61"/>
      <c r="V703" s="61"/>
      <c r="W703" s="61"/>
      <c r="X703" s="61"/>
      <c r="AG703"/>
    </row>
    <row r="704" spans="5:33" x14ac:dyDescent="0.2">
      <c r="E704"/>
      <c r="F704" s="29"/>
      <c r="I704"/>
      <c r="J704"/>
      <c r="K704" s="55"/>
      <c r="L704"/>
      <c r="M704"/>
      <c r="N704"/>
      <c r="O704" s="61"/>
      <c r="P704"/>
      <c r="Q704" s="61"/>
      <c r="S704" s="68"/>
      <c r="T704" s="61"/>
      <c r="U704" s="61"/>
      <c r="V704" s="61"/>
      <c r="W704" s="61"/>
      <c r="X704" s="61"/>
      <c r="AG704"/>
    </row>
    <row r="705" spans="5:33" x14ac:dyDescent="0.2">
      <c r="E705"/>
      <c r="F705" s="29"/>
      <c r="I705"/>
      <c r="J705"/>
      <c r="K705" s="55"/>
      <c r="L705"/>
      <c r="M705"/>
      <c r="N705"/>
      <c r="O705" s="61"/>
      <c r="P705"/>
      <c r="Q705" s="61"/>
      <c r="S705" s="68"/>
      <c r="T705" s="61"/>
      <c r="U705" s="61"/>
      <c r="V705" s="61"/>
      <c r="W705" s="61"/>
      <c r="X705" s="61"/>
      <c r="AG705"/>
    </row>
    <row r="706" spans="5:33" x14ac:dyDescent="0.2">
      <c r="E706"/>
      <c r="F706" s="29"/>
      <c r="I706"/>
      <c r="J706"/>
      <c r="K706" s="55"/>
      <c r="L706"/>
      <c r="M706"/>
      <c r="N706"/>
      <c r="O706" s="61"/>
      <c r="P706"/>
      <c r="Q706" s="61"/>
      <c r="S706" s="68"/>
      <c r="T706" s="61"/>
      <c r="U706" s="61"/>
      <c r="V706" s="61"/>
      <c r="W706" s="61"/>
      <c r="X706" s="61"/>
      <c r="AG706"/>
    </row>
    <row r="707" spans="5:33" x14ac:dyDescent="0.2">
      <c r="E707"/>
      <c r="F707" s="29"/>
      <c r="I707"/>
      <c r="J707"/>
      <c r="K707" s="55"/>
      <c r="L707"/>
      <c r="M707"/>
      <c r="N707"/>
      <c r="O707" s="61"/>
      <c r="P707"/>
      <c r="Q707" s="61"/>
      <c r="S707" s="68"/>
      <c r="T707" s="61"/>
      <c r="U707" s="61"/>
      <c r="V707" s="61"/>
      <c r="W707" s="61"/>
      <c r="X707" s="61"/>
      <c r="AG707"/>
    </row>
    <row r="708" spans="5:33" x14ac:dyDescent="0.2">
      <c r="E708"/>
      <c r="F708" s="29"/>
      <c r="I708"/>
      <c r="J708"/>
      <c r="K708" s="55"/>
      <c r="L708"/>
      <c r="M708"/>
      <c r="N708"/>
      <c r="O708" s="61"/>
      <c r="P708"/>
      <c r="Q708" s="61"/>
      <c r="S708" s="68"/>
      <c r="T708" s="61"/>
      <c r="U708" s="61"/>
      <c r="V708" s="61"/>
      <c r="W708" s="61"/>
      <c r="X708" s="61"/>
      <c r="AG708"/>
    </row>
    <row r="709" spans="5:33" x14ac:dyDescent="0.2">
      <c r="E709"/>
      <c r="F709" s="29"/>
      <c r="I709"/>
      <c r="J709"/>
      <c r="K709" s="55"/>
      <c r="L709"/>
      <c r="M709"/>
      <c r="N709"/>
      <c r="O709" s="61"/>
      <c r="P709"/>
      <c r="Q709" s="61"/>
      <c r="S709" s="68"/>
      <c r="T709" s="61"/>
      <c r="U709" s="61"/>
      <c r="V709" s="61"/>
      <c r="W709" s="61"/>
      <c r="X709" s="61"/>
      <c r="AG709"/>
    </row>
    <row r="710" spans="5:33" x14ac:dyDescent="0.2">
      <c r="E710"/>
      <c r="F710" s="29"/>
      <c r="I710"/>
      <c r="J710"/>
      <c r="K710" s="55"/>
      <c r="L710"/>
      <c r="M710"/>
      <c r="N710"/>
      <c r="O710" s="61"/>
      <c r="P710"/>
      <c r="Q710" s="61"/>
      <c r="S710" s="68"/>
      <c r="T710" s="61"/>
      <c r="U710" s="61"/>
      <c r="V710" s="61"/>
      <c r="W710" s="61"/>
      <c r="X710" s="61"/>
      <c r="AG710"/>
    </row>
    <row r="711" spans="5:33" x14ac:dyDescent="0.2">
      <c r="E711"/>
      <c r="F711" s="29"/>
      <c r="I711"/>
      <c r="J711"/>
      <c r="K711" s="55"/>
      <c r="L711"/>
      <c r="M711"/>
      <c r="N711"/>
      <c r="O711" s="61"/>
      <c r="P711"/>
      <c r="Q711" s="61"/>
      <c r="S711" s="68"/>
      <c r="T711" s="61"/>
      <c r="U711" s="61"/>
      <c r="V711" s="61"/>
      <c r="W711" s="61"/>
      <c r="X711" s="61"/>
      <c r="AG711"/>
    </row>
    <row r="712" spans="5:33" x14ac:dyDescent="0.2">
      <c r="E712"/>
      <c r="F712" s="29"/>
      <c r="I712"/>
      <c r="J712"/>
      <c r="K712" s="55"/>
      <c r="L712"/>
      <c r="M712"/>
      <c r="N712"/>
      <c r="O712" s="61"/>
      <c r="P712"/>
      <c r="Q712" s="61"/>
      <c r="S712" s="68"/>
      <c r="T712" s="61"/>
      <c r="U712" s="61"/>
      <c r="V712" s="61"/>
      <c r="W712" s="61"/>
      <c r="X712" s="61"/>
      <c r="AG712"/>
    </row>
    <row r="713" spans="5:33" x14ac:dyDescent="0.2">
      <c r="E713"/>
      <c r="F713" s="29"/>
      <c r="I713"/>
      <c r="J713"/>
      <c r="K713" s="55"/>
      <c r="L713"/>
      <c r="M713"/>
      <c r="N713"/>
      <c r="O713" s="61"/>
      <c r="P713"/>
      <c r="Q713" s="61"/>
      <c r="S713" s="68"/>
      <c r="T713" s="61"/>
      <c r="U713" s="61"/>
      <c r="V713" s="61"/>
      <c r="W713" s="61"/>
      <c r="X713" s="61"/>
      <c r="AG713"/>
    </row>
    <row r="714" spans="5:33" x14ac:dyDescent="0.2">
      <c r="E714"/>
      <c r="F714" s="29"/>
      <c r="I714"/>
      <c r="J714"/>
      <c r="K714" s="55"/>
      <c r="L714"/>
      <c r="M714"/>
      <c r="N714"/>
      <c r="O714" s="61"/>
      <c r="P714"/>
      <c r="Q714" s="61"/>
      <c r="S714" s="68"/>
      <c r="T714" s="61"/>
      <c r="U714" s="61"/>
      <c r="V714" s="61"/>
      <c r="W714" s="61"/>
      <c r="X714" s="61"/>
      <c r="AG714"/>
    </row>
    <row r="715" spans="5:33" x14ac:dyDescent="0.2">
      <c r="E715"/>
      <c r="F715" s="29"/>
      <c r="I715"/>
      <c r="J715"/>
      <c r="K715" s="55"/>
      <c r="L715"/>
      <c r="M715"/>
      <c r="N715"/>
      <c r="O715" s="61"/>
      <c r="P715"/>
      <c r="Q715" s="61"/>
      <c r="S715" s="68"/>
      <c r="T715" s="61"/>
      <c r="U715" s="61"/>
      <c r="V715" s="61"/>
      <c r="W715" s="61"/>
      <c r="X715" s="61"/>
      <c r="AG715"/>
    </row>
    <row r="716" spans="5:33" x14ac:dyDescent="0.2">
      <c r="E716"/>
      <c r="F716" s="29"/>
      <c r="I716"/>
      <c r="J716"/>
      <c r="K716" s="55"/>
      <c r="L716"/>
      <c r="M716"/>
      <c r="N716"/>
      <c r="O716" s="61"/>
      <c r="P716"/>
      <c r="Q716" s="61"/>
      <c r="S716" s="68"/>
      <c r="T716" s="61"/>
      <c r="U716" s="61"/>
      <c r="V716" s="61"/>
      <c r="W716" s="61"/>
      <c r="X716" s="61"/>
      <c r="AG716"/>
    </row>
    <row r="717" spans="5:33" x14ac:dyDescent="0.2">
      <c r="E717"/>
      <c r="F717" s="29"/>
      <c r="I717"/>
      <c r="J717"/>
      <c r="K717" s="55"/>
      <c r="L717"/>
      <c r="M717"/>
      <c r="N717"/>
      <c r="O717" s="61"/>
      <c r="P717"/>
      <c r="Q717" s="61"/>
      <c r="S717" s="68"/>
      <c r="T717" s="61"/>
      <c r="U717" s="61"/>
      <c r="V717" s="61"/>
      <c r="W717" s="61"/>
      <c r="X717" s="61"/>
      <c r="AG717"/>
    </row>
    <row r="718" spans="5:33" x14ac:dyDescent="0.2">
      <c r="E718"/>
      <c r="F718" s="29"/>
      <c r="I718"/>
      <c r="J718"/>
      <c r="K718" s="55"/>
      <c r="L718"/>
      <c r="M718"/>
      <c r="N718"/>
      <c r="O718" s="61"/>
      <c r="P718"/>
      <c r="Q718" s="61"/>
      <c r="S718" s="68"/>
      <c r="T718" s="61"/>
      <c r="U718" s="61"/>
      <c r="V718" s="61"/>
      <c r="W718" s="61"/>
      <c r="X718" s="61"/>
      <c r="AG718"/>
    </row>
    <row r="719" spans="5:33" x14ac:dyDescent="0.2">
      <c r="E719"/>
      <c r="F719" s="29"/>
      <c r="I719"/>
      <c r="J719"/>
      <c r="K719" s="55"/>
      <c r="L719"/>
      <c r="M719"/>
      <c r="N719"/>
      <c r="O719" s="61"/>
      <c r="P719"/>
      <c r="Q719" s="61"/>
      <c r="S719" s="68"/>
      <c r="T719" s="61"/>
      <c r="U719" s="61"/>
      <c r="V719" s="61"/>
      <c r="W719" s="61"/>
      <c r="X719" s="61"/>
      <c r="AG719"/>
    </row>
    <row r="720" spans="5:33" x14ac:dyDescent="0.2">
      <c r="E720"/>
      <c r="F720" s="29"/>
      <c r="I720"/>
      <c r="J720"/>
      <c r="K720" s="55"/>
      <c r="L720"/>
      <c r="M720"/>
      <c r="N720"/>
      <c r="O720" s="61"/>
      <c r="P720"/>
      <c r="Q720" s="61"/>
      <c r="S720" s="68"/>
      <c r="T720" s="61"/>
      <c r="U720" s="61"/>
      <c r="V720" s="61"/>
      <c r="W720" s="61"/>
      <c r="X720" s="61"/>
      <c r="AG720"/>
    </row>
    <row r="721" spans="5:33" x14ac:dyDescent="0.2">
      <c r="E721"/>
      <c r="F721" s="29"/>
      <c r="I721"/>
      <c r="J721"/>
      <c r="K721" s="55"/>
      <c r="L721"/>
      <c r="M721"/>
      <c r="N721"/>
      <c r="O721" s="61"/>
      <c r="P721"/>
      <c r="Q721" s="61"/>
      <c r="S721" s="68"/>
      <c r="T721" s="61"/>
      <c r="U721" s="61"/>
      <c r="V721" s="61"/>
      <c r="W721" s="61"/>
      <c r="X721" s="61"/>
      <c r="AG721"/>
    </row>
    <row r="722" spans="5:33" x14ac:dyDescent="0.2">
      <c r="E722"/>
      <c r="F722" s="29"/>
      <c r="I722"/>
      <c r="J722"/>
      <c r="K722" s="55"/>
      <c r="L722"/>
      <c r="M722"/>
      <c r="N722"/>
      <c r="O722" s="61"/>
      <c r="P722"/>
      <c r="Q722" s="61"/>
      <c r="S722" s="68"/>
      <c r="T722" s="61"/>
      <c r="U722" s="61"/>
      <c r="V722" s="61"/>
      <c r="W722" s="61"/>
      <c r="X722" s="61"/>
      <c r="AG722"/>
    </row>
    <row r="723" spans="5:33" x14ac:dyDescent="0.2">
      <c r="E723"/>
      <c r="F723" s="29"/>
      <c r="I723"/>
      <c r="J723"/>
      <c r="K723" s="55"/>
      <c r="L723"/>
      <c r="M723"/>
      <c r="N723"/>
      <c r="O723" s="61"/>
      <c r="P723"/>
      <c r="Q723" s="61"/>
      <c r="S723" s="68"/>
      <c r="T723" s="61"/>
      <c r="U723" s="61"/>
      <c r="V723" s="61"/>
      <c r="W723" s="61"/>
      <c r="X723" s="61"/>
      <c r="AG723"/>
    </row>
    <row r="724" spans="5:33" x14ac:dyDescent="0.2">
      <c r="E724"/>
      <c r="F724" s="29"/>
      <c r="I724"/>
      <c r="J724"/>
      <c r="K724" s="55"/>
      <c r="L724"/>
      <c r="M724"/>
      <c r="N724"/>
      <c r="O724" s="61"/>
      <c r="P724"/>
      <c r="Q724" s="61"/>
      <c r="S724" s="68"/>
      <c r="T724" s="61"/>
      <c r="U724" s="61"/>
      <c r="V724" s="61"/>
      <c r="W724" s="61"/>
      <c r="X724" s="61"/>
      <c r="AG724"/>
    </row>
    <row r="725" spans="5:33" x14ac:dyDescent="0.2">
      <c r="E725"/>
      <c r="F725" s="29"/>
      <c r="I725"/>
      <c r="J725"/>
      <c r="K725" s="55"/>
      <c r="L725"/>
      <c r="M725"/>
      <c r="N725"/>
      <c r="O725" s="61"/>
      <c r="P725"/>
      <c r="Q725" s="61"/>
      <c r="S725" s="68"/>
      <c r="T725" s="61"/>
      <c r="U725" s="61"/>
      <c r="V725" s="61"/>
      <c r="W725" s="61"/>
      <c r="X725" s="61"/>
      <c r="AG725"/>
    </row>
    <row r="726" spans="5:33" x14ac:dyDescent="0.2">
      <c r="E726"/>
      <c r="F726" s="29"/>
      <c r="I726"/>
      <c r="J726"/>
      <c r="K726" s="55"/>
      <c r="L726"/>
      <c r="M726"/>
      <c r="N726"/>
      <c r="O726" s="61"/>
      <c r="P726"/>
      <c r="Q726" s="61"/>
      <c r="S726" s="68"/>
      <c r="T726" s="61"/>
      <c r="U726" s="61"/>
      <c r="V726" s="61"/>
      <c r="W726" s="61"/>
      <c r="X726" s="61"/>
      <c r="AG726"/>
    </row>
    <row r="727" spans="5:33" x14ac:dyDescent="0.2">
      <c r="E727"/>
      <c r="F727" s="29"/>
      <c r="I727"/>
      <c r="J727"/>
      <c r="K727" s="55"/>
      <c r="L727"/>
      <c r="M727"/>
      <c r="N727"/>
      <c r="O727" s="61"/>
      <c r="P727"/>
      <c r="Q727" s="61"/>
      <c r="S727" s="68"/>
      <c r="T727" s="61"/>
      <c r="U727" s="61"/>
      <c r="V727" s="61"/>
      <c r="W727" s="61"/>
      <c r="X727" s="61"/>
      <c r="AG727"/>
    </row>
    <row r="728" spans="5:33" x14ac:dyDescent="0.2">
      <c r="E728"/>
      <c r="F728" s="29"/>
      <c r="I728"/>
      <c r="J728"/>
      <c r="K728" s="55"/>
      <c r="L728"/>
      <c r="M728"/>
      <c r="N728"/>
      <c r="O728" s="61"/>
      <c r="P728"/>
      <c r="Q728" s="61"/>
      <c r="S728" s="68"/>
      <c r="T728" s="61"/>
      <c r="U728" s="61"/>
      <c r="V728" s="61"/>
      <c r="W728" s="61"/>
      <c r="X728" s="61"/>
      <c r="AG728"/>
    </row>
    <row r="729" spans="5:33" x14ac:dyDescent="0.2">
      <c r="E729"/>
      <c r="F729" s="29"/>
      <c r="I729"/>
      <c r="J729"/>
      <c r="K729" s="55"/>
      <c r="L729"/>
      <c r="M729"/>
      <c r="N729"/>
      <c r="O729" s="61"/>
      <c r="P729"/>
      <c r="Q729" s="61"/>
      <c r="S729" s="68"/>
      <c r="T729" s="61"/>
      <c r="U729" s="61"/>
      <c r="V729" s="61"/>
      <c r="W729" s="61"/>
      <c r="X729" s="61"/>
      <c r="AG729"/>
    </row>
    <row r="730" spans="5:33" x14ac:dyDescent="0.2">
      <c r="E730"/>
      <c r="F730" s="29"/>
      <c r="I730"/>
      <c r="J730"/>
      <c r="K730" s="55"/>
      <c r="L730"/>
      <c r="M730"/>
      <c r="N730"/>
      <c r="O730" s="61"/>
      <c r="P730"/>
      <c r="Q730" s="61"/>
      <c r="S730" s="68"/>
      <c r="T730" s="61"/>
      <c r="U730" s="61"/>
      <c r="V730" s="61"/>
      <c r="W730" s="61"/>
      <c r="X730" s="61"/>
      <c r="AG730"/>
    </row>
    <row r="731" spans="5:33" x14ac:dyDescent="0.2">
      <c r="E731"/>
      <c r="F731" s="29"/>
      <c r="I731"/>
      <c r="J731"/>
      <c r="K731" s="55"/>
      <c r="L731"/>
      <c r="M731"/>
      <c r="N731"/>
      <c r="O731" s="61"/>
      <c r="P731"/>
      <c r="Q731" s="61"/>
      <c r="S731" s="68"/>
      <c r="T731" s="61"/>
      <c r="U731" s="61"/>
      <c r="V731" s="61"/>
      <c r="W731" s="61"/>
      <c r="X731" s="61"/>
      <c r="AG731"/>
    </row>
    <row r="732" spans="5:33" x14ac:dyDescent="0.2">
      <c r="E732"/>
      <c r="F732" s="29"/>
      <c r="I732"/>
      <c r="J732"/>
      <c r="K732" s="55"/>
      <c r="L732"/>
      <c r="M732"/>
      <c r="N732"/>
      <c r="O732" s="61"/>
      <c r="P732"/>
      <c r="Q732" s="61"/>
      <c r="S732" s="68"/>
      <c r="T732" s="61"/>
      <c r="U732" s="61"/>
      <c r="V732" s="61"/>
      <c r="W732" s="61"/>
      <c r="X732" s="61"/>
      <c r="AG732"/>
    </row>
    <row r="733" spans="5:33" x14ac:dyDescent="0.2">
      <c r="E733"/>
      <c r="F733" s="29"/>
      <c r="I733"/>
      <c r="J733"/>
      <c r="K733" s="55"/>
      <c r="L733"/>
      <c r="M733"/>
      <c r="N733"/>
      <c r="O733" s="61"/>
      <c r="P733"/>
      <c r="Q733" s="61"/>
      <c r="S733" s="68"/>
      <c r="T733" s="61"/>
      <c r="U733" s="61"/>
      <c r="V733" s="61"/>
      <c r="W733" s="61"/>
      <c r="X733" s="61"/>
      <c r="AG733"/>
    </row>
    <row r="734" spans="5:33" x14ac:dyDescent="0.2">
      <c r="E734"/>
      <c r="F734" s="29"/>
      <c r="I734"/>
      <c r="J734"/>
      <c r="K734" s="55"/>
      <c r="L734"/>
      <c r="M734"/>
      <c r="N734"/>
      <c r="O734" s="61"/>
      <c r="P734"/>
      <c r="Q734" s="61"/>
      <c r="S734" s="68"/>
      <c r="T734" s="61"/>
      <c r="U734" s="61"/>
      <c r="V734" s="61"/>
      <c r="W734" s="61"/>
      <c r="X734" s="61"/>
      <c r="AG734"/>
    </row>
    <row r="735" spans="5:33" x14ac:dyDescent="0.2">
      <c r="E735"/>
      <c r="F735" s="29"/>
      <c r="I735"/>
      <c r="J735"/>
      <c r="K735" s="55"/>
      <c r="L735"/>
      <c r="M735"/>
      <c r="N735"/>
      <c r="O735" s="61"/>
      <c r="P735"/>
      <c r="Q735" s="61"/>
      <c r="S735" s="68"/>
      <c r="T735" s="61"/>
      <c r="U735" s="61"/>
      <c r="V735" s="61"/>
      <c r="W735" s="61"/>
      <c r="X735" s="61"/>
      <c r="AG735"/>
    </row>
    <row r="736" spans="5:33" x14ac:dyDescent="0.2">
      <c r="E736"/>
      <c r="F736" s="29"/>
      <c r="I736"/>
      <c r="J736"/>
      <c r="K736" s="55"/>
      <c r="L736"/>
      <c r="M736"/>
      <c r="N736"/>
      <c r="O736" s="61"/>
      <c r="P736"/>
      <c r="Q736" s="61"/>
      <c r="S736" s="68"/>
      <c r="T736" s="61"/>
      <c r="U736" s="61"/>
      <c r="V736" s="61"/>
      <c r="W736" s="61"/>
      <c r="X736" s="61"/>
      <c r="AG736"/>
    </row>
    <row r="737" spans="5:33" x14ac:dyDescent="0.2">
      <c r="E737"/>
      <c r="F737" s="29"/>
      <c r="I737"/>
      <c r="J737"/>
      <c r="K737" s="55"/>
      <c r="L737"/>
      <c r="M737"/>
      <c r="N737"/>
      <c r="O737" s="61"/>
      <c r="P737"/>
      <c r="Q737" s="61"/>
      <c r="S737" s="68"/>
      <c r="T737" s="61"/>
      <c r="U737" s="61"/>
      <c r="V737" s="61"/>
      <c r="W737" s="61"/>
      <c r="X737" s="61"/>
      <c r="AG737"/>
    </row>
    <row r="738" spans="5:33" x14ac:dyDescent="0.2">
      <c r="E738"/>
      <c r="F738" s="29"/>
      <c r="I738"/>
      <c r="J738"/>
      <c r="K738" s="55"/>
      <c r="L738"/>
      <c r="M738"/>
      <c r="N738"/>
      <c r="O738" s="61"/>
      <c r="P738"/>
      <c r="Q738" s="61"/>
      <c r="S738" s="68"/>
      <c r="T738" s="61"/>
      <c r="U738" s="61"/>
      <c r="V738" s="61"/>
      <c r="W738" s="61"/>
      <c r="X738" s="61"/>
      <c r="AG738"/>
    </row>
    <row r="739" spans="5:33" x14ac:dyDescent="0.2">
      <c r="E739"/>
      <c r="F739" s="29"/>
      <c r="I739"/>
      <c r="J739"/>
      <c r="K739" s="55"/>
      <c r="L739"/>
      <c r="M739"/>
      <c r="N739"/>
      <c r="O739" s="61"/>
      <c r="P739"/>
      <c r="Q739" s="61"/>
      <c r="S739" s="68"/>
      <c r="T739" s="61"/>
      <c r="U739" s="61"/>
      <c r="V739" s="61"/>
      <c r="W739" s="61"/>
      <c r="X739" s="61"/>
      <c r="AG739"/>
    </row>
    <row r="740" spans="5:33" x14ac:dyDescent="0.2">
      <c r="E740"/>
      <c r="F740" s="29"/>
      <c r="I740"/>
      <c r="J740"/>
      <c r="K740" s="55"/>
      <c r="L740"/>
      <c r="M740"/>
      <c r="N740"/>
      <c r="O740" s="61"/>
      <c r="P740"/>
      <c r="Q740" s="61"/>
      <c r="S740" s="68"/>
      <c r="T740" s="61"/>
      <c r="U740" s="61"/>
      <c r="V740" s="61"/>
      <c r="W740" s="61"/>
      <c r="X740" s="61"/>
      <c r="AG740"/>
    </row>
    <row r="741" spans="5:33" x14ac:dyDescent="0.2">
      <c r="E741"/>
      <c r="F741" s="29"/>
      <c r="I741"/>
      <c r="J741"/>
      <c r="K741" s="55"/>
      <c r="L741"/>
      <c r="M741"/>
      <c r="N741"/>
      <c r="O741" s="61"/>
      <c r="P741"/>
      <c r="Q741" s="61"/>
      <c r="S741" s="68"/>
      <c r="T741" s="61"/>
      <c r="U741" s="61"/>
      <c r="V741" s="61"/>
      <c r="W741" s="61"/>
      <c r="X741" s="61"/>
      <c r="AG741"/>
    </row>
    <row r="742" spans="5:33" x14ac:dyDescent="0.2">
      <c r="E742"/>
      <c r="F742" s="29"/>
      <c r="I742"/>
      <c r="J742"/>
      <c r="K742" s="55"/>
      <c r="L742"/>
      <c r="M742"/>
      <c r="N742"/>
      <c r="O742" s="61"/>
      <c r="P742"/>
      <c r="Q742" s="61"/>
      <c r="S742" s="68"/>
      <c r="T742" s="61"/>
      <c r="U742" s="61"/>
      <c r="V742" s="61"/>
      <c r="W742" s="61"/>
      <c r="X742" s="61"/>
      <c r="AG742"/>
    </row>
    <row r="743" spans="5:33" x14ac:dyDescent="0.2">
      <c r="E743"/>
      <c r="F743" s="29"/>
      <c r="I743"/>
      <c r="J743"/>
      <c r="K743" s="55"/>
      <c r="L743"/>
      <c r="M743"/>
      <c r="N743"/>
      <c r="O743" s="61"/>
      <c r="P743"/>
      <c r="Q743" s="61"/>
      <c r="S743" s="68"/>
      <c r="T743" s="61"/>
      <c r="U743" s="61"/>
      <c r="V743" s="61"/>
      <c r="W743" s="61"/>
      <c r="X743" s="61"/>
      <c r="AG743"/>
    </row>
    <row r="744" spans="5:33" x14ac:dyDescent="0.2">
      <c r="E744"/>
      <c r="F744" s="29"/>
      <c r="I744"/>
      <c r="J744"/>
      <c r="K744" s="55"/>
      <c r="L744"/>
      <c r="M744"/>
      <c r="N744"/>
      <c r="O744" s="61"/>
      <c r="P744"/>
      <c r="Q744" s="61"/>
      <c r="S744" s="68"/>
      <c r="T744" s="61"/>
      <c r="U744" s="61"/>
      <c r="V744" s="61"/>
      <c r="W744" s="61"/>
      <c r="X744" s="61"/>
      <c r="AG744"/>
    </row>
    <row r="745" spans="5:33" x14ac:dyDescent="0.2">
      <c r="E745"/>
      <c r="F745" s="29"/>
      <c r="I745"/>
      <c r="J745"/>
      <c r="K745" s="55"/>
      <c r="L745"/>
      <c r="M745"/>
      <c r="N745"/>
      <c r="O745" s="61"/>
      <c r="P745"/>
      <c r="Q745" s="61"/>
      <c r="S745" s="68"/>
      <c r="T745" s="61"/>
      <c r="U745" s="61"/>
      <c r="V745" s="61"/>
      <c r="W745" s="61"/>
      <c r="X745" s="61"/>
      <c r="AG745"/>
    </row>
    <row r="746" spans="5:33" x14ac:dyDescent="0.2">
      <c r="E746"/>
      <c r="F746" s="29"/>
      <c r="I746"/>
      <c r="J746"/>
      <c r="K746" s="55"/>
      <c r="L746"/>
      <c r="M746"/>
      <c r="N746"/>
      <c r="O746" s="61"/>
      <c r="P746"/>
      <c r="Q746" s="61"/>
      <c r="S746" s="68"/>
      <c r="T746" s="61"/>
      <c r="U746" s="61"/>
      <c r="V746" s="61"/>
      <c r="W746" s="61"/>
      <c r="X746" s="61"/>
      <c r="AG746"/>
    </row>
    <row r="747" spans="5:33" x14ac:dyDescent="0.2">
      <c r="E747"/>
      <c r="F747" s="29"/>
      <c r="I747"/>
      <c r="J747"/>
      <c r="K747" s="55"/>
      <c r="L747"/>
      <c r="M747"/>
      <c r="N747"/>
      <c r="O747" s="61"/>
      <c r="P747"/>
      <c r="Q747" s="61"/>
      <c r="S747" s="68"/>
      <c r="T747" s="61"/>
      <c r="U747" s="61"/>
      <c r="V747" s="61"/>
      <c r="W747" s="61"/>
      <c r="X747" s="61"/>
      <c r="AG747"/>
    </row>
    <row r="748" spans="5:33" x14ac:dyDescent="0.2">
      <c r="E748"/>
      <c r="F748" s="29"/>
      <c r="I748"/>
      <c r="J748"/>
      <c r="K748" s="55"/>
      <c r="L748"/>
      <c r="M748"/>
      <c r="N748"/>
      <c r="O748" s="61"/>
      <c r="P748"/>
      <c r="Q748" s="61"/>
      <c r="S748" s="68"/>
      <c r="T748" s="61"/>
      <c r="U748" s="61"/>
      <c r="V748" s="61"/>
      <c r="W748" s="61"/>
      <c r="X748" s="61"/>
      <c r="AG748"/>
    </row>
    <row r="749" spans="5:33" x14ac:dyDescent="0.2">
      <c r="E749"/>
      <c r="F749" s="29"/>
      <c r="I749"/>
      <c r="J749"/>
      <c r="K749" s="55"/>
      <c r="L749"/>
      <c r="M749"/>
      <c r="N749"/>
      <c r="O749" s="61"/>
      <c r="P749"/>
      <c r="Q749" s="61"/>
      <c r="S749" s="68"/>
      <c r="T749" s="61"/>
      <c r="U749" s="61"/>
      <c r="V749" s="61"/>
      <c r="W749" s="61"/>
      <c r="X749" s="61"/>
      <c r="AG749"/>
    </row>
    <row r="750" spans="5:33" x14ac:dyDescent="0.2">
      <c r="E750"/>
      <c r="F750" s="29"/>
      <c r="I750"/>
      <c r="J750"/>
      <c r="K750" s="55"/>
      <c r="L750"/>
      <c r="M750"/>
      <c r="N750"/>
      <c r="O750" s="61"/>
      <c r="P750"/>
      <c r="Q750" s="61"/>
      <c r="S750" s="68"/>
      <c r="T750" s="61"/>
      <c r="U750" s="61"/>
      <c r="V750" s="61"/>
      <c r="W750" s="61"/>
      <c r="X750" s="61"/>
      <c r="AG750"/>
    </row>
    <row r="751" spans="5:33" x14ac:dyDescent="0.2">
      <c r="E751"/>
      <c r="F751" s="29"/>
      <c r="I751"/>
      <c r="J751"/>
      <c r="K751" s="55"/>
      <c r="L751"/>
      <c r="M751"/>
      <c r="N751"/>
      <c r="O751" s="61"/>
      <c r="P751"/>
      <c r="Q751" s="61"/>
      <c r="S751" s="68"/>
      <c r="T751" s="61"/>
      <c r="U751" s="61"/>
      <c r="V751" s="61"/>
      <c r="W751" s="61"/>
      <c r="X751" s="61"/>
      <c r="AG751"/>
    </row>
    <row r="752" spans="5:33" x14ac:dyDescent="0.2">
      <c r="E752"/>
      <c r="F752" s="29"/>
      <c r="I752"/>
      <c r="J752"/>
      <c r="K752" s="55"/>
      <c r="L752"/>
      <c r="M752"/>
      <c r="N752"/>
      <c r="O752" s="61"/>
      <c r="P752"/>
      <c r="Q752" s="61"/>
      <c r="S752" s="68"/>
      <c r="T752" s="61"/>
      <c r="U752" s="61"/>
      <c r="V752" s="61"/>
      <c r="W752" s="61"/>
      <c r="X752" s="61"/>
      <c r="AG752"/>
    </row>
    <row r="753" spans="5:33" x14ac:dyDescent="0.2">
      <c r="E753"/>
      <c r="F753" s="29"/>
      <c r="I753"/>
      <c r="J753"/>
      <c r="K753" s="55"/>
      <c r="L753"/>
      <c r="M753"/>
      <c r="N753"/>
      <c r="O753" s="61"/>
      <c r="P753"/>
      <c r="Q753" s="61"/>
      <c r="S753" s="68"/>
      <c r="T753" s="61"/>
      <c r="U753" s="61"/>
      <c r="V753" s="61"/>
      <c r="W753" s="61"/>
      <c r="X753" s="61"/>
      <c r="AG753"/>
    </row>
    <row r="754" spans="5:33" x14ac:dyDescent="0.2">
      <c r="E754"/>
      <c r="F754" s="29"/>
      <c r="I754"/>
      <c r="J754"/>
      <c r="K754" s="55"/>
      <c r="L754"/>
      <c r="M754"/>
      <c r="N754"/>
      <c r="O754" s="61"/>
      <c r="P754"/>
      <c r="Q754" s="61"/>
      <c r="S754" s="68"/>
      <c r="T754" s="61"/>
      <c r="U754" s="61"/>
      <c r="V754" s="61"/>
      <c r="W754" s="61"/>
      <c r="X754" s="61"/>
      <c r="AG754"/>
    </row>
    <row r="755" spans="5:33" x14ac:dyDescent="0.2">
      <c r="E755"/>
      <c r="F755" s="29"/>
      <c r="I755"/>
      <c r="J755"/>
      <c r="K755" s="55"/>
      <c r="L755"/>
      <c r="M755"/>
      <c r="N755"/>
      <c r="O755" s="61"/>
      <c r="P755"/>
      <c r="Q755" s="61"/>
      <c r="S755" s="68"/>
      <c r="T755" s="61"/>
      <c r="U755" s="61"/>
      <c r="V755" s="61"/>
      <c r="W755" s="61"/>
      <c r="X755" s="61"/>
      <c r="AG755"/>
    </row>
    <row r="756" spans="5:33" x14ac:dyDescent="0.2">
      <c r="E756"/>
      <c r="F756" s="29"/>
      <c r="I756"/>
      <c r="J756"/>
      <c r="K756" s="55"/>
      <c r="L756"/>
      <c r="M756"/>
      <c r="N756"/>
      <c r="O756" s="61"/>
      <c r="P756"/>
      <c r="Q756" s="61"/>
      <c r="S756" s="68"/>
      <c r="T756" s="61"/>
      <c r="U756" s="61"/>
      <c r="V756" s="61"/>
      <c r="W756" s="61"/>
      <c r="X756" s="61"/>
      <c r="AG756"/>
    </row>
    <row r="757" spans="5:33" x14ac:dyDescent="0.2">
      <c r="E757"/>
      <c r="F757" s="29"/>
      <c r="I757"/>
      <c r="J757"/>
      <c r="K757" s="55"/>
      <c r="L757"/>
      <c r="M757"/>
      <c r="N757"/>
      <c r="O757" s="61"/>
      <c r="P757"/>
      <c r="Q757" s="61"/>
      <c r="S757" s="68"/>
      <c r="T757" s="61"/>
      <c r="U757" s="61"/>
      <c r="V757" s="61"/>
      <c r="W757" s="61"/>
      <c r="X757" s="61"/>
      <c r="AG757"/>
    </row>
    <row r="758" spans="5:33" x14ac:dyDescent="0.2">
      <c r="E758"/>
      <c r="F758" s="29"/>
      <c r="I758"/>
      <c r="J758"/>
      <c r="K758" s="55"/>
      <c r="L758"/>
      <c r="M758"/>
      <c r="N758"/>
      <c r="O758" s="61"/>
      <c r="P758"/>
      <c r="Q758" s="61"/>
      <c r="S758" s="68"/>
      <c r="T758" s="61"/>
      <c r="U758" s="61"/>
      <c r="V758" s="61"/>
      <c r="W758" s="61"/>
      <c r="X758" s="61"/>
      <c r="AG758"/>
    </row>
    <row r="759" spans="5:33" x14ac:dyDescent="0.2">
      <c r="E759"/>
      <c r="F759" s="29"/>
      <c r="I759"/>
      <c r="J759"/>
      <c r="K759" s="55"/>
      <c r="L759"/>
      <c r="M759"/>
      <c r="N759"/>
      <c r="O759" s="61"/>
      <c r="P759"/>
      <c r="Q759" s="61"/>
      <c r="S759" s="68"/>
      <c r="T759" s="61"/>
      <c r="U759" s="61"/>
      <c r="V759" s="61"/>
      <c r="W759" s="61"/>
      <c r="X759" s="61"/>
      <c r="AG759"/>
    </row>
    <row r="760" spans="5:33" x14ac:dyDescent="0.2">
      <c r="E760"/>
      <c r="F760" s="29"/>
      <c r="I760"/>
      <c r="J760"/>
      <c r="K760" s="55"/>
      <c r="L760"/>
      <c r="M760"/>
      <c r="N760"/>
      <c r="O760" s="61"/>
      <c r="P760"/>
      <c r="Q760" s="61"/>
      <c r="S760" s="68"/>
      <c r="T760" s="61"/>
      <c r="U760" s="61"/>
      <c r="V760" s="61"/>
      <c r="W760" s="61"/>
      <c r="X760" s="61"/>
      <c r="AG760"/>
    </row>
    <row r="761" spans="5:33" x14ac:dyDescent="0.2">
      <c r="E761"/>
      <c r="F761" s="29"/>
      <c r="I761"/>
      <c r="J761"/>
      <c r="K761" s="55"/>
      <c r="L761"/>
      <c r="M761"/>
      <c r="N761"/>
      <c r="O761" s="61"/>
      <c r="P761"/>
      <c r="Q761" s="61"/>
      <c r="S761" s="68"/>
      <c r="T761" s="61"/>
      <c r="U761" s="61"/>
      <c r="V761" s="61"/>
      <c r="W761" s="61"/>
      <c r="X761" s="61"/>
      <c r="AG761"/>
    </row>
    <row r="762" spans="5:33" x14ac:dyDescent="0.2">
      <c r="E762"/>
      <c r="F762" s="29"/>
      <c r="I762"/>
      <c r="J762"/>
      <c r="K762" s="55"/>
      <c r="L762"/>
      <c r="M762"/>
      <c r="N762"/>
      <c r="O762" s="61"/>
      <c r="P762"/>
      <c r="Q762" s="61"/>
      <c r="S762" s="68"/>
      <c r="T762" s="61"/>
      <c r="U762" s="61"/>
      <c r="V762" s="61"/>
      <c r="W762" s="61"/>
      <c r="X762" s="61"/>
      <c r="AG762"/>
    </row>
    <row r="763" spans="5:33" x14ac:dyDescent="0.2">
      <c r="E763"/>
      <c r="F763" s="29"/>
      <c r="I763"/>
      <c r="J763"/>
      <c r="K763" s="55"/>
      <c r="L763"/>
      <c r="M763"/>
      <c r="N763"/>
      <c r="O763" s="61"/>
      <c r="P763"/>
      <c r="Q763" s="61"/>
      <c r="S763" s="68"/>
      <c r="T763" s="61"/>
      <c r="U763" s="61"/>
      <c r="V763" s="61"/>
      <c r="W763" s="61"/>
      <c r="X763" s="61"/>
      <c r="AG763"/>
    </row>
    <row r="764" spans="5:33" x14ac:dyDescent="0.2">
      <c r="E764"/>
      <c r="F764" s="29"/>
      <c r="I764"/>
      <c r="J764"/>
      <c r="K764" s="55"/>
      <c r="L764"/>
      <c r="M764"/>
      <c r="N764"/>
      <c r="O764" s="61"/>
      <c r="P764"/>
      <c r="Q764" s="61"/>
      <c r="S764" s="68"/>
      <c r="T764" s="61"/>
      <c r="U764" s="61"/>
      <c r="V764" s="61"/>
      <c r="W764" s="61"/>
      <c r="X764" s="61"/>
      <c r="AG764"/>
    </row>
    <row r="765" spans="5:33" x14ac:dyDescent="0.2">
      <c r="E765"/>
      <c r="F765" s="29"/>
      <c r="I765"/>
      <c r="J765"/>
      <c r="K765" s="55"/>
      <c r="L765"/>
      <c r="M765"/>
      <c r="N765"/>
      <c r="O765" s="61"/>
      <c r="P765"/>
      <c r="Q765" s="61"/>
      <c r="S765" s="68"/>
      <c r="T765" s="61"/>
      <c r="U765" s="61"/>
      <c r="V765" s="61"/>
      <c r="W765" s="61"/>
      <c r="X765" s="61"/>
      <c r="AG765"/>
    </row>
    <row r="766" spans="5:33" x14ac:dyDescent="0.2">
      <c r="E766"/>
      <c r="F766" s="29"/>
      <c r="I766"/>
      <c r="J766"/>
      <c r="K766" s="55"/>
      <c r="L766"/>
      <c r="M766"/>
      <c r="N766"/>
      <c r="O766" s="61"/>
      <c r="P766"/>
      <c r="Q766" s="61"/>
      <c r="S766" s="68"/>
      <c r="T766" s="61"/>
      <c r="U766" s="61"/>
      <c r="V766" s="61"/>
      <c r="W766" s="61"/>
      <c r="X766" s="61"/>
      <c r="AG766"/>
    </row>
    <row r="767" spans="5:33" x14ac:dyDescent="0.2">
      <c r="E767"/>
      <c r="F767" s="29"/>
      <c r="I767"/>
      <c r="J767"/>
      <c r="K767" s="55"/>
      <c r="L767"/>
      <c r="M767"/>
      <c r="N767"/>
      <c r="O767" s="61"/>
      <c r="P767"/>
      <c r="Q767" s="61"/>
      <c r="S767" s="68"/>
      <c r="T767" s="61"/>
      <c r="U767" s="61"/>
      <c r="V767" s="61"/>
      <c r="W767" s="61"/>
      <c r="X767" s="61"/>
      <c r="AG767"/>
    </row>
    <row r="768" spans="5:33" x14ac:dyDescent="0.2">
      <c r="E768"/>
      <c r="F768" s="29"/>
      <c r="I768"/>
      <c r="J768"/>
      <c r="K768" s="55"/>
      <c r="L768"/>
      <c r="M768"/>
      <c r="N768"/>
      <c r="O768" s="61"/>
      <c r="P768"/>
      <c r="Q768" s="61"/>
      <c r="S768" s="68"/>
      <c r="T768" s="61"/>
      <c r="U768" s="61"/>
      <c r="V768" s="61"/>
      <c r="W768" s="61"/>
      <c r="X768" s="61"/>
      <c r="AG768"/>
    </row>
    <row r="769" spans="5:33" x14ac:dyDescent="0.2">
      <c r="E769"/>
      <c r="F769" s="29"/>
      <c r="I769"/>
      <c r="J769"/>
      <c r="K769" s="55"/>
      <c r="L769"/>
      <c r="M769"/>
      <c r="N769"/>
      <c r="O769" s="61"/>
      <c r="P769"/>
      <c r="Q769" s="61"/>
      <c r="S769" s="68"/>
      <c r="T769" s="61"/>
      <c r="U769" s="61"/>
      <c r="V769" s="61"/>
      <c r="W769" s="61"/>
      <c r="X769" s="61"/>
      <c r="AG769"/>
    </row>
    <row r="770" spans="5:33" x14ac:dyDescent="0.2">
      <c r="E770"/>
      <c r="F770" s="29"/>
      <c r="I770"/>
      <c r="J770"/>
      <c r="K770" s="55"/>
      <c r="L770"/>
      <c r="M770"/>
      <c r="N770"/>
      <c r="O770" s="61"/>
      <c r="P770"/>
      <c r="Q770" s="61"/>
      <c r="S770" s="68"/>
      <c r="T770" s="61"/>
      <c r="U770" s="61"/>
      <c r="V770" s="61"/>
      <c r="W770" s="61"/>
      <c r="X770" s="61"/>
      <c r="AG770"/>
    </row>
    <row r="771" spans="5:33" x14ac:dyDescent="0.2">
      <c r="E771"/>
      <c r="F771" s="29"/>
      <c r="I771"/>
      <c r="J771"/>
      <c r="K771" s="55"/>
      <c r="L771"/>
      <c r="M771"/>
      <c r="N771"/>
      <c r="O771" s="61"/>
      <c r="P771"/>
      <c r="Q771" s="61"/>
      <c r="S771" s="68"/>
      <c r="T771" s="61"/>
      <c r="U771" s="61"/>
      <c r="V771" s="61"/>
      <c r="W771" s="61"/>
      <c r="X771" s="61"/>
      <c r="AG771"/>
    </row>
    <row r="772" spans="5:33" x14ac:dyDescent="0.2">
      <c r="E772"/>
      <c r="F772" s="29"/>
      <c r="I772"/>
      <c r="J772"/>
      <c r="K772" s="55"/>
      <c r="L772"/>
      <c r="M772"/>
      <c r="N772"/>
      <c r="O772" s="61"/>
      <c r="P772"/>
      <c r="Q772" s="61"/>
      <c r="S772" s="68"/>
      <c r="T772" s="61"/>
      <c r="U772" s="61"/>
      <c r="V772" s="61"/>
      <c r="W772" s="61"/>
      <c r="X772" s="61"/>
      <c r="AG772"/>
    </row>
    <row r="773" spans="5:33" x14ac:dyDescent="0.2">
      <c r="E773"/>
      <c r="F773" s="29"/>
      <c r="I773"/>
      <c r="J773"/>
      <c r="K773" s="55"/>
      <c r="L773"/>
      <c r="M773"/>
      <c r="N773"/>
      <c r="O773" s="61"/>
      <c r="P773"/>
      <c r="Q773" s="61"/>
      <c r="S773" s="68"/>
      <c r="T773" s="61"/>
      <c r="U773" s="61"/>
      <c r="V773" s="61"/>
      <c r="W773" s="61"/>
      <c r="X773" s="61"/>
      <c r="AG773"/>
    </row>
    <row r="774" spans="5:33" x14ac:dyDescent="0.2">
      <c r="E774"/>
      <c r="F774" s="29"/>
      <c r="I774"/>
      <c r="J774"/>
      <c r="K774" s="55"/>
      <c r="L774"/>
      <c r="M774"/>
      <c r="N774"/>
      <c r="O774" s="61"/>
      <c r="P774"/>
      <c r="Q774" s="61"/>
      <c r="S774" s="68"/>
      <c r="T774" s="61"/>
      <c r="U774" s="61"/>
      <c r="V774" s="61"/>
      <c r="W774" s="61"/>
      <c r="X774" s="61"/>
      <c r="AG774"/>
    </row>
    <row r="775" spans="5:33" x14ac:dyDescent="0.2">
      <c r="E775"/>
      <c r="F775" s="29"/>
      <c r="I775"/>
      <c r="J775"/>
      <c r="K775" s="55"/>
      <c r="L775"/>
      <c r="M775"/>
      <c r="N775"/>
      <c r="O775" s="61"/>
      <c r="P775"/>
      <c r="Q775" s="61"/>
      <c r="S775" s="68"/>
      <c r="T775" s="61"/>
      <c r="U775" s="61"/>
      <c r="V775" s="61"/>
      <c r="W775" s="61"/>
      <c r="X775" s="61"/>
      <c r="AG775"/>
    </row>
    <row r="776" spans="5:33" x14ac:dyDescent="0.2">
      <c r="E776"/>
      <c r="F776" s="29"/>
      <c r="I776"/>
      <c r="J776"/>
      <c r="K776" s="55"/>
      <c r="L776"/>
      <c r="M776"/>
      <c r="N776"/>
      <c r="O776" s="61"/>
      <c r="P776"/>
      <c r="Q776" s="61"/>
      <c r="S776" s="68"/>
      <c r="T776" s="61"/>
      <c r="U776" s="61"/>
      <c r="V776" s="61"/>
      <c r="W776" s="61"/>
      <c r="X776" s="61"/>
      <c r="AG776"/>
    </row>
    <row r="777" spans="5:33" x14ac:dyDescent="0.2">
      <c r="E777"/>
      <c r="F777" s="29"/>
      <c r="I777"/>
      <c r="J777"/>
      <c r="K777" s="55"/>
      <c r="L777"/>
      <c r="M777"/>
      <c r="N777"/>
      <c r="O777" s="61"/>
      <c r="P777"/>
      <c r="Q777" s="61"/>
      <c r="S777" s="68"/>
      <c r="T777" s="61"/>
      <c r="U777" s="61"/>
      <c r="V777" s="61"/>
      <c r="W777" s="61"/>
      <c r="X777" s="61"/>
      <c r="AG777"/>
    </row>
    <row r="778" spans="5:33" x14ac:dyDescent="0.2">
      <c r="E778"/>
      <c r="F778" s="29"/>
      <c r="I778"/>
      <c r="J778"/>
      <c r="K778" s="55"/>
      <c r="L778"/>
      <c r="M778"/>
      <c r="N778"/>
      <c r="O778" s="61"/>
      <c r="P778"/>
      <c r="Q778" s="61"/>
      <c r="S778" s="68"/>
      <c r="T778" s="61"/>
      <c r="U778" s="61"/>
      <c r="V778" s="61"/>
      <c r="W778" s="61"/>
      <c r="X778" s="61"/>
      <c r="AG778"/>
    </row>
    <row r="779" spans="5:33" x14ac:dyDescent="0.2">
      <c r="E779"/>
      <c r="F779" s="29"/>
      <c r="I779"/>
      <c r="J779"/>
      <c r="K779" s="55"/>
      <c r="L779"/>
      <c r="M779"/>
      <c r="N779"/>
      <c r="O779" s="61"/>
      <c r="P779"/>
      <c r="Q779" s="61"/>
      <c r="S779" s="68"/>
      <c r="T779" s="61"/>
      <c r="U779" s="61"/>
      <c r="V779" s="61"/>
      <c r="W779" s="61"/>
      <c r="X779" s="61"/>
      <c r="AG779"/>
    </row>
    <row r="780" spans="5:33" x14ac:dyDescent="0.2">
      <c r="E780"/>
      <c r="F780" s="29"/>
      <c r="I780"/>
      <c r="J780"/>
      <c r="K780" s="55"/>
      <c r="L780"/>
      <c r="M780"/>
      <c r="N780"/>
      <c r="O780" s="61"/>
      <c r="P780"/>
      <c r="Q780" s="61"/>
      <c r="S780" s="68"/>
      <c r="T780" s="61"/>
      <c r="U780" s="61"/>
      <c r="V780" s="61"/>
      <c r="W780" s="61"/>
      <c r="X780" s="61"/>
      <c r="AG780"/>
    </row>
    <row r="781" spans="5:33" x14ac:dyDescent="0.2">
      <c r="E781"/>
      <c r="F781" s="29"/>
      <c r="I781"/>
      <c r="J781"/>
      <c r="K781" s="55"/>
      <c r="L781"/>
      <c r="M781"/>
      <c r="N781"/>
      <c r="O781" s="61"/>
      <c r="P781"/>
      <c r="Q781" s="61"/>
      <c r="S781" s="68"/>
      <c r="T781" s="61"/>
      <c r="U781" s="61"/>
      <c r="V781" s="61"/>
      <c r="W781" s="61"/>
      <c r="X781" s="61"/>
      <c r="AG781"/>
    </row>
    <row r="782" spans="5:33" x14ac:dyDescent="0.2">
      <c r="E782"/>
      <c r="F782" s="29"/>
      <c r="I782"/>
      <c r="J782"/>
      <c r="K782" s="55"/>
      <c r="L782"/>
      <c r="M782"/>
      <c r="N782"/>
      <c r="O782" s="61"/>
      <c r="P782"/>
      <c r="Q782" s="61"/>
      <c r="S782" s="68"/>
      <c r="T782" s="61"/>
      <c r="U782" s="61"/>
      <c r="V782" s="61"/>
      <c r="W782" s="61"/>
      <c r="X782" s="61"/>
      <c r="AG782"/>
    </row>
    <row r="783" spans="5:33" x14ac:dyDescent="0.2">
      <c r="E783"/>
      <c r="F783" s="29"/>
      <c r="I783"/>
      <c r="J783"/>
      <c r="K783" s="55"/>
      <c r="L783"/>
      <c r="M783"/>
      <c r="N783"/>
      <c r="O783" s="61"/>
      <c r="P783"/>
      <c r="Q783" s="61"/>
      <c r="S783" s="68"/>
      <c r="T783" s="61"/>
      <c r="U783" s="61"/>
      <c r="V783" s="61"/>
      <c r="W783" s="61"/>
      <c r="X783" s="61"/>
      <c r="AG783"/>
    </row>
    <row r="784" spans="5:33" x14ac:dyDescent="0.2">
      <c r="E784"/>
      <c r="F784" s="29"/>
      <c r="I784"/>
      <c r="J784"/>
      <c r="K784" s="55"/>
      <c r="L784"/>
      <c r="M784"/>
      <c r="N784"/>
      <c r="O784" s="61"/>
      <c r="P784"/>
      <c r="Q784" s="61"/>
      <c r="S784" s="68"/>
      <c r="T784" s="61"/>
      <c r="U784" s="61"/>
      <c r="V784" s="61"/>
      <c r="W784" s="61"/>
      <c r="X784" s="61"/>
      <c r="AG784"/>
    </row>
    <row r="785" spans="5:33" x14ac:dyDescent="0.2">
      <c r="E785"/>
      <c r="F785" s="29"/>
      <c r="I785"/>
      <c r="J785"/>
      <c r="K785" s="55"/>
      <c r="L785"/>
      <c r="M785"/>
      <c r="N785"/>
      <c r="O785" s="61"/>
      <c r="P785"/>
      <c r="Q785" s="61"/>
      <c r="S785" s="68"/>
      <c r="T785" s="61"/>
      <c r="U785" s="61"/>
      <c r="V785" s="61"/>
      <c r="W785" s="61"/>
      <c r="X785" s="61"/>
      <c r="AG785"/>
    </row>
    <row r="786" spans="5:33" x14ac:dyDescent="0.2">
      <c r="E786"/>
      <c r="F786" s="29"/>
      <c r="I786"/>
      <c r="J786"/>
      <c r="K786" s="55"/>
      <c r="L786"/>
      <c r="M786"/>
      <c r="N786"/>
      <c r="O786" s="61"/>
      <c r="P786"/>
      <c r="Q786" s="61"/>
      <c r="S786" s="68"/>
      <c r="T786" s="61"/>
      <c r="U786" s="61"/>
      <c r="V786" s="61"/>
      <c r="W786" s="61"/>
      <c r="X786" s="61"/>
      <c r="AG786"/>
    </row>
    <row r="787" spans="5:33" x14ac:dyDescent="0.2">
      <c r="E787"/>
      <c r="F787" s="29"/>
      <c r="I787"/>
      <c r="J787"/>
      <c r="K787" s="55"/>
      <c r="L787"/>
      <c r="M787"/>
      <c r="N787"/>
      <c r="O787" s="61"/>
      <c r="P787"/>
      <c r="Q787" s="61"/>
      <c r="S787" s="68"/>
      <c r="T787" s="61"/>
      <c r="U787" s="61"/>
      <c r="V787" s="61"/>
      <c r="W787" s="61"/>
      <c r="X787" s="61"/>
      <c r="AG787"/>
    </row>
    <row r="788" spans="5:33" x14ac:dyDescent="0.2">
      <c r="E788"/>
      <c r="F788" s="29"/>
      <c r="I788"/>
      <c r="J788"/>
      <c r="K788" s="55"/>
      <c r="L788"/>
      <c r="M788"/>
      <c r="N788"/>
      <c r="O788" s="61"/>
      <c r="P788"/>
      <c r="Q788" s="61"/>
      <c r="S788" s="68"/>
      <c r="T788" s="61"/>
      <c r="U788" s="61"/>
      <c r="V788" s="61"/>
      <c r="W788" s="61"/>
      <c r="X788" s="61"/>
      <c r="AG788"/>
    </row>
    <row r="789" spans="5:33" x14ac:dyDescent="0.2">
      <c r="E789"/>
      <c r="F789" s="29"/>
      <c r="I789"/>
      <c r="J789"/>
      <c r="K789" s="55"/>
      <c r="L789"/>
      <c r="M789"/>
      <c r="N789"/>
      <c r="O789" s="61"/>
      <c r="P789"/>
      <c r="Q789" s="61"/>
      <c r="S789" s="68"/>
      <c r="T789" s="61"/>
      <c r="U789" s="61"/>
      <c r="V789" s="61"/>
      <c r="W789" s="61"/>
      <c r="X789" s="61"/>
      <c r="AG789"/>
    </row>
    <row r="790" spans="5:33" x14ac:dyDescent="0.2">
      <c r="E790"/>
      <c r="F790" s="29"/>
      <c r="I790"/>
      <c r="J790"/>
      <c r="K790" s="55"/>
      <c r="L790"/>
      <c r="M790"/>
      <c r="N790"/>
      <c r="O790" s="61"/>
      <c r="P790"/>
      <c r="Q790" s="61"/>
      <c r="S790" s="68"/>
      <c r="T790" s="61"/>
      <c r="U790" s="61"/>
      <c r="V790" s="61"/>
      <c r="W790" s="61"/>
      <c r="X790" s="61"/>
      <c r="AG790"/>
    </row>
    <row r="791" spans="5:33" x14ac:dyDescent="0.2">
      <c r="E791"/>
      <c r="F791" s="29"/>
      <c r="I791"/>
      <c r="J791"/>
      <c r="K791" s="55"/>
      <c r="L791"/>
      <c r="M791"/>
      <c r="N791"/>
      <c r="O791" s="61"/>
      <c r="P791"/>
      <c r="Q791" s="61"/>
      <c r="S791" s="68"/>
      <c r="T791" s="61"/>
      <c r="U791" s="61"/>
      <c r="V791" s="61"/>
      <c r="W791" s="61"/>
      <c r="X791" s="61"/>
      <c r="AG791"/>
    </row>
    <row r="792" spans="5:33" x14ac:dyDescent="0.2">
      <c r="E792"/>
      <c r="F792" s="29"/>
      <c r="I792"/>
      <c r="J792"/>
      <c r="K792" s="55"/>
      <c r="L792"/>
      <c r="M792"/>
      <c r="N792"/>
      <c r="O792" s="61"/>
      <c r="P792"/>
      <c r="Q792" s="61"/>
      <c r="S792" s="68"/>
      <c r="T792" s="61"/>
      <c r="U792" s="61"/>
      <c r="V792" s="61"/>
      <c r="W792" s="61"/>
      <c r="X792" s="61"/>
      <c r="AG792"/>
    </row>
    <row r="793" spans="5:33" x14ac:dyDescent="0.2">
      <c r="E793"/>
      <c r="F793" s="29"/>
      <c r="I793"/>
      <c r="J793"/>
      <c r="K793" s="55"/>
      <c r="L793"/>
      <c r="M793"/>
      <c r="N793"/>
      <c r="O793" s="61"/>
      <c r="P793"/>
      <c r="Q793" s="61"/>
      <c r="S793" s="68"/>
      <c r="T793" s="61"/>
      <c r="U793" s="61"/>
      <c r="V793" s="61"/>
      <c r="W793" s="61"/>
      <c r="X793" s="61"/>
      <c r="AG793"/>
    </row>
    <row r="794" spans="5:33" x14ac:dyDescent="0.2">
      <c r="E794"/>
      <c r="F794" s="29"/>
      <c r="I794"/>
      <c r="J794"/>
      <c r="K794" s="55"/>
      <c r="L794"/>
      <c r="M794"/>
      <c r="N794"/>
      <c r="O794" s="61"/>
      <c r="P794"/>
      <c r="Q794" s="61"/>
      <c r="S794" s="68"/>
      <c r="T794" s="61"/>
      <c r="U794" s="61"/>
      <c r="V794" s="61"/>
      <c r="W794" s="61"/>
      <c r="X794" s="61"/>
      <c r="AG794"/>
    </row>
    <row r="795" spans="5:33" x14ac:dyDescent="0.2">
      <c r="E795"/>
      <c r="F795" s="29"/>
      <c r="I795"/>
      <c r="J795"/>
      <c r="K795" s="55"/>
      <c r="L795"/>
      <c r="M795"/>
      <c r="N795"/>
      <c r="O795" s="61"/>
      <c r="P795"/>
      <c r="Q795" s="61"/>
      <c r="S795" s="68"/>
      <c r="T795" s="61"/>
      <c r="U795" s="61"/>
      <c r="V795" s="61"/>
      <c r="W795" s="61"/>
      <c r="X795" s="61"/>
      <c r="AG795"/>
    </row>
    <row r="796" spans="5:33" x14ac:dyDescent="0.2">
      <c r="E796"/>
      <c r="F796" s="29"/>
      <c r="I796"/>
      <c r="J796"/>
      <c r="K796" s="55"/>
      <c r="L796"/>
      <c r="M796"/>
      <c r="N796"/>
      <c r="O796" s="61"/>
      <c r="P796"/>
      <c r="Q796" s="61"/>
      <c r="S796" s="68"/>
      <c r="T796" s="61"/>
      <c r="U796" s="61"/>
      <c r="V796" s="61"/>
      <c r="W796" s="61"/>
      <c r="X796" s="61"/>
      <c r="AG796"/>
    </row>
    <row r="797" spans="5:33" x14ac:dyDescent="0.2">
      <c r="E797"/>
      <c r="F797" s="29"/>
      <c r="I797"/>
      <c r="J797"/>
      <c r="K797" s="55"/>
      <c r="L797"/>
      <c r="M797"/>
      <c r="N797"/>
      <c r="O797" s="61"/>
      <c r="P797"/>
      <c r="Q797" s="61"/>
      <c r="S797" s="68"/>
      <c r="T797" s="61"/>
      <c r="U797" s="61"/>
      <c r="V797" s="61"/>
      <c r="W797" s="61"/>
      <c r="X797" s="61"/>
      <c r="AG797"/>
    </row>
    <row r="798" spans="5:33" x14ac:dyDescent="0.2">
      <c r="E798"/>
      <c r="F798" s="29"/>
      <c r="I798"/>
      <c r="J798"/>
      <c r="K798" s="55"/>
      <c r="L798"/>
      <c r="M798"/>
      <c r="N798"/>
      <c r="O798" s="61"/>
      <c r="P798"/>
      <c r="Q798" s="61"/>
      <c r="S798" s="68"/>
      <c r="T798" s="61"/>
      <c r="U798" s="61"/>
      <c r="V798" s="61"/>
      <c r="W798" s="61"/>
      <c r="X798" s="61"/>
      <c r="AG798"/>
    </row>
    <row r="799" spans="5:33" x14ac:dyDescent="0.2">
      <c r="E799"/>
      <c r="F799" s="29"/>
      <c r="I799"/>
      <c r="J799"/>
      <c r="K799" s="55"/>
      <c r="L799"/>
      <c r="M799"/>
      <c r="N799"/>
      <c r="O799" s="61"/>
      <c r="P799"/>
      <c r="Q799" s="61"/>
      <c r="S799" s="68"/>
      <c r="T799" s="61"/>
      <c r="U799" s="61"/>
      <c r="V799" s="61"/>
      <c r="W799" s="61"/>
      <c r="X799" s="61"/>
      <c r="AG799"/>
    </row>
    <row r="800" spans="5:33" x14ac:dyDescent="0.2">
      <c r="E800"/>
      <c r="F800" s="29"/>
      <c r="I800"/>
      <c r="J800"/>
      <c r="K800" s="55"/>
      <c r="L800"/>
      <c r="M800"/>
      <c r="N800"/>
      <c r="O800" s="61"/>
      <c r="P800"/>
      <c r="Q800" s="61"/>
      <c r="S800" s="68"/>
      <c r="T800" s="61"/>
      <c r="U800" s="61"/>
      <c r="V800" s="61"/>
      <c r="W800" s="61"/>
      <c r="X800" s="61"/>
      <c r="AG800"/>
    </row>
    <row r="801" spans="5:33" x14ac:dyDescent="0.2">
      <c r="E801"/>
      <c r="F801" s="29"/>
      <c r="I801"/>
      <c r="J801"/>
      <c r="K801" s="55"/>
      <c r="L801"/>
      <c r="M801"/>
      <c r="N801"/>
      <c r="O801" s="61"/>
      <c r="P801"/>
      <c r="Q801" s="61"/>
      <c r="S801" s="68"/>
      <c r="T801" s="61"/>
      <c r="U801" s="61"/>
      <c r="V801" s="61"/>
      <c r="W801" s="61"/>
      <c r="X801" s="61"/>
      <c r="AG801"/>
    </row>
    <row r="802" spans="5:33" x14ac:dyDescent="0.2">
      <c r="E802"/>
      <c r="F802" s="29"/>
      <c r="I802"/>
      <c r="J802"/>
      <c r="K802" s="55"/>
      <c r="L802"/>
      <c r="M802"/>
      <c r="N802"/>
      <c r="O802" s="61"/>
      <c r="P802"/>
      <c r="Q802" s="61"/>
      <c r="S802" s="68"/>
      <c r="T802" s="61"/>
      <c r="U802" s="61"/>
      <c r="V802" s="61"/>
      <c r="W802" s="61"/>
      <c r="X802" s="61"/>
      <c r="AG802"/>
    </row>
    <row r="803" spans="5:33" x14ac:dyDescent="0.2">
      <c r="E803"/>
      <c r="F803" s="29"/>
      <c r="I803"/>
      <c r="J803"/>
      <c r="K803" s="55"/>
      <c r="L803"/>
      <c r="M803"/>
      <c r="N803"/>
      <c r="O803" s="61"/>
      <c r="P803"/>
      <c r="Q803" s="61"/>
      <c r="S803" s="68"/>
      <c r="T803" s="61"/>
      <c r="U803" s="61"/>
      <c r="V803" s="61"/>
      <c r="W803" s="61"/>
      <c r="X803" s="61"/>
      <c r="AG803"/>
    </row>
    <row r="804" spans="5:33" x14ac:dyDescent="0.2">
      <c r="E804"/>
      <c r="F804" s="29"/>
      <c r="I804"/>
      <c r="J804"/>
      <c r="K804" s="55"/>
      <c r="L804"/>
      <c r="M804"/>
      <c r="N804"/>
      <c r="O804" s="61"/>
      <c r="P804"/>
      <c r="Q804" s="61"/>
      <c r="S804" s="68"/>
      <c r="T804" s="61"/>
      <c r="U804" s="61"/>
      <c r="V804" s="61"/>
      <c r="W804" s="61"/>
      <c r="X804" s="61"/>
      <c r="AG804"/>
    </row>
    <row r="805" spans="5:33" x14ac:dyDescent="0.2">
      <c r="E805"/>
      <c r="F805" s="29"/>
      <c r="I805"/>
      <c r="J805"/>
      <c r="K805" s="55"/>
      <c r="L805"/>
      <c r="M805"/>
      <c r="N805"/>
      <c r="O805" s="61"/>
      <c r="P805"/>
      <c r="Q805" s="61"/>
      <c r="S805" s="68"/>
      <c r="T805" s="61"/>
      <c r="U805" s="61"/>
      <c r="V805" s="61"/>
      <c r="W805" s="61"/>
      <c r="X805" s="61"/>
      <c r="AG805"/>
    </row>
    <row r="806" spans="5:33" x14ac:dyDescent="0.2">
      <c r="E806"/>
      <c r="F806" s="29"/>
      <c r="I806"/>
      <c r="J806"/>
      <c r="K806" s="55"/>
      <c r="L806"/>
      <c r="M806"/>
      <c r="N806"/>
      <c r="O806" s="61"/>
      <c r="P806"/>
      <c r="Q806" s="61"/>
      <c r="S806" s="68"/>
      <c r="T806" s="61"/>
      <c r="U806" s="61"/>
      <c r="V806" s="61"/>
      <c r="W806" s="61"/>
      <c r="X806" s="61"/>
      <c r="AG806"/>
    </row>
    <row r="807" spans="5:33" x14ac:dyDescent="0.2">
      <c r="E807"/>
      <c r="F807" s="29"/>
      <c r="I807"/>
      <c r="J807"/>
      <c r="K807" s="55"/>
      <c r="L807"/>
      <c r="M807"/>
      <c r="N807"/>
      <c r="O807" s="61"/>
      <c r="P807"/>
      <c r="Q807" s="61"/>
      <c r="S807" s="68"/>
      <c r="T807" s="61"/>
      <c r="U807" s="61"/>
      <c r="V807" s="61"/>
      <c r="W807" s="61"/>
      <c r="X807" s="61"/>
      <c r="AG807"/>
    </row>
    <row r="808" spans="5:33" x14ac:dyDescent="0.2">
      <c r="E808"/>
      <c r="F808" s="29"/>
      <c r="I808"/>
      <c r="J808"/>
      <c r="K808" s="55"/>
      <c r="L808"/>
      <c r="M808"/>
      <c r="N808"/>
      <c r="O808" s="61"/>
      <c r="P808"/>
      <c r="Q808" s="61"/>
      <c r="S808" s="68"/>
      <c r="T808" s="61"/>
      <c r="U808" s="61"/>
      <c r="V808" s="61"/>
      <c r="W808" s="61"/>
      <c r="X808" s="61"/>
      <c r="AG808"/>
    </row>
    <row r="809" spans="5:33" x14ac:dyDescent="0.2">
      <c r="E809"/>
      <c r="F809" s="29"/>
      <c r="I809"/>
      <c r="J809"/>
      <c r="K809" s="55"/>
      <c r="L809"/>
      <c r="M809"/>
      <c r="N809"/>
      <c r="O809" s="61"/>
      <c r="P809"/>
      <c r="Q809" s="61"/>
      <c r="S809" s="68"/>
      <c r="T809" s="61"/>
      <c r="U809" s="61"/>
      <c r="V809" s="61"/>
      <c r="W809" s="61"/>
      <c r="X809" s="61"/>
      <c r="AG809"/>
    </row>
    <row r="810" spans="5:33" x14ac:dyDescent="0.2">
      <c r="E810"/>
      <c r="F810" s="29"/>
      <c r="I810"/>
      <c r="J810"/>
      <c r="K810" s="55"/>
      <c r="L810"/>
      <c r="M810"/>
      <c r="N810"/>
      <c r="O810" s="61"/>
      <c r="P810"/>
      <c r="Q810" s="61"/>
      <c r="S810" s="68"/>
      <c r="T810" s="61"/>
      <c r="U810" s="61"/>
      <c r="V810" s="61"/>
      <c r="W810" s="61"/>
      <c r="X810" s="61"/>
      <c r="AG810"/>
    </row>
    <row r="811" spans="5:33" x14ac:dyDescent="0.2">
      <c r="E811"/>
      <c r="F811" s="29"/>
      <c r="I811"/>
      <c r="J811"/>
      <c r="K811" s="55"/>
      <c r="L811"/>
      <c r="M811"/>
      <c r="N811"/>
      <c r="O811" s="61"/>
      <c r="P811"/>
      <c r="Q811" s="61"/>
      <c r="S811" s="68"/>
      <c r="T811" s="61"/>
      <c r="U811" s="61"/>
      <c r="V811" s="61"/>
      <c r="W811" s="61"/>
      <c r="X811" s="61"/>
      <c r="AG811"/>
    </row>
    <row r="812" spans="5:33" x14ac:dyDescent="0.2">
      <c r="E812"/>
      <c r="F812" s="29"/>
      <c r="I812"/>
      <c r="J812"/>
      <c r="K812" s="55"/>
      <c r="L812"/>
      <c r="M812"/>
      <c r="N812"/>
      <c r="O812" s="61"/>
      <c r="P812"/>
      <c r="Q812" s="61"/>
      <c r="S812" s="68"/>
      <c r="T812" s="61"/>
      <c r="U812" s="61"/>
      <c r="V812" s="61"/>
      <c r="W812" s="61"/>
      <c r="X812" s="61"/>
      <c r="AG812"/>
    </row>
    <row r="813" spans="5:33" x14ac:dyDescent="0.2">
      <c r="E813"/>
      <c r="F813" s="29"/>
      <c r="I813"/>
      <c r="J813"/>
      <c r="K813" s="55"/>
      <c r="L813"/>
      <c r="M813"/>
      <c r="N813"/>
      <c r="O813" s="61"/>
      <c r="P813"/>
      <c r="Q813" s="61"/>
      <c r="S813" s="68"/>
      <c r="T813" s="61"/>
      <c r="U813" s="61"/>
      <c r="V813" s="61"/>
      <c r="W813" s="61"/>
      <c r="X813" s="61"/>
      <c r="AG813"/>
    </row>
    <row r="814" spans="5:33" x14ac:dyDescent="0.2">
      <c r="E814"/>
      <c r="F814" s="29"/>
      <c r="I814"/>
      <c r="J814"/>
      <c r="K814" s="55"/>
      <c r="L814"/>
      <c r="M814"/>
      <c r="N814"/>
      <c r="O814" s="61"/>
      <c r="P814"/>
      <c r="Q814" s="61"/>
      <c r="S814" s="68"/>
      <c r="T814" s="61"/>
      <c r="U814" s="61"/>
      <c r="V814" s="61"/>
      <c r="W814" s="61"/>
      <c r="X814" s="61"/>
      <c r="AG814"/>
    </row>
    <row r="815" spans="5:33" x14ac:dyDescent="0.2">
      <c r="E815"/>
      <c r="F815" s="29"/>
      <c r="I815"/>
      <c r="J815"/>
      <c r="K815" s="55"/>
      <c r="L815"/>
      <c r="M815"/>
      <c r="N815"/>
      <c r="O815" s="61"/>
      <c r="P815"/>
      <c r="Q815" s="61"/>
      <c r="S815" s="68"/>
      <c r="T815" s="61"/>
      <c r="U815" s="61"/>
      <c r="V815" s="61"/>
      <c r="W815" s="61"/>
      <c r="X815" s="61"/>
      <c r="AG815"/>
    </row>
    <row r="816" spans="5:33" x14ac:dyDescent="0.2">
      <c r="E816"/>
      <c r="F816" s="29"/>
      <c r="I816"/>
      <c r="J816"/>
      <c r="K816" s="55"/>
      <c r="L816"/>
      <c r="M816"/>
      <c r="N816"/>
      <c r="O816" s="61"/>
      <c r="P816"/>
      <c r="Q816" s="61"/>
      <c r="S816" s="68"/>
      <c r="T816" s="61"/>
      <c r="U816" s="61"/>
      <c r="V816" s="61"/>
      <c r="W816" s="61"/>
      <c r="X816" s="61"/>
      <c r="AG816"/>
    </row>
    <row r="817" spans="5:33" x14ac:dyDescent="0.2">
      <c r="E817"/>
      <c r="F817" s="29"/>
      <c r="I817"/>
      <c r="J817"/>
      <c r="K817" s="55"/>
      <c r="L817"/>
      <c r="M817"/>
      <c r="N817"/>
      <c r="O817" s="61"/>
      <c r="P817"/>
      <c r="Q817" s="61"/>
      <c r="S817" s="68"/>
      <c r="T817" s="61"/>
      <c r="U817" s="61"/>
      <c r="V817" s="61"/>
      <c r="W817" s="61"/>
      <c r="X817" s="61"/>
      <c r="AG817"/>
    </row>
    <row r="818" spans="5:33" x14ac:dyDescent="0.2">
      <c r="E818"/>
      <c r="F818" s="29"/>
      <c r="I818"/>
      <c r="J818"/>
      <c r="K818" s="55"/>
      <c r="L818"/>
      <c r="M818"/>
      <c r="N818"/>
      <c r="O818" s="61"/>
      <c r="P818"/>
      <c r="Q818" s="61"/>
      <c r="S818" s="68"/>
      <c r="T818" s="61"/>
      <c r="U818" s="61"/>
      <c r="V818" s="61"/>
      <c r="W818" s="61"/>
      <c r="X818" s="61"/>
      <c r="AG818"/>
    </row>
    <row r="819" spans="5:33" x14ac:dyDescent="0.2">
      <c r="E819"/>
      <c r="F819" s="29"/>
      <c r="I819"/>
      <c r="J819"/>
      <c r="K819" s="55"/>
      <c r="L819"/>
      <c r="M819"/>
      <c r="N819"/>
      <c r="O819" s="61"/>
      <c r="P819"/>
      <c r="Q819" s="61"/>
      <c r="S819" s="68"/>
      <c r="T819" s="61"/>
      <c r="U819" s="61"/>
      <c r="V819" s="61"/>
      <c r="W819" s="61"/>
      <c r="X819" s="61"/>
      <c r="AG819"/>
    </row>
    <row r="820" spans="5:33" x14ac:dyDescent="0.2">
      <c r="E820"/>
      <c r="F820" s="29"/>
      <c r="I820"/>
      <c r="J820"/>
      <c r="K820" s="55"/>
      <c r="L820"/>
      <c r="M820"/>
      <c r="N820"/>
      <c r="O820" s="61"/>
      <c r="P820"/>
      <c r="Q820" s="61"/>
      <c r="S820" s="68"/>
      <c r="T820" s="61"/>
      <c r="U820" s="61"/>
      <c r="V820" s="61"/>
      <c r="W820" s="61"/>
      <c r="X820" s="61"/>
      <c r="AG820"/>
    </row>
    <row r="821" spans="5:33" x14ac:dyDescent="0.2">
      <c r="E821"/>
      <c r="F821" s="29"/>
      <c r="I821"/>
      <c r="J821"/>
      <c r="K821" s="55"/>
      <c r="L821"/>
      <c r="M821"/>
      <c r="N821"/>
      <c r="O821" s="61"/>
      <c r="P821"/>
      <c r="Q821" s="61"/>
      <c r="S821" s="68"/>
      <c r="T821" s="61"/>
      <c r="U821" s="61"/>
      <c r="V821" s="61"/>
      <c r="W821" s="61"/>
      <c r="X821" s="61"/>
      <c r="AG821"/>
    </row>
    <row r="822" spans="5:33" x14ac:dyDescent="0.2">
      <c r="E822"/>
      <c r="F822" s="29"/>
      <c r="I822"/>
      <c r="J822"/>
      <c r="K822" s="55"/>
      <c r="L822"/>
      <c r="M822"/>
      <c r="N822"/>
      <c r="O822" s="61"/>
      <c r="P822"/>
      <c r="Q822" s="61"/>
      <c r="S822" s="68"/>
      <c r="T822" s="61"/>
      <c r="U822" s="61"/>
      <c r="V822" s="61"/>
      <c r="W822" s="61"/>
      <c r="X822" s="61"/>
      <c r="AG822"/>
    </row>
    <row r="823" spans="5:33" x14ac:dyDescent="0.2">
      <c r="E823"/>
      <c r="F823" s="29"/>
      <c r="I823"/>
      <c r="J823"/>
      <c r="K823" s="55"/>
      <c r="L823"/>
      <c r="M823"/>
      <c r="N823"/>
      <c r="O823" s="61"/>
      <c r="P823"/>
      <c r="Q823" s="61"/>
      <c r="S823" s="68"/>
      <c r="T823" s="61"/>
      <c r="U823" s="61"/>
      <c r="V823" s="61"/>
      <c r="W823" s="61"/>
      <c r="X823" s="61"/>
      <c r="AG823"/>
    </row>
    <row r="824" spans="5:33" x14ac:dyDescent="0.2">
      <c r="E824"/>
      <c r="F824" s="29"/>
      <c r="I824"/>
      <c r="J824"/>
      <c r="K824" s="55"/>
      <c r="L824"/>
      <c r="M824"/>
      <c r="N824"/>
      <c r="O824" s="61"/>
      <c r="P824"/>
      <c r="Q824" s="61"/>
      <c r="S824" s="68"/>
      <c r="T824" s="61"/>
      <c r="U824" s="61"/>
      <c r="V824" s="61"/>
      <c r="W824" s="61"/>
      <c r="X824" s="61"/>
      <c r="AG824"/>
    </row>
    <row r="825" spans="5:33" x14ac:dyDescent="0.2">
      <c r="E825"/>
      <c r="F825" s="29"/>
      <c r="I825"/>
      <c r="J825"/>
      <c r="K825" s="55"/>
      <c r="L825"/>
      <c r="M825"/>
      <c r="N825"/>
      <c r="O825" s="61"/>
      <c r="P825"/>
      <c r="Q825" s="61"/>
      <c r="S825" s="68"/>
      <c r="T825" s="61"/>
      <c r="U825" s="61"/>
      <c r="V825" s="61"/>
      <c r="W825" s="61"/>
      <c r="X825" s="61"/>
      <c r="AG825"/>
    </row>
    <row r="826" spans="5:33" x14ac:dyDescent="0.2">
      <c r="E826"/>
      <c r="F826" s="29"/>
      <c r="I826"/>
      <c r="J826"/>
      <c r="K826" s="55"/>
      <c r="L826"/>
      <c r="M826"/>
      <c r="N826"/>
      <c r="O826" s="61"/>
      <c r="P826"/>
      <c r="Q826" s="61"/>
      <c r="S826" s="68"/>
      <c r="T826" s="61"/>
      <c r="U826" s="61"/>
      <c r="V826" s="61"/>
      <c r="W826" s="61"/>
      <c r="X826" s="61"/>
      <c r="AG826"/>
    </row>
    <row r="827" spans="5:33" x14ac:dyDescent="0.2">
      <c r="E827"/>
      <c r="F827" s="29"/>
      <c r="I827"/>
      <c r="J827"/>
      <c r="K827" s="55"/>
      <c r="L827"/>
      <c r="M827"/>
      <c r="N827"/>
      <c r="O827" s="61"/>
      <c r="P827"/>
      <c r="Q827" s="61"/>
      <c r="S827" s="68"/>
      <c r="T827" s="61"/>
      <c r="U827" s="61"/>
      <c r="V827" s="61"/>
      <c r="W827" s="61"/>
      <c r="X827" s="61"/>
      <c r="AG827"/>
    </row>
    <row r="828" spans="5:33" x14ac:dyDescent="0.2">
      <c r="E828"/>
      <c r="F828" s="29"/>
      <c r="I828"/>
      <c r="J828"/>
      <c r="K828" s="55"/>
      <c r="L828"/>
      <c r="M828"/>
      <c r="N828"/>
      <c r="O828" s="61"/>
      <c r="P828"/>
      <c r="Q828" s="61"/>
      <c r="S828" s="68"/>
      <c r="T828" s="61"/>
      <c r="U828" s="61"/>
      <c r="V828" s="61"/>
      <c r="W828" s="61"/>
      <c r="X828" s="61"/>
      <c r="AG828"/>
    </row>
    <row r="829" spans="5:33" x14ac:dyDescent="0.2">
      <c r="E829"/>
      <c r="F829" s="29"/>
      <c r="I829"/>
      <c r="J829"/>
      <c r="K829" s="55"/>
      <c r="L829"/>
      <c r="M829"/>
      <c r="N829"/>
      <c r="O829" s="61"/>
      <c r="P829"/>
      <c r="Q829" s="61"/>
      <c r="S829" s="68"/>
      <c r="T829" s="61"/>
      <c r="U829" s="61"/>
      <c r="V829" s="61"/>
      <c r="W829" s="61"/>
      <c r="X829" s="61"/>
      <c r="AG829"/>
    </row>
    <row r="830" spans="5:33" x14ac:dyDescent="0.2">
      <c r="E830"/>
      <c r="F830" s="29"/>
      <c r="I830"/>
      <c r="J830"/>
      <c r="K830" s="55"/>
      <c r="L830"/>
      <c r="M830"/>
      <c r="N830"/>
      <c r="O830" s="61"/>
      <c r="P830"/>
      <c r="Q830" s="61"/>
      <c r="S830" s="68"/>
      <c r="T830" s="61"/>
      <c r="U830" s="61"/>
      <c r="V830" s="61"/>
      <c r="W830" s="61"/>
      <c r="X830" s="61"/>
      <c r="AG830"/>
    </row>
    <row r="831" spans="5:33" x14ac:dyDescent="0.2">
      <c r="E831"/>
      <c r="F831" s="29"/>
      <c r="I831"/>
      <c r="J831"/>
      <c r="K831" s="55"/>
      <c r="L831"/>
      <c r="M831"/>
      <c r="N831"/>
      <c r="O831" s="61"/>
      <c r="P831"/>
      <c r="Q831" s="61"/>
      <c r="S831" s="68"/>
      <c r="T831" s="61"/>
      <c r="U831" s="61"/>
      <c r="V831" s="61"/>
      <c r="W831" s="61"/>
      <c r="X831" s="61"/>
      <c r="AG831"/>
    </row>
    <row r="832" spans="5:33" x14ac:dyDescent="0.2">
      <c r="E832"/>
      <c r="F832" s="29"/>
      <c r="I832"/>
      <c r="J832"/>
      <c r="K832" s="55"/>
      <c r="L832"/>
      <c r="M832"/>
      <c r="N832"/>
      <c r="O832" s="61"/>
      <c r="P832"/>
      <c r="Q832" s="61"/>
      <c r="S832" s="68"/>
      <c r="T832" s="61"/>
      <c r="U832" s="61"/>
      <c r="V832" s="61"/>
      <c r="W832" s="61"/>
      <c r="X832" s="61"/>
      <c r="AG832"/>
    </row>
    <row r="833" spans="5:33" x14ac:dyDescent="0.2">
      <c r="E833"/>
      <c r="F833" s="29"/>
      <c r="I833"/>
      <c r="J833"/>
      <c r="K833" s="55"/>
      <c r="L833"/>
      <c r="M833"/>
      <c r="N833"/>
      <c r="O833" s="61"/>
      <c r="P833"/>
      <c r="Q833" s="61"/>
      <c r="S833" s="68"/>
      <c r="T833" s="61"/>
      <c r="U833" s="61"/>
      <c r="V833" s="61"/>
      <c r="W833" s="61"/>
      <c r="X833" s="61"/>
      <c r="AG833"/>
    </row>
    <row r="834" spans="5:33" x14ac:dyDescent="0.2">
      <c r="E834"/>
      <c r="F834" s="29"/>
      <c r="I834"/>
      <c r="J834"/>
      <c r="K834" s="55"/>
      <c r="L834"/>
      <c r="M834"/>
      <c r="N834"/>
      <c r="O834" s="61"/>
      <c r="P834"/>
      <c r="Q834" s="61"/>
      <c r="S834" s="68"/>
      <c r="T834" s="61"/>
      <c r="U834" s="61"/>
      <c r="V834" s="61"/>
      <c r="W834" s="61"/>
      <c r="X834" s="61"/>
      <c r="AG834"/>
    </row>
    <row r="835" spans="5:33" x14ac:dyDescent="0.2">
      <c r="E835"/>
      <c r="F835" s="29"/>
      <c r="I835"/>
      <c r="J835"/>
      <c r="K835" s="55"/>
      <c r="L835"/>
      <c r="M835"/>
      <c r="N835"/>
      <c r="O835" s="61"/>
      <c r="P835"/>
      <c r="Q835" s="61"/>
      <c r="S835" s="68"/>
      <c r="T835" s="61"/>
      <c r="U835" s="61"/>
      <c r="V835" s="61"/>
      <c r="W835" s="61"/>
      <c r="X835" s="61"/>
      <c r="AG835"/>
    </row>
    <row r="836" spans="5:33" x14ac:dyDescent="0.2">
      <c r="E836"/>
      <c r="F836" s="29"/>
      <c r="I836"/>
      <c r="J836"/>
      <c r="K836" s="55"/>
      <c r="L836"/>
      <c r="M836"/>
      <c r="N836"/>
      <c r="O836" s="61"/>
      <c r="P836"/>
      <c r="Q836" s="61"/>
      <c r="S836" s="68"/>
      <c r="T836" s="61"/>
      <c r="U836" s="61"/>
      <c r="V836" s="61"/>
      <c r="W836" s="61"/>
      <c r="X836" s="61"/>
      <c r="AG836"/>
    </row>
    <row r="837" spans="5:33" x14ac:dyDescent="0.2">
      <c r="E837"/>
      <c r="F837" s="29"/>
      <c r="I837"/>
      <c r="J837"/>
      <c r="K837" s="55"/>
      <c r="L837"/>
      <c r="M837"/>
      <c r="N837"/>
      <c r="O837" s="61"/>
      <c r="P837"/>
      <c r="Q837" s="61"/>
      <c r="S837" s="68"/>
      <c r="T837" s="61"/>
      <c r="U837" s="61"/>
      <c r="V837" s="61"/>
      <c r="W837" s="61"/>
      <c r="X837" s="61"/>
      <c r="AG837"/>
    </row>
    <row r="838" spans="5:33" x14ac:dyDescent="0.2">
      <c r="E838"/>
      <c r="F838" s="29"/>
      <c r="I838"/>
      <c r="J838"/>
      <c r="K838" s="55"/>
      <c r="L838"/>
      <c r="M838"/>
      <c r="N838"/>
      <c r="O838" s="61"/>
      <c r="P838"/>
      <c r="Q838" s="61"/>
      <c r="S838" s="68"/>
      <c r="T838" s="61"/>
      <c r="U838" s="61"/>
      <c r="V838" s="61"/>
      <c r="W838" s="61"/>
      <c r="X838" s="61"/>
      <c r="AG838"/>
    </row>
    <row r="839" spans="5:33" x14ac:dyDescent="0.2">
      <c r="E839"/>
      <c r="F839" s="29"/>
      <c r="I839"/>
      <c r="J839"/>
      <c r="K839" s="55"/>
      <c r="L839"/>
      <c r="M839"/>
      <c r="N839"/>
      <c r="O839" s="61"/>
      <c r="P839"/>
      <c r="Q839" s="61"/>
      <c r="S839" s="68"/>
      <c r="T839" s="61"/>
      <c r="U839" s="61"/>
      <c r="V839" s="61"/>
      <c r="W839" s="61"/>
      <c r="X839" s="61"/>
      <c r="AG839"/>
    </row>
    <row r="840" spans="5:33" x14ac:dyDescent="0.2">
      <c r="E840"/>
      <c r="F840" s="29"/>
      <c r="I840"/>
      <c r="J840"/>
      <c r="K840" s="55"/>
      <c r="L840"/>
      <c r="M840"/>
      <c r="N840"/>
      <c r="O840" s="61"/>
      <c r="P840"/>
      <c r="Q840" s="61"/>
      <c r="S840" s="68"/>
      <c r="T840" s="61"/>
      <c r="U840" s="61"/>
      <c r="V840" s="61"/>
      <c r="W840" s="61"/>
      <c r="X840" s="61"/>
      <c r="AG840"/>
    </row>
    <row r="841" spans="5:33" x14ac:dyDescent="0.2">
      <c r="E841"/>
      <c r="F841" s="29"/>
      <c r="I841"/>
      <c r="J841"/>
      <c r="K841" s="55"/>
      <c r="L841"/>
      <c r="M841"/>
      <c r="N841"/>
      <c r="O841" s="61"/>
      <c r="P841"/>
      <c r="Q841" s="61"/>
      <c r="S841" s="68"/>
      <c r="T841" s="61"/>
      <c r="U841" s="61"/>
      <c r="V841" s="61"/>
      <c r="W841" s="61"/>
      <c r="X841" s="61"/>
      <c r="AG841"/>
    </row>
    <row r="842" spans="5:33" x14ac:dyDescent="0.2">
      <c r="E842"/>
      <c r="F842" s="29"/>
      <c r="I842"/>
      <c r="J842"/>
      <c r="K842" s="55"/>
      <c r="L842"/>
      <c r="M842"/>
      <c r="N842"/>
      <c r="O842" s="61"/>
      <c r="P842"/>
      <c r="Q842" s="61"/>
      <c r="S842" s="68"/>
      <c r="T842" s="61"/>
      <c r="U842" s="61"/>
      <c r="V842" s="61"/>
      <c r="W842" s="61"/>
      <c r="X842" s="61"/>
      <c r="AG842"/>
    </row>
    <row r="843" spans="5:33" x14ac:dyDescent="0.2">
      <c r="E843"/>
      <c r="F843" s="29"/>
      <c r="I843"/>
      <c r="J843"/>
      <c r="K843" s="55"/>
      <c r="L843"/>
      <c r="M843"/>
      <c r="N843"/>
      <c r="O843" s="61"/>
      <c r="P843"/>
      <c r="Q843" s="61"/>
      <c r="S843" s="68"/>
      <c r="T843" s="61"/>
      <c r="U843" s="61"/>
      <c r="V843" s="61"/>
      <c r="W843" s="61"/>
      <c r="X843" s="61"/>
      <c r="AG843"/>
    </row>
    <row r="844" spans="5:33" x14ac:dyDescent="0.2">
      <c r="E844"/>
      <c r="F844" s="29"/>
      <c r="I844"/>
      <c r="J844"/>
      <c r="K844" s="55"/>
      <c r="L844"/>
      <c r="M844"/>
      <c r="N844"/>
      <c r="O844" s="61"/>
      <c r="P844"/>
      <c r="Q844" s="61"/>
      <c r="S844" s="68"/>
      <c r="T844" s="61"/>
      <c r="U844" s="61"/>
      <c r="V844" s="61"/>
      <c r="W844" s="61"/>
      <c r="X844" s="61"/>
      <c r="AG844"/>
    </row>
    <row r="845" spans="5:33" x14ac:dyDescent="0.2">
      <c r="E845"/>
      <c r="F845" s="29"/>
      <c r="I845"/>
      <c r="J845"/>
      <c r="K845" s="55"/>
      <c r="L845"/>
      <c r="M845"/>
      <c r="N845"/>
      <c r="O845" s="61"/>
      <c r="P845"/>
      <c r="Q845" s="61"/>
      <c r="S845" s="68"/>
      <c r="T845" s="61"/>
      <c r="U845" s="61"/>
      <c r="V845" s="61"/>
      <c r="W845" s="61"/>
      <c r="X845" s="61"/>
      <c r="AG845"/>
    </row>
    <row r="846" spans="5:33" x14ac:dyDescent="0.2">
      <c r="E846"/>
      <c r="F846" s="29"/>
      <c r="I846"/>
      <c r="J846"/>
      <c r="K846" s="55"/>
      <c r="L846"/>
      <c r="M846"/>
      <c r="N846"/>
      <c r="O846" s="61"/>
      <c r="P846"/>
      <c r="Q846" s="61"/>
      <c r="S846" s="68"/>
      <c r="T846" s="61"/>
      <c r="U846" s="61"/>
      <c r="V846" s="61"/>
      <c r="W846" s="61"/>
      <c r="X846" s="61"/>
      <c r="AG846"/>
    </row>
    <row r="847" spans="5:33" x14ac:dyDescent="0.2">
      <c r="E847"/>
      <c r="F847" s="29"/>
      <c r="I847"/>
      <c r="J847"/>
      <c r="K847" s="55"/>
      <c r="L847"/>
      <c r="M847"/>
      <c r="N847"/>
      <c r="O847" s="61"/>
      <c r="P847"/>
      <c r="Q847" s="61"/>
      <c r="S847" s="68"/>
      <c r="T847" s="61"/>
      <c r="U847" s="61"/>
      <c r="V847" s="61"/>
      <c r="W847" s="61"/>
      <c r="X847" s="61"/>
      <c r="AG847"/>
    </row>
    <row r="848" spans="5:33" x14ac:dyDescent="0.2">
      <c r="E848"/>
      <c r="F848" s="29"/>
      <c r="I848"/>
      <c r="J848"/>
      <c r="K848" s="55"/>
      <c r="L848"/>
      <c r="M848"/>
      <c r="N848"/>
      <c r="O848" s="61"/>
      <c r="P848"/>
      <c r="Q848" s="61"/>
      <c r="S848" s="68"/>
      <c r="T848" s="61"/>
      <c r="U848" s="61"/>
      <c r="V848" s="61"/>
      <c r="W848" s="61"/>
      <c r="X848" s="61"/>
      <c r="AG848"/>
    </row>
    <row r="849" spans="5:33" x14ac:dyDescent="0.2">
      <c r="E849"/>
      <c r="F849" s="29"/>
      <c r="I849"/>
      <c r="J849"/>
      <c r="K849" s="55"/>
      <c r="L849"/>
      <c r="M849"/>
      <c r="N849"/>
      <c r="O849" s="61"/>
      <c r="P849"/>
      <c r="Q849" s="61"/>
      <c r="S849" s="68"/>
      <c r="T849" s="61"/>
      <c r="U849" s="61"/>
      <c r="V849" s="61"/>
      <c r="W849" s="61"/>
      <c r="X849" s="61"/>
      <c r="AG849"/>
    </row>
    <row r="850" spans="5:33" x14ac:dyDescent="0.2">
      <c r="E850"/>
      <c r="F850" s="29"/>
      <c r="I850"/>
      <c r="J850"/>
      <c r="K850" s="55"/>
      <c r="L850"/>
      <c r="M850"/>
      <c r="N850"/>
      <c r="O850" s="61"/>
      <c r="P850"/>
      <c r="Q850" s="61"/>
      <c r="S850" s="68"/>
      <c r="T850" s="61"/>
      <c r="U850" s="61"/>
      <c r="V850" s="61"/>
      <c r="W850" s="61"/>
      <c r="X850" s="61"/>
      <c r="AG850"/>
    </row>
    <row r="851" spans="5:33" x14ac:dyDescent="0.2">
      <c r="E851"/>
      <c r="F851" s="29"/>
      <c r="I851"/>
      <c r="J851"/>
      <c r="K851" s="55"/>
      <c r="L851"/>
      <c r="M851"/>
      <c r="N851"/>
      <c r="O851" s="61"/>
      <c r="P851"/>
      <c r="Q851" s="61"/>
      <c r="S851" s="68"/>
      <c r="T851" s="61"/>
      <c r="U851" s="61"/>
      <c r="V851" s="61"/>
      <c r="W851" s="61"/>
      <c r="X851" s="61"/>
      <c r="AG851"/>
    </row>
    <row r="852" spans="5:33" x14ac:dyDescent="0.2">
      <c r="E852"/>
      <c r="F852" s="29"/>
      <c r="I852"/>
      <c r="J852"/>
      <c r="K852" s="55"/>
      <c r="L852"/>
      <c r="M852"/>
      <c r="N852"/>
      <c r="O852" s="61"/>
      <c r="P852"/>
      <c r="Q852" s="61"/>
      <c r="S852" s="68"/>
      <c r="T852" s="61"/>
      <c r="U852" s="61"/>
      <c r="V852" s="61"/>
      <c r="W852" s="61"/>
      <c r="X852" s="61"/>
      <c r="AG852"/>
    </row>
    <row r="853" spans="5:33" x14ac:dyDescent="0.2">
      <c r="E853"/>
      <c r="F853" s="29"/>
      <c r="I853"/>
      <c r="J853"/>
      <c r="K853" s="55"/>
      <c r="L853"/>
      <c r="M853"/>
      <c r="N853"/>
      <c r="O853" s="61"/>
      <c r="P853"/>
      <c r="Q853" s="61"/>
      <c r="S853" s="68"/>
      <c r="T853" s="61"/>
      <c r="U853" s="61"/>
      <c r="V853" s="61"/>
      <c r="W853" s="61"/>
      <c r="X853" s="61"/>
      <c r="AG853"/>
    </row>
    <row r="854" spans="5:33" x14ac:dyDescent="0.2">
      <c r="E854"/>
      <c r="F854" s="29"/>
      <c r="I854"/>
      <c r="J854"/>
      <c r="K854" s="55"/>
      <c r="L854"/>
      <c r="M854"/>
      <c r="N854"/>
      <c r="O854" s="61"/>
      <c r="P854"/>
      <c r="Q854" s="61"/>
      <c r="S854" s="68"/>
      <c r="T854" s="61"/>
      <c r="U854" s="61"/>
      <c r="V854" s="61"/>
      <c r="W854" s="61"/>
      <c r="X854" s="61"/>
      <c r="AG854"/>
    </row>
    <row r="855" spans="5:33" x14ac:dyDescent="0.2">
      <c r="E855"/>
      <c r="F855" s="29"/>
      <c r="I855"/>
      <c r="J855"/>
      <c r="K855" s="55"/>
      <c r="L855"/>
      <c r="M855"/>
      <c r="N855"/>
      <c r="O855" s="61"/>
      <c r="P855"/>
      <c r="Q855" s="61"/>
      <c r="S855" s="68"/>
      <c r="T855" s="61"/>
      <c r="U855" s="61"/>
      <c r="V855" s="61"/>
      <c r="W855" s="61"/>
      <c r="X855" s="61"/>
      <c r="AG855"/>
    </row>
    <row r="856" spans="5:33" x14ac:dyDescent="0.2">
      <c r="E856"/>
      <c r="F856" s="29"/>
      <c r="I856"/>
      <c r="J856"/>
      <c r="K856" s="55"/>
      <c r="L856"/>
      <c r="M856"/>
      <c r="N856"/>
      <c r="O856" s="61"/>
      <c r="P856"/>
      <c r="Q856" s="61"/>
      <c r="S856" s="68"/>
      <c r="T856" s="61"/>
      <c r="U856" s="61"/>
      <c r="V856" s="61"/>
      <c r="W856" s="61"/>
      <c r="X856" s="61"/>
      <c r="AG856"/>
    </row>
    <row r="857" spans="5:33" x14ac:dyDescent="0.2">
      <c r="E857"/>
      <c r="F857" s="29"/>
      <c r="I857"/>
      <c r="J857"/>
      <c r="K857" s="55"/>
      <c r="L857"/>
      <c r="M857"/>
      <c r="N857"/>
      <c r="O857" s="61"/>
      <c r="P857"/>
      <c r="Q857" s="61"/>
      <c r="S857" s="68"/>
      <c r="T857" s="61"/>
      <c r="U857" s="61"/>
      <c r="V857" s="61"/>
      <c r="W857" s="61"/>
      <c r="X857" s="61"/>
      <c r="AG857"/>
    </row>
    <row r="858" spans="5:33" x14ac:dyDescent="0.2">
      <c r="E858"/>
      <c r="F858" s="29"/>
      <c r="I858"/>
      <c r="J858"/>
      <c r="K858" s="55"/>
      <c r="L858"/>
      <c r="M858"/>
      <c r="N858"/>
      <c r="O858" s="61"/>
      <c r="P858"/>
      <c r="Q858" s="61"/>
      <c r="S858" s="68"/>
      <c r="T858" s="61"/>
      <c r="U858" s="61"/>
      <c r="V858" s="61"/>
      <c r="W858" s="61"/>
      <c r="X858" s="61"/>
      <c r="AG858"/>
    </row>
    <row r="859" spans="5:33" x14ac:dyDescent="0.2">
      <c r="E859"/>
      <c r="F859" s="29"/>
      <c r="I859"/>
      <c r="J859"/>
      <c r="K859" s="55"/>
      <c r="L859"/>
      <c r="M859"/>
      <c r="N859"/>
      <c r="O859" s="61"/>
      <c r="P859"/>
      <c r="Q859" s="61"/>
      <c r="S859" s="68"/>
      <c r="T859" s="61"/>
      <c r="U859" s="61"/>
      <c r="V859" s="61"/>
      <c r="W859" s="61"/>
      <c r="X859" s="61"/>
      <c r="AG859"/>
    </row>
    <row r="860" spans="5:33" x14ac:dyDescent="0.2">
      <c r="E860"/>
      <c r="F860" s="29"/>
      <c r="I860"/>
      <c r="J860"/>
      <c r="K860" s="55"/>
      <c r="L860"/>
      <c r="M860"/>
      <c r="N860"/>
      <c r="O860" s="61"/>
      <c r="P860"/>
      <c r="Q860" s="61"/>
      <c r="S860" s="68"/>
      <c r="T860" s="61"/>
      <c r="U860" s="61"/>
      <c r="V860" s="61"/>
      <c r="W860" s="61"/>
      <c r="X860" s="61"/>
      <c r="AG860"/>
    </row>
    <row r="861" spans="5:33" x14ac:dyDescent="0.2">
      <c r="E861"/>
      <c r="F861" s="29"/>
      <c r="I861"/>
      <c r="J861"/>
      <c r="K861" s="55"/>
      <c r="L861"/>
      <c r="M861"/>
      <c r="N861"/>
      <c r="O861" s="61"/>
      <c r="P861"/>
      <c r="Q861" s="61"/>
      <c r="S861" s="68"/>
      <c r="T861" s="61"/>
      <c r="U861" s="61"/>
      <c r="V861" s="61"/>
      <c r="W861" s="61"/>
      <c r="X861" s="61"/>
      <c r="AG861"/>
    </row>
    <row r="862" spans="5:33" x14ac:dyDescent="0.2">
      <c r="E862"/>
      <c r="F862" s="29"/>
      <c r="I862"/>
      <c r="J862"/>
      <c r="K862" s="55"/>
      <c r="L862"/>
      <c r="M862"/>
      <c r="N862"/>
      <c r="O862" s="61"/>
      <c r="P862"/>
      <c r="Q862" s="61"/>
      <c r="S862" s="68"/>
      <c r="T862" s="61"/>
      <c r="U862" s="61"/>
      <c r="V862" s="61"/>
      <c r="W862" s="61"/>
      <c r="X862" s="61"/>
      <c r="AG862"/>
    </row>
    <row r="863" spans="5:33" x14ac:dyDescent="0.2">
      <c r="E863"/>
      <c r="F863" s="29"/>
      <c r="I863"/>
      <c r="J863"/>
      <c r="K863" s="55"/>
      <c r="L863"/>
      <c r="M863"/>
      <c r="N863"/>
      <c r="O863" s="61"/>
      <c r="P863"/>
      <c r="Q863" s="61"/>
      <c r="S863" s="68"/>
      <c r="T863" s="61"/>
      <c r="U863" s="61"/>
      <c r="V863" s="61"/>
      <c r="W863" s="61"/>
      <c r="X863" s="61"/>
      <c r="AG863"/>
    </row>
    <row r="864" spans="5:33" x14ac:dyDescent="0.2">
      <c r="E864"/>
      <c r="F864" s="29"/>
      <c r="I864"/>
      <c r="J864"/>
      <c r="K864" s="55"/>
      <c r="L864"/>
      <c r="M864"/>
      <c r="N864"/>
      <c r="O864" s="61"/>
      <c r="P864"/>
      <c r="Q864" s="61"/>
      <c r="S864" s="68"/>
      <c r="T864" s="61"/>
      <c r="U864" s="61"/>
      <c r="V864" s="61"/>
      <c r="W864" s="61"/>
      <c r="X864" s="61"/>
      <c r="AG864"/>
    </row>
    <row r="865" spans="5:33" x14ac:dyDescent="0.2">
      <c r="E865"/>
      <c r="F865" s="29"/>
      <c r="I865"/>
      <c r="J865"/>
      <c r="K865" s="55"/>
      <c r="L865"/>
      <c r="M865"/>
      <c r="N865"/>
      <c r="O865" s="61"/>
      <c r="P865"/>
      <c r="Q865" s="61"/>
      <c r="S865" s="68"/>
      <c r="T865" s="61"/>
      <c r="U865" s="61"/>
      <c r="V865" s="61"/>
      <c r="W865" s="61"/>
      <c r="X865" s="61"/>
      <c r="AG865"/>
    </row>
    <row r="866" spans="5:33" x14ac:dyDescent="0.2">
      <c r="E866"/>
      <c r="F866" s="29"/>
      <c r="I866"/>
      <c r="J866"/>
      <c r="K866" s="55"/>
      <c r="L866"/>
      <c r="M866"/>
      <c r="N866"/>
      <c r="O866" s="61"/>
      <c r="P866"/>
      <c r="Q866" s="61"/>
      <c r="S866" s="68"/>
      <c r="T866" s="61"/>
      <c r="U866" s="61"/>
      <c r="V866" s="61"/>
      <c r="W866" s="61"/>
      <c r="X866" s="61"/>
      <c r="AG866"/>
    </row>
    <row r="867" spans="5:33" x14ac:dyDescent="0.2">
      <c r="E867"/>
      <c r="F867" s="29"/>
      <c r="I867"/>
      <c r="J867"/>
      <c r="K867" s="55"/>
      <c r="L867"/>
      <c r="M867"/>
      <c r="N867"/>
      <c r="O867" s="61"/>
      <c r="P867"/>
      <c r="Q867" s="61"/>
      <c r="S867" s="68"/>
      <c r="T867" s="61"/>
      <c r="U867" s="61"/>
      <c r="V867" s="61"/>
      <c r="W867" s="61"/>
      <c r="X867" s="61"/>
      <c r="AG867"/>
    </row>
    <row r="868" spans="5:33" x14ac:dyDescent="0.2">
      <c r="E868"/>
      <c r="F868" s="29"/>
      <c r="I868"/>
      <c r="J868"/>
      <c r="K868" s="55"/>
      <c r="L868"/>
      <c r="M868"/>
      <c r="N868"/>
      <c r="O868" s="61"/>
      <c r="P868"/>
      <c r="Q868" s="61"/>
      <c r="S868" s="68"/>
      <c r="T868" s="61"/>
      <c r="U868" s="61"/>
      <c r="V868" s="61"/>
      <c r="W868" s="61"/>
      <c r="X868" s="61"/>
      <c r="AG868"/>
    </row>
    <row r="869" spans="5:33" x14ac:dyDescent="0.2">
      <c r="E869"/>
      <c r="F869" s="29"/>
      <c r="I869"/>
      <c r="J869"/>
      <c r="K869" s="55"/>
      <c r="L869"/>
      <c r="M869"/>
      <c r="N869"/>
      <c r="O869" s="61"/>
      <c r="P869"/>
      <c r="Q869" s="61"/>
      <c r="S869" s="68"/>
      <c r="T869" s="61"/>
      <c r="U869" s="61"/>
      <c r="V869" s="61"/>
      <c r="W869" s="61"/>
      <c r="X869" s="61"/>
      <c r="AG869"/>
    </row>
    <row r="870" spans="5:33" x14ac:dyDescent="0.2">
      <c r="E870"/>
      <c r="F870" s="29"/>
      <c r="I870"/>
      <c r="J870"/>
      <c r="K870" s="55"/>
      <c r="L870"/>
      <c r="M870"/>
      <c r="N870"/>
      <c r="O870" s="61"/>
      <c r="P870"/>
      <c r="Q870" s="61"/>
      <c r="S870" s="68"/>
      <c r="T870" s="61"/>
      <c r="U870" s="61"/>
      <c r="V870" s="61"/>
      <c r="W870" s="61"/>
      <c r="X870" s="61"/>
      <c r="AG870"/>
    </row>
    <row r="871" spans="5:33" x14ac:dyDescent="0.2">
      <c r="E871"/>
      <c r="F871" s="29"/>
      <c r="I871"/>
      <c r="J871"/>
      <c r="K871" s="55"/>
      <c r="L871"/>
      <c r="M871"/>
      <c r="N871"/>
      <c r="O871" s="61"/>
      <c r="P871"/>
      <c r="Q871" s="61"/>
      <c r="S871" s="68"/>
      <c r="T871" s="61"/>
      <c r="U871" s="61"/>
      <c r="V871" s="61"/>
      <c r="W871" s="61"/>
      <c r="X871" s="61"/>
      <c r="AG871"/>
    </row>
    <row r="872" spans="5:33" x14ac:dyDescent="0.2">
      <c r="E872"/>
      <c r="F872" s="29"/>
      <c r="I872"/>
      <c r="J872"/>
      <c r="K872" s="55"/>
      <c r="L872"/>
      <c r="M872"/>
      <c r="N872"/>
      <c r="O872" s="61"/>
      <c r="P872"/>
      <c r="Q872" s="61"/>
      <c r="S872" s="68"/>
      <c r="T872" s="61"/>
      <c r="U872" s="61"/>
      <c r="V872" s="61"/>
      <c r="W872" s="61"/>
      <c r="X872" s="61"/>
      <c r="AG872"/>
    </row>
    <row r="873" spans="5:33" x14ac:dyDescent="0.2">
      <c r="E873"/>
      <c r="F873" s="29"/>
      <c r="I873"/>
      <c r="J873"/>
      <c r="K873" s="55"/>
      <c r="L873"/>
      <c r="M873"/>
      <c r="N873"/>
      <c r="O873" s="61"/>
      <c r="P873"/>
      <c r="Q873" s="61"/>
      <c r="S873" s="68"/>
      <c r="T873" s="61"/>
      <c r="U873" s="61"/>
      <c r="V873" s="61"/>
      <c r="W873" s="61"/>
      <c r="X873" s="61"/>
      <c r="AG873"/>
    </row>
    <row r="874" spans="5:33" x14ac:dyDescent="0.2">
      <c r="E874"/>
      <c r="F874" s="29"/>
      <c r="I874"/>
      <c r="J874"/>
      <c r="K874" s="55"/>
      <c r="L874"/>
      <c r="M874"/>
      <c r="N874"/>
      <c r="O874" s="61"/>
      <c r="P874"/>
      <c r="Q874" s="61"/>
      <c r="S874" s="68"/>
      <c r="T874" s="61"/>
      <c r="U874" s="61"/>
      <c r="V874" s="61"/>
      <c r="W874" s="61"/>
      <c r="X874" s="61"/>
      <c r="AG874"/>
    </row>
    <row r="875" spans="5:33" x14ac:dyDescent="0.2">
      <c r="E875"/>
      <c r="F875" s="29"/>
      <c r="I875"/>
      <c r="J875"/>
      <c r="K875" s="55"/>
      <c r="L875"/>
      <c r="M875"/>
      <c r="N875"/>
      <c r="O875" s="61"/>
      <c r="P875"/>
      <c r="Q875" s="61"/>
      <c r="S875" s="68"/>
      <c r="T875" s="61"/>
      <c r="U875" s="61"/>
      <c r="V875" s="61"/>
      <c r="W875" s="61"/>
      <c r="X875" s="61"/>
      <c r="AG875"/>
    </row>
    <row r="876" spans="5:33" x14ac:dyDescent="0.2">
      <c r="E876"/>
      <c r="F876" s="29"/>
      <c r="I876"/>
      <c r="J876"/>
      <c r="K876" s="55"/>
      <c r="L876"/>
      <c r="M876"/>
      <c r="N876"/>
      <c r="O876" s="61"/>
      <c r="P876"/>
      <c r="Q876" s="61"/>
      <c r="S876" s="68"/>
      <c r="T876" s="61"/>
      <c r="U876" s="61"/>
      <c r="V876" s="61"/>
      <c r="W876" s="61"/>
      <c r="X876" s="61"/>
      <c r="AG876"/>
    </row>
    <row r="877" spans="5:33" x14ac:dyDescent="0.2">
      <c r="E877"/>
      <c r="F877" s="29"/>
      <c r="I877"/>
      <c r="J877"/>
      <c r="K877" s="55"/>
      <c r="L877"/>
      <c r="M877"/>
      <c r="N877"/>
      <c r="O877" s="61"/>
      <c r="P877"/>
      <c r="Q877" s="61"/>
      <c r="S877" s="68"/>
      <c r="T877" s="61"/>
      <c r="U877" s="61"/>
      <c r="V877" s="61"/>
      <c r="W877" s="61"/>
      <c r="X877" s="61"/>
      <c r="AG877"/>
    </row>
    <row r="878" spans="5:33" x14ac:dyDescent="0.2">
      <c r="E878"/>
      <c r="F878" s="29"/>
      <c r="I878"/>
      <c r="J878"/>
      <c r="K878" s="55"/>
      <c r="L878"/>
      <c r="M878"/>
      <c r="N878"/>
      <c r="O878" s="61"/>
      <c r="P878"/>
      <c r="Q878" s="61"/>
      <c r="S878" s="68"/>
      <c r="T878" s="61"/>
      <c r="U878" s="61"/>
      <c r="V878" s="61"/>
      <c r="W878" s="61"/>
      <c r="X878" s="61"/>
      <c r="AG878"/>
    </row>
    <row r="879" spans="5:33" x14ac:dyDescent="0.2">
      <c r="E879"/>
      <c r="F879" s="29"/>
      <c r="I879"/>
      <c r="J879"/>
      <c r="K879" s="55"/>
      <c r="L879"/>
      <c r="M879"/>
      <c r="N879"/>
      <c r="O879" s="61"/>
      <c r="P879"/>
      <c r="Q879" s="61"/>
      <c r="S879" s="68"/>
      <c r="T879" s="61"/>
      <c r="U879" s="61"/>
      <c r="V879" s="61"/>
      <c r="W879" s="61"/>
      <c r="X879" s="61"/>
      <c r="AG879"/>
    </row>
    <row r="880" spans="5:33" x14ac:dyDescent="0.2">
      <c r="E880"/>
      <c r="F880" s="29"/>
      <c r="I880"/>
      <c r="J880"/>
      <c r="K880" s="55"/>
      <c r="L880"/>
      <c r="M880"/>
      <c r="N880"/>
      <c r="O880" s="61"/>
      <c r="P880"/>
      <c r="Q880" s="61"/>
      <c r="S880" s="68"/>
      <c r="T880" s="61"/>
      <c r="U880" s="61"/>
      <c r="V880" s="61"/>
      <c r="W880" s="61"/>
      <c r="X880" s="61"/>
      <c r="AG880"/>
    </row>
    <row r="881" spans="5:33" x14ac:dyDescent="0.2">
      <c r="E881"/>
      <c r="F881" s="29"/>
      <c r="I881"/>
      <c r="J881"/>
      <c r="K881" s="55"/>
      <c r="L881"/>
      <c r="M881"/>
      <c r="N881"/>
      <c r="O881" s="61"/>
      <c r="P881"/>
      <c r="Q881" s="61"/>
      <c r="S881" s="68"/>
      <c r="T881" s="61"/>
      <c r="U881" s="61"/>
      <c r="V881" s="61"/>
      <c r="W881" s="61"/>
      <c r="X881" s="61"/>
      <c r="AG881"/>
    </row>
    <row r="882" spans="5:33" x14ac:dyDescent="0.2">
      <c r="E882"/>
      <c r="F882" s="29"/>
      <c r="I882"/>
      <c r="J882"/>
      <c r="K882" s="55"/>
      <c r="L882"/>
      <c r="M882"/>
      <c r="N882"/>
      <c r="O882" s="61"/>
      <c r="P882"/>
      <c r="Q882" s="61"/>
      <c r="S882" s="68"/>
      <c r="T882" s="61"/>
      <c r="U882" s="61"/>
      <c r="V882" s="61"/>
      <c r="W882" s="61"/>
      <c r="X882" s="61"/>
      <c r="AG882"/>
    </row>
    <row r="883" spans="5:33" x14ac:dyDescent="0.2">
      <c r="E883"/>
      <c r="F883" s="29"/>
      <c r="I883"/>
      <c r="J883"/>
      <c r="K883" s="55"/>
      <c r="L883"/>
      <c r="M883"/>
      <c r="N883"/>
      <c r="O883" s="61"/>
      <c r="P883"/>
      <c r="Q883" s="61"/>
      <c r="S883" s="68"/>
      <c r="T883" s="61"/>
      <c r="U883" s="61"/>
      <c r="V883" s="61"/>
      <c r="W883" s="61"/>
      <c r="X883" s="61"/>
      <c r="AG883"/>
    </row>
    <row r="884" spans="5:33" x14ac:dyDescent="0.2">
      <c r="E884"/>
      <c r="F884" s="29"/>
      <c r="I884"/>
      <c r="J884"/>
      <c r="K884" s="55"/>
      <c r="L884"/>
      <c r="M884"/>
      <c r="N884"/>
      <c r="O884" s="61"/>
      <c r="P884"/>
      <c r="Q884" s="61"/>
      <c r="S884" s="68"/>
      <c r="T884" s="61"/>
      <c r="U884" s="61"/>
      <c r="V884" s="61"/>
      <c r="W884" s="61"/>
      <c r="X884" s="61"/>
      <c r="AG884"/>
    </row>
    <row r="885" spans="5:33" x14ac:dyDescent="0.2">
      <c r="E885"/>
      <c r="F885" s="29"/>
      <c r="I885"/>
      <c r="J885"/>
      <c r="K885" s="55"/>
      <c r="L885"/>
      <c r="M885"/>
      <c r="N885"/>
      <c r="O885" s="61"/>
      <c r="P885"/>
      <c r="Q885" s="61"/>
      <c r="S885" s="68"/>
      <c r="T885" s="61"/>
      <c r="U885" s="61"/>
      <c r="V885" s="61"/>
      <c r="W885" s="61"/>
      <c r="X885" s="61"/>
      <c r="AG885"/>
    </row>
    <row r="886" spans="5:33" x14ac:dyDescent="0.2">
      <c r="E886"/>
      <c r="F886" s="29"/>
      <c r="I886"/>
      <c r="J886"/>
      <c r="K886" s="55"/>
      <c r="L886"/>
      <c r="M886"/>
      <c r="N886"/>
      <c r="O886" s="61"/>
      <c r="P886"/>
      <c r="Q886" s="61"/>
      <c r="S886" s="68"/>
      <c r="T886" s="61"/>
      <c r="U886" s="61"/>
      <c r="V886" s="61"/>
      <c r="W886" s="61"/>
      <c r="X886" s="61"/>
      <c r="AG886"/>
    </row>
    <row r="887" spans="5:33" x14ac:dyDescent="0.2">
      <c r="E887"/>
      <c r="F887" s="29"/>
      <c r="I887"/>
      <c r="J887"/>
      <c r="K887" s="55"/>
      <c r="L887"/>
      <c r="M887"/>
      <c r="N887"/>
      <c r="O887" s="61"/>
      <c r="P887"/>
      <c r="Q887" s="61"/>
      <c r="S887" s="68"/>
      <c r="T887" s="61"/>
      <c r="U887" s="61"/>
      <c r="V887" s="61"/>
      <c r="W887" s="61"/>
      <c r="X887" s="61"/>
      <c r="AG887"/>
    </row>
    <row r="888" spans="5:33" x14ac:dyDescent="0.2">
      <c r="E888"/>
      <c r="F888" s="29"/>
      <c r="I888"/>
      <c r="J888"/>
      <c r="K888" s="55"/>
      <c r="L888"/>
      <c r="M888"/>
      <c r="N888"/>
      <c r="O888" s="61"/>
      <c r="P888"/>
      <c r="Q888" s="61"/>
      <c r="S888" s="68"/>
      <c r="T888" s="61"/>
      <c r="U888" s="61"/>
      <c r="V888" s="61"/>
      <c r="W888" s="61"/>
      <c r="X888" s="61"/>
      <c r="AG888"/>
    </row>
    <row r="889" spans="5:33" x14ac:dyDescent="0.2">
      <c r="E889"/>
      <c r="F889" s="29"/>
      <c r="I889"/>
      <c r="J889"/>
      <c r="K889" s="55"/>
      <c r="L889"/>
      <c r="M889"/>
      <c r="N889"/>
      <c r="O889" s="61"/>
      <c r="P889"/>
      <c r="Q889" s="61"/>
      <c r="S889" s="68"/>
      <c r="T889" s="61"/>
      <c r="U889" s="61"/>
      <c r="V889" s="61"/>
      <c r="W889" s="61"/>
      <c r="X889" s="61"/>
      <c r="AG889"/>
    </row>
    <row r="890" spans="5:33" x14ac:dyDescent="0.2">
      <c r="E890"/>
      <c r="F890" s="29"/>
      <c r="I890"/>
      <c r="J890"/>
      <c r="K890" s="55"/>
      <c r="L890"/>
      <c r="M890"/>
      <c r="N890"/>
      <c r="O890" s="61"/>
      <c r="P890"/>
      <c r="Q890" s="61"/>
      <c r="S890" s="68"/>
      <c r="T890" s="61"/>
      <c r="U890" s="61"/>
      <c r="V890" s="61"/>
      <c r="W890" s="61"/>
      <c r="X890" s="61"/>
      <c r="AG890"/>
    </row>
    <row r="891" spans="5:33" x14ac:dyDescent="0.2">
      <c r="E891"/>
      <c r="F891" s="29"/>
      <c r="I891"/>
      <c r="J891"/>
      <c r="K891" s="55"/>
      <c r="L891"/>
      <c r="M891"/>
      <c r="N891"/>
      <c r="O891" s="61"/>
      <c r="P891"/>
      <c r="Q891" s="61"/>
      <c r="S891" s="68"/>
      <c r="T891" s="61"/>
      <c r="U891" s="61"/>
      <c r="V891" s="61"/>
      <c r="W891" s="61"/>
      <c r="X891" s="61"/>
      <c r="AG891"/>
    </row>
    <row r="892" spans="5:33" x14ac:dyDescent="0.2">
      <c r="E892"/>
      <c r="F892" s="29"/>
      <c r="I892"/>
      <c r="J892"/>
      <c r="K892" s="55"/>
      <c r="L892"/>
      <c r="M892"/>
      <c r="N892"/>
      <c r="O892" s="61"/>
      <c r="P892"/>
      <c r="Q892" s="61"/>
      <c r="S892" s="68"/>
      <c r="T892" s="61"/>
      <c r="U892" s="61"/>
      <c r="V892" s="61"/>
      <c r="W892" s="61"/>
      <c r="X892" s="61"/>
      <c r="AG892"/>
    </row>
    <row r="893" spans="5:33" x14ac:dyDescent="0.2">
      <c r="E893"/>
      <c r="F893" s="29"/>
      <c r="I893"/>
      <c r="J893"/>
      <c r="K893" s="55"/>
      <c r="L893"/>
      <c r="M893"/>
      <c r="N893"/>
      <c r="O893" s="61"/>
      <c r="P893"/>
      <c r="Q893" s="61"/>
      <c r="S893" s="68"/>
      <c r="T893" s="61"/>
      <c r="U893" s="61"/>
      <c r="V893" s="61"/>
      <c r="W893" s="61"/>
      <c r="X893" s="61"/>
      <c r="AG893"/>
    </row>
    <row r="894" spans="5:33" x14ac:dyDescent="0.2">
      <c r="E894"/>
      <c r="F894" s="29"/>
      <c r="I894"/>
      <c r="J894"/>
      <c r="K894" s="55"/>
      <c r="L894"/>
      <c r="M894"/>
      <c r="N894"/>
      <c r="O894" s="61"/>
      <c r="P894"/>
      <c r="Q894" s="61"/>
      <c r="S894" s="68"/>
      <c r="T894" s="61"/>
      <c r="U894" s="61"/>
      <c r="V894" s="61"/>
      <c r="W894" s="61"/>
      <c r="X894" s="61"/>
      <c r="AG894"/>
    </row>
    <row r="895" spans="5:33" x14ac:dyDescent="0.2">
      <c r="E895"/>
      <c r="F895" s="29"/>
      <c r="I895"/>
      <c r="J895"/>
      <c r="K895" s="55"/>
      <c r="L895"/>
      <c r="M895"/>
      <c r="N895"/>
      <c r="O895" s="61"/>
      <c r="P895"/>
      <c r="Q895" s="61"/>
      <c r="S895" s="68"/>
      <c r="T895" s="61"/>
      <c r="U895" s="61"/>
      <c r="V895" s="61"/>
      <c r="W895" s="61"/>
      <c r="X895" s="61"/>
      <c r="AG895"/>
    </row>
    <row r="896" spans="5:33" x14ac:dyDescent="0.2">
      <c r="E896"/>
      <c r="F896" s="29"/>
      <c r="I896"/>
      <c r="J896"/>
      <c r="K896" s="55"/>
      <c r="L896"/>
      <c r="M896"/>
      <c r="N896"/>
      <c r="O896" s="61"/>
      <c r="P896"/>
      <c r="Q896" s="61"/>
      <c r="S896" s="68"/>
      <c r="T896" s="61"/>
      <c r="U896" s="61"/>
      <c r="V896" s="61"/>
      <c r="W896" s="61"/>
      <c r="X896" s="61"/>
      <c r="AG896"/>
    </row>
    <row r="897" spans="5:33" x14ac:dyDescent="0.2">
      <c r="E897"/>
      <c r="F897" s="29"/>
      <c r="I897"/>
      <c r="J897"/>
      <c r="K897" s="55"/>
      <c r="L897"/>
      <c r="M897"/>
      <c r="N897"/>
      <c r="O897" s="61"/>
      <c r="P897"/>
      <c r="Q897" s="61"/>
      <c r="S897" s="68"/>
      <c r="T897" s="61"/>
      <c r="U897" s="61"/>
      <c r="V897" s="61"/>
      <c r="W897" s="61"/>
      <c r="X897" s="61"/>
      <c r="AG897"/>
    </row>
    <row r="898" spans="5:33" x14ac:dyDescent="0.2">
      <c r="E898"/>
      <c r="F898" s="29"/>
      <c r="I898"/>
      <c r="J898"/>
      <c r="K898" s="55"/>
      <c r="L898"/>
      <c r="M898"/>
      <c r="N898"/>
      <c r="O898" s="61"/>
      <c r="P898"/>
      <c r="Q898" s="61"/>
      <c r="S898" s="68"/>
      <c r="T898" s="61"/>
      <c r="U898" s="61"/>
      <c r="V898" s="61"/>
      <c r="W898" s="61"/>
      <c r="X898" s="61"/>
      <c r="AG898"/>
    </row>
    <row r="899" spans="5:33" x14ac:dyDescent="0.2">
      <c r="E899"/>
      <c r="F899" s="29"/>
      <c r="I899"/>
      <c r="J899"/>
      <c r="K899" s="55"/>
      <c r="L899"/>
      <c r="M899"/>
      <c r="N899"/>
      <c r="O899" s="61"/>
      <c r="P899"/>
      <c r="Q899" s="61"/>
      <c r="S899" s="68"/>
      <c r="T899" s="61"/>
      <c r="U899" s="61"/>
      <c r="V899" s="61"/>
      <c r="W899" s="61"/>
      <c r="X899" s="61"/>
      <c r="AG899"/>
    </row>
    <row r="900" spans="5:33" x14ac:dyDescent="0.2">
      <c r="E900"/>
      <c r="F900" s="29"/>
      <c r="I900"/>
      <c r="J900"/>
      <c r="K900" s="55"/>
      <c r="L900"/>
      <c r="M900"/>
      <c r="N900"/>
      <c r="O900" s="61"/>
      <c r="P900"/>
      <c r="Q900" s="61"/>
      <c r="S900" s="68"/>
      <c r="T900" s="61"/>
      <c r="U900" s="61"/>
      <c r="V900" s="61"/>
      <c r="W900" s="61"/>
      <c r="X900" s="61"/>
      <c r="AG900"/>
    </row>
    <row r="901" spans="5:33" x14ac:dyDescent="0.2">
      <c r="E901"/>
      <c r="F901" s="29"/>
      <c r="I901"/>
      <c r="J901"/>
      <c r="K901" s="55"/>
      <c r="L901"/>
      <c r="M901"/>
      <c r="N901"/>
      <c r="O901" s="61"/>
      <c r="P901"/>
      <c r="Q901" s="61"/>
      <c r="S901" s="68"/>
      <c r="T901" s="61"/>
      <c r="U901" s="61"/>
      <c r="V901" s="61"/>
      <c r="W901" s="61"/>
      <c r="X901" s="61"/>
      <c r="AG901"/>
    </row>
    <row r="902" spans="5:33" x14ac:dyDescent="0.2">
      <c r="E902"/>
      <c r="F902" s="29"/>
      <c r="I902"/>
      <c r="J902"/>
      <c r="K902" s="55"/>
      <c r="L902"/>
      <c r="M902"/>
      <c r="N902"/>
      <c r="O902" s="61"/>
      <c r="P902"/>
      <c r="Q902" s="61"/>
      <c r="S902" s="68"/>
      <c r="T902" s="61"/>
      <c r="U902" s="61"/>
      <c r="V902" s="61"/>
      <c r="W902" s="61"/>
      <c r="X902" s="61"/>
      <c r="AG902"/>
    </row>
    <row r="903" spans="5:33" x14ac:dyDescent="0.2">
      <c r="E903"/>
      <c r="F903" s="29"/>
      <c r="I903"/>
      <c r="J903"/>
      <c r="K903" s="55"/>
      <c r="L903"/>
      <c r="M903"/>
      <c r="N903"/>
      <c r="O903" s="61"/>
      <c r="P903"/>
      <c r="Q903" s="61"/>
      <c r="S903" s="68"/>
      <c r="T903" s="61"/>
      <c r="U903" s="61"/>
      <c r="V903" s="61"/>
      <c r="W903" s="61"/>
      <c r="X903" s="61"/>
      <c r="AG903"/>
    </row>
    <row r="904" spans="5:33" x14ac:dyDescent="0.2">
      <c r="E904"/>
      <c r="F904" s="29"/>
      <c r="I904"/>
      <c r="J904"/>
      <c r="K904" s="55"/>
      <c r="L904"/>
      <c r="M904"/>
      <c r="N904"/>
      <c r="O904" s="61"/>
      <c r="P904"/>
      <c r="Q904" s="61"/>
      <c r="S904" s="68"/>
      <c r="T904" s="61"/>
      <c r="U904" s="61"/>
      <c r="V904" s="61"/>
      <c r="W904" s="61"/>
      <c r="X904" s="61"/>
      <c r="AG904"/>
    </row>
    <row r="905" spans="5:33" x14ac:dyDescent="0.2">
      <c r="E905"/>
      <c r="F905" s="29"/>
      <c r="I905"/>
      <c r="J905"/>
      <c r="K905" s="55"/>
      <c r="L905"/>
      <c r="M905"/>
      <c r="N905"/>
      <c r="O905" s="61"/>
      <c r="P905"/>
      <c r="Q905" s="61"/>
      <c r="S905" s="68"/>
      <c r="T905" s="61"/>
      <c r="U905" s="61"/>
      <c r="V905" s="61"/>
      <c r="W905" s="61"/>
      <c r="X905" s="61"/>
      <c r="AG905"/>
    </row>
    <row r="906" spans="5:33" x14ac:dyDescent="0.2">
      <c r="E906"/>
      <c r="F906" s="29"/>
      <c r="I906"/>
      <c r="J906"/>
      <c r="K906" s="55"/>
      <c r="L906"/>
      <c r="M906"/>
      <c r="N906"/>
      <c r="O906" s="61"/>
      <c r="P906"/>
      <c r="Q906" s="61"/>
      <c r="S906" s="68"/>
      <c r="T906" s="61"/>
      <c r="U906" s="61"/>
      <c r="V906" s="61"/>
      <c r="W906" s="61"/>
      <c r="X906" s="61"/>
      <c r="AG906"/>
    </row>
    <row r="907" spans="5:33" x14ac:dyDescent="0.2">
      <c r="E907"/>
      <c r="F907" s="29"/>
      <c r="I907"/>
      <c r="J907"/>
      <c r="K907" s="55"/>
      <c r="L907"/>
      <c r="M907"/>
      <c r="N907"/>
      <c r="O907" s="61"/>
      <c r="P907"/>
      <c r="Q907" s="61"/>
      <c r="S907" s="68"/>
      <c r="T907" s="61"/>
      <c r="U907" s="61"/>
      <c r="V907" s="61"/>
      <c r="W907" s="61"/>
      <c r="X907" s="61"/>
      <c r="AG907"/>
    </row>
    <row r="908" spans="5:33" x14ac:dyDescent="0.2">
      <c r="E908"/>
      <c r="F908" s="29"/>
      <c r="I908"/>
      <c r="J908"/>
      <c r="K908" s="55"/>
      <c r="L908"/>
      <c r="M908"/>
      <c r="N908"/>
      <c r="O908" s="61"/>
      <c r="P908"/>
      <c r="Q908" s="61"/>
      <c r="S908" s="68"/>
      <c r="T908" s="61"/>
      <c r="U908" s="61"/>
      <c r="V908" s="61"/>
      <c r="W908" s="61"/>
      <c r="X908" s="61"/>
      <c r="AG908"/>
    </row>
    <row r="909" spans="5:33" x14ac:dyDescent="0.2">
      <c r="E909"/>
      <c r="F909" s="29"/>
      <c r="I909"/>
      <c r="J909"/>
      <c r="K909" s="55"/>
      <c r="L909"/>
      <c r="M909"/>
      <c r="N909"/>
      <c r="O909" s="61"/>
      <c r="P909"/>
      <c r="Q909" s="61"/>
      <c r="S909" s="68"/>
      <c r="T909" s="61"/>
      <c r="U909" s="61"/>
      <c r="V909" s="61"/>
      <c r="W909" s="61"/>
      <c r="X909" s="61"/>
      <c r="AG909"/>
    </row>
    <row r="910" spans="5:33" x14ac:dyDescent="0.2">
      <c r="E910"/>
      <c r="F910" s="29"/>
      <c r="I910"/>
      <c r="J910"/>
      <c r="K910" s="55"/>
      <c r="L910"/>
      <c r="M910"/>
      <c r="N910"/>
      <c r="O910" s="61"/>
      <c r="P910"/>
      <c r="Q910" s="61"/>
      <c r="S910" s="68"/>
      <c r="T910" s="61"/>
      <c r="U910" s="61"/>
      <c r="V910" s="61"/>
      <c r="W910" s="61"/>
      <c r="X910" s="61"/>
      <c r="AG910"/>
    </row>
    <row r="911" spans="5:33" x14ac:dyDescent="0.2">
      <c r="E911"/>
      <c r="F911" s="29"/>
      <c r="I911"/>
      <c r="J911"/>
      <c r="K911" s="55"/>
      <c r="L911"/>
      <c r="M911"/>
      <c r="N911"/>
      <c r="O911" s="61"/>
      <c r="P911"/>
      <c r="Q911" s="61"/>
      <c r="S911" s="68"/>
      <c r="T911" s="61"/>
      <c r="U911" s="61"/>
      <c r="V911" s="61"/>
      <c r="W911" s="61"/>
      <c r="X911" s="61"/>
      <c r="AG911"/>
    </row>
    <row r="912" spans="5:33" x14ac:dyDescent="0.2">
      <c r="E912"/>
      <c r="F912" s="29"/>
      <c r="I912"/>
      <c r="J912"/>
      <c r="K912" s="55"/>
      <c r="L912"/>
      <c r="M912"/>
      <c r="N912"/>
      <c r="O912" s="61"/>
      <c r="P912"/>
      <c r="Q912" s="61"/>
      <c r="S912" s="68"/>
      <c r="T912" s="61"/>
      <c r="U912" s="61"/>
      <c r="V912" s="61"/>
      <c r="W912" s="61"/>
      <c r="X912" s="61"/>
      <c r="AG912"/>
    </row>
    <row r="913" spans="5:33" x14ac:dyDescent="0.2">
      <c r="E913"/>
      <c r="F913" s="29"/>
      <c r="I913"/>
      <c r="J913"/>
      <c r="K913" s="55"/>
      <c r="L913"/>
      <c r="M913"/>
      <c r="N913"/>
      <c r="O913" s="61"/>
      <c r="P913"/>
      <c r="Q913" s="61"/>
      <c r="S913" s="68"/>
      <c r="T913" s="61"/>
      <c r="U913" s="61"/>
      <c r="V913" s="61"/>
      <c r="W913" s="61"/>
      <c r="X913" s="61"/>
      <c r="AG913"/>
    </row>
    <row r="914" spans="5:33" x14ac:dyDescent="0.2">
      <c r="E914"/>
      <c r="F914" s="29"/>
      <c r="I914"/>
      <c r="J914"/>
      <c r="K914" s="55"/>
      <c r="L914"/>
      <c r="M914"/>
      <c r="N914"/>
      <c r="O914" s="61"/>
      <c r="P914"/>
      <c r="Q914" s="61"/>
      <c r="S914" s="68"/>
      <c r="T914" s="61"/>
      <c r="U914" s="61"/>
      <c r="V914" s="61"/>
      <c r="W914" s="61"/>
      <c r="X914" s="61"/>
      <c r="AG914"/>
    </row>
    <row r="915" spans="5:33" x14ac:dyDescent="0.2">
      <c r="E915"/>
      <c r="F915" s="29"/>
      <c r="I915"/>
      <c r="J915"/>
      <c r="K915" s="55"/>
      <c r="L915"/>
      <c r="M915"/>
      <c r="N915"/>
      <c r="O915" s="61"/>
      <c r="P915"/>
      <c r="Q915" s="61"/>
      <c r="S915" s="68"/>
      <c r="T915" s="61"/>
      <c r="U915" s="61"/>
      <c r="V915" s="61"/>
      <c r="W915" s="61"/>
      <c r="X915" s="61"/>
      <c r="AG915"/>
    </row>
    <row r="916" spans="5:33" x14ac:dyDescent="0.2">
      <c r="E916"/>
      <c r="F916" s="29"/>
      <c r="I916"/>
      <c r="J916"/>
      <c r="K916" s="55"/>
      <c r="L916"/>
      <c r="M916"/>
      <c r="N916"/>
      <c r="O916" s="61"/>
      <c r="P916"/>
      <c r="Q916" s="61"/>
      <c r="S916" s="68"/>
      <c r="T916" s="61"/>
      <c r="U916" s="61"/>
      <c r="V916" s="61"/>
      <c r="W916" s="61"/>
      <c r="X916" s="61"/>
      <c r="AG916"/>
    </row>
    <row r="917" spans="5:33" x14ac:dyDescent="0.2">
      <c r="E917"/>
      <c r="F917" s="29"/>
      <c r="I917"/>
      <c r="J917"/>
      <c r="K917" s="55"/>
      <c r="L917"/>
      <c r="M917"/>
      <c r="N917"/>
      <c r="O917" s="61"/>
      <c r="P917"/>
      <c r="Q917" s="61"/>
      <c r="S917" s="68"/>
      <c r="T917" s="61"/>
      <c r="U917" s="61"/>
      <c r="V917" s="61"/>
      <c r="W917" s="61"/>
      <c r="X917" s="61"/>
      <c r="AG917"/>
    </row>
    <row r="918" spans="5:33" x14ac:dyDescent="0.2">
      <c r="E918"/>
      <c r="F918" s="29"/>
      <c r="I918"/>
      <c r="J918"/>
      <c r="K918" s="55"/>
      <c r="L918"/>
      <c r="M918"/>
      <c r="N918"/>
      <c r="O918" s="61"/>
      <c r="P918"/>
      <c r="Q918" s="61"/>
      <c r="S918" s="68"/>
      <c r="T918" s="61"/>
      <c r="U918" s="61"/>
      <c r="V918" s="61"/>
      <c r="W918" s="61"/>
      <c r="X918" s="61"/>
      <c r="AG918"/>
    </row>
    <row r="919" spans="5:33" x14ac:dyDescent="0.2">
      <c r="E919"/>
      <c r="F919" s="29"/>
      <c r="I919"/>
      <c r="J919"/>
      <c r="K919" s="55"/>
      <c r="L919"/>
      <c r="M919"/>
      <c r="N919"/>
      <c r="O919" s="61"/>
      <c r="P919"/>
      <c r="Q919" s="61"/>
      <c r="S919" s="68"/>
      <c r="T919" s="61"/>
      <c r="U919" s="61"/>
      <c r="V919" s="61"/>
      <c r="W919" s="61"/>
      <c r="X919" s="61"/>
      <c r="AG919"/>
    </row>
    <row r="920" spans="5:33" x14ac:dyDescent="0.2">
      <c r="E920"/>
      <c r="F920" s="29"/>
      <c r="I920"/>
      <c r="J920"/>
      <c r="K920" s="55"/>
      <c r="L920"/>
      <c r="M920"/>
      <c r="N920"/>
      <c r="O920" s="61"/>
      <c r="P920"/>
      <c r="Q920" s="61"/>
      <c r="S920" s="68"/>
      <c r="T920" s="61"/>
      <c r="U920" s="61"/>
      <c r="V920" s="61"/>
      <c r="W920" s="61"/>
      <c r="X920" s="61"/>
      <c r="AG920"/>
    </row>
    <row r="921" spans="5:33" x14ac:dyDescent="0.2">
      <c r="E921"/>
      <c r="F921" s="29"/>
      <c r="I921"/>
      <c r="J921"/>
      <c r="K921" s="55"/>
      <c r="L921"/>
      <c r="M921"/>
      <c r="N921"/>
      <c r="O921" s="61"/>
      <c r="P921"/>
      <c r="Q921" s="61"/>
      <c r="S921" s="68"/>
      <c r="T921" s="61"/>
      <c r="U921" s="61"/>
      <c r="V921" s="61"/>
      <c r="W921" s="61"/>
      <c r="X921" s="61"/>
      <c r="AG921"/>
    </row>
    <row r="922" spans="5:33" x14ac:dyDescent="0.2">
      <c r="E922"/>
      <c r="F922" s="29"/>
      <c r="I922"/>
      <c r="J922"/>
      <c r="K922" s="55"/>
      <c r="L922"/>
      <c r="M922"/>
      <c r="N922"/>
      <c r="O922" s="61"/>
      <c r="P922"/>
      <c r="Q922" s="61"/>
      <c r="S922" s="68"/>
      <c r="T922" s="61"/>
      <c r="U922" s="61"/>
      <c r="V922" s="61"/>
      <c r="W922" s="61"/>
      <c r="X922" s="61"/>
      <c r="AG922"/>
    </row>
    <row r="923" spans="5:33" x14ac:dyDescent="0.2">
      <c r="E923"/>
      <c r="F923" s="29"/>
      <c r="I923"/>
      <c r="J923"/>
      <c r="K923" s="55"/>
      <c r="L923"/>
      <c r="M923"/>
      <c r="N923"/>
      <c r="O923" s="61"/>
      <c r="P923"/>
      <c r="Q923" s="61"/>
      <c r="S923" s="68"/>
      <c r="T923" s="61"/>
      <c r="U923" s="61"/>
      <c r="V923" s="61"/>
      <c r="W923" s="61"/>
      <c r="X923" s="61"/>
      <c r="AG923"/>
    </row>
    <row r="924" spans="5:33" x14ac:dyDescent="0.2">
      <c r="E924"/>
      <c r="F924" s="29"/>
      <c r="I924"/>
      <c r="J924"/>
      <c r="K924" s="55"/>
      <c r="L924"/>
      <c r="M924"/>
      <c r="N924"/>
      <c r="O924" s="61"/>
      <c r="P924"/>
      <c r="Q924" s="61"/>
      <c r="S924" s="68"/>
      <c r="T924" s="61"/>
      <c r="U924" s="61"/>
      <c r="V924" s="61"/>
      <c r="W924" s="61"/>
      <c r="X924" s="61"/>
      <c r="AG924"/>
    </row>
    <row r="925" spans="5:33" x14ac:dyDescent="0.2">
      <c r="E925"/>
      <c r="F925" s="29"/>
      <c r="I925"/>
      <c r="J925"/>
      <c r="K925" s="55"/>
      <c r="L925"/>
      <c r="M925"/>
      <c r="N925"/>
      <c r="O925" s="61"/>
      <c r="P925"/>
      <c r="Q925" s="61"/>
      <c r="S925" s="68"/>
      <c r="T925" s="61"/>
      <c r="U925" s="61"/>
      <c r="V925" s="61"/>
      <c r="W925" s="61"/>
      <c r="X925" s="61"/>
      <c r="AG925"/>
    </row>
    <row r="926" spans="5:33" x14ac:dyDescent="0.2">
      <c r="E926"/>
      <c r="F926" s="29"/>
      <c r="I926"/>
      <c r="J926"/>
      <c r="K926" s="55"/>
      <c r="L926"/>
      <c r="M926"/>
      <c r="N926"/>
      <c r="O926" s="61"/>
      <c r="P926"/>
      <c r="Q926" s="61"/>
      <c r="S926" s="68"/>
      <c r="T926" s="61"/>
      <c r="U926" s="61"/>
      <c r="V926" s="61"/>
      <c r="W926" s="61"/>
      <c r="X926" s="61"/>
      <c r="AG926"/>
    </row>
    <row r="927" spans="5:33" x14ac:dyDescent="0.2">
      <c r="E927"/>
      <c r="F927" s="29"/>
      <c r="I927"/>
      <c r="J927"/>
      <c r="K927" s="55"/>
      <c r="L927"/>
      <c r="M927"/>
      <c r="N927"/>
      <c r="O927" s="61"/>
      <c r="P927"/>
      <c r="Q927" s="61"/>
      <c r="S927" s="68"/>
      <c r="T927" s="61"/>
      <c r="U927" s="61"/>
      <c r="V927" s="61"/>
      <c r="W927" s="61"/>
      <c r="X927" s="61"/>
      <c r="AG927"/>
    </row>
    <row r="928" spans="5:33" x14ac:dyDescent="0.2">
      <c r="E928"/>
      <c r="F928" s="29"/>
      <c r="I928"/>
      <c r="J928"/>
      <c r="K928" s="55"/>
      <c r="L928"/>
      <c r="M928"/>
      <c r="N928"/>
      <c r="O928" s="61"/>
      <c r="P928"/>
      <c r="Q928" s="61"/>
      <c r="S928" s="68"/>
      <c r="T928" s="61"/>
      <c r="U928" s="61"/>
      <c r="V928" s="61"/>
      <c r="W928" s="61"/>
      <c r="X928" s="61"/>
      <c r="AG928"/>
    </row>
    <row r="929" spans="5:33" x14ac:dyDescent="0.2">
      <c r="E929"/>
      <c r="F929" s="29"/>
      <c r="I929"/>
      <c r="J929"/>
      <c r="K929" s="55"/>
      <c r="L929"/>
      <c r="M929"/>
      <c r="N929"/>
      <c r="O929" s="61"/>
      <c r="P929"/>
      <c r="Q929" s="61"/>
      <c r="S929" s="68"/>
      <c r="T929" s="61"/>
      <c r="U929" s="61"/>
      <c r="V929" s="61"/>
      <c r="W929" s="61"/>
      <c r="X929" s="61"/>
      <c r="AG929"/>
    </row>
    <row r="930" spans="5:33" x14ac:dyDescent="0.2">
      <c r="E930"/>
      <c r="F930" s="29"/>
      <c r="I930"/>
      <c r="J930"/>
      <c r="K930" s="55"/>
      <c r="L930"/>
      <c r="M930"/>
      <c r="N930"/>
      <c r="O930" s="61"/>
      <c r="P930"/>
      <c r="Q930" s="61"/>
      <c r="S930" s="68"/>
      <c r="T930" s="61"/>
      <c r="U930" s="61"/>
      <c r="V930" s="61"/>
      <c r="W930" s="61"/>
      <c r="X930" s="61"/>
      <c r="AG930"/>
    </row>
    <row r="931" spans="5:33" x14ac:dyDescent="0.2">
      <c r="E931"/>
      <c r="F931" s="29"/>
      <c r="I931"/>
      <c r="J931"/>
      <c r="K931" s="55"/>
      <c r="L931"/>
      <c r="M931"/>
      <c r="N931"/>
      <c r="O931" s="61"/>
      <c r="P931"/>
      <c r="Q931" s="61"/>
      <c r="S931" s="68"/>
      <c r="T931" s="61"/>
      <c r="U931" s="61"/>
      <c r="V931" s="61"/>
      <c r="W931" s="61"/>
      <c r="X931" s="61"/>
      <c r="AG931"/>
    </row>
    <row r="932" spans="5:33" x14ac:dyDescent="0.2">
      <c r="E932"/>
      <c r="F932" s="29"/>
      <c r="I932"/>
      <c r="J932"/>
      <c r="K932" s="55"/>
      <c r="L932"/>
      <c r="M932"/>
      <c r="N932"/>
      <c r="O932" s="61"/>
      <c r="P932"/>
      <c r="Q932" s="61"/>
      <c r="S932" s="68"/>
      <c r="T932" s="61"/>
      <c r="U932" s="61"/>
      <c r="V932" s="61"/>
      <c r="W932" s="61"/>
      <c r="X932" s="61"/>
      <c r="AG932"/>
    </row>
    <row r="933" spans="5:33" x14ac:dyDescent="0.2">
      <c r="E933"/>
      <c r="F933" s="29"/>
      <c r="I933"/>
      <c r="J933"/>
      <c r="K933" s="55"/>
      <c r="L933"/>
      <c r="M933"/>
      <c r="N933"/>
      <c r="O933" s="61"/>
      <c r="P933"/>
      <c r="Q933" s="61"/>
      <c r="S933" s="68"/>
      <c r="T933" s="61"/>
      <c r="U933" s="61"/>
      <c r="V933" s="61"/>
      <c r="W933" s="61"/>
      <c r="X933" s="61"/>
      <c r="AG933"/>
    </row>
    <row r="934" spans="5:33" x14ac:dyDescent="0.2">
      <c r="E934"/>
      <c r="F934" s="29"/>
      <c r="I934"/>
      <c r="J934"/>
      <c r="K934" s="55"/>
      <c r="L934"/>
      <c r="M934"/>
      <c r="N934"/>
      <c r="O934" s="61"/>
      <c r="P934"/>
      <c r="Q934" s="61"/>
      <c r="S934" s="68"/>
      <c r="T934" s="61"/>
      <c r="U934" s="61"/>
      <c r="V934" s="61"/>
      <c r="W934" s="61"/>
      <c r="X934" s="61"/>
      <c r="AG934"/>
    </row>
    <row r="935" spans="5:33" x14ac:dyDescent="0.2">
      <c r="E935"/>
      <c r="F935" s="29"/>
      <c r="I935"/>
      <c r="J935"/>
      <c r="K935" s="55"/>
      <c r="L935"/>
      <c r="M935"/>
      <c r="N935"/>
      <c r="O935" s="61"/>
      <c r="P935"/>
      <c r="Q935" s="61"/>
      <c r="S935" s="68"/>
      <c r="T935" s="61"/>
      <c r="U935" s="61"/>
      <c r="V935" s="61"/>
      <c r="W935" s="61"/>
      <c r="X935" s="61"/>
      <c r="AG935"/>
    </row>
    <row r="936" spans="5:33" x14ac:dyDescent="0.2">
      <c r="E936"/>
      <c r="F936" s="29"/>
      <c r="I936"/>
      <c r="J936"/>
      <c r="K936" s="55"/>
      <c r="L936"/>
      <c r="M936"/>
      <c r="N936"/>
      <c r="O936" s="61"/>
      <c r="P936"/>
      <c r="Q936" s="61"/>
      <c r="S936" s="68"/>
      <c r="T936" s="61"/>
      <c r="U936" s="61"/>
      <c r="V936" s="61"/>
      <c r="W936" s="61"/>
      <c r="X936" s="61"/>
      <c r="AG936"/>
    </row>
    <row r="937" spans="5:33" x14ac:dyDescent="0.2">
      <c r="E937"/>
      <c r="F937" s="29"/>
      <c r="I937"/>
      <c r="J937"/>
      <c r="K937" s="55"/>
      <c r="L937"/>
      <c r="M937"/>
      <c r="N937"/>
      <c r="O937" s="61"/>
      <c r="P937"/>
      <c r="Q937" s="61"/>
      <c r="S937" s="68"/>
      <c r="T937" s="61"/>
      <c r="U937" s="61"/>
      <c r="V937" s="61"/>
      <c r="W937" s="61"/>
      <c r="X937" s="61"/>
      <c r="AG937"/>
    </row>
    <row r="938" spans="5:33" x14ac:dyDescent="0.2">
      <c r="E938"/>
      <c r="F938" s="29"/>
      <c r="I938"/>
      <c r="J938"/>
      <c r="K938" s="55"/>
      <c r="L938"/>
      <c r="M938"/>
      <c r="N938"/>
      <c r="O938" s="61"/>
      <c r="P938"/>
      <c r="Q938" s="61"/>
      <c r="S938" s="68"/>
      <c r="T938" s="61"/>
      <c r="U938" s="61"/>
      <c r="V938" s="61"/>
      <c r="W938" s="61"/>
      <c r="X938" s="61"/>
      <c r="AG938"/>
    </row>
    <row r="939" spans="5:33" x14ac:dyDescent="0.2">
      <c r="E939"/>
      <c r="F939" s="29"/>
      <c r="I939"/>
      <c r="J939"/>
      <c r="K939" s="55"/>
      <c r="L939"/>
      <c r="M939"/>
      <c r="N939"/>
      <c r="O939" s="61"/>
      <c r="P939"/>
      <c r="Q939" s="61"/>
      <c r="S939" s="68"/>
      <c r="T939" s="61"/>
      <c r="U939" s="61"/>
      <c r="V939" s="61"/>
      <c r="W939" s="61"/>
      <c r="X939" s="61"/>
      <c r="AG939"/>
    </row>
    <row r="940" spans="5:33" x14ac:dyDescent="0.2">
      <c r="E940"/>
      <c r="F940" s="29"/>
      <c r="I940"/>
      <c r="J940"/>
      <c r="K940" s="55"/>
      <c r="L940"/>
      <c r="M940"/>
      <c r="N940"/>
      <c r="O940" s="61"/>
      <c r="P940"/>
      <c r="Q940" s="61"/>
      <c r="S940" s="68"/>
      <c r="T940" s="61"/>
      <c r="U940" s="61"/>
      <c r="V940" s="61"/>
      <c r="W940" s="61"/>
      <c r="X940" s="61"/>
      <c r="AG940"/>
    </row>
    <row r="941" spans="5:33" x14ac:dyDescent="0.2">
      <c r="E941"/>
      <c r="F941" s="29"/>
      <c r="I941"/>
      <c r="J941"/>
      <c r="K941" s="55"/>
      <c r="L941"/>
      <c r="M941"/>
      <c r="N941"/>
      <c r="O941" s="61"/>
      <c r="P941"/>
      <c r="Q941" s="61"/>
      <c r="S941" s="68"/>
      <c r="T941" s="61"/>
      <c r="U941" s="61"/>
      <c r="V941" s="61"/>
      <c r="W941" s="61"/>
      <c r="X941" s="61"/>
      <c r="AG941"/>
    </row>
    <row r="942" spans="5:33" x14ac:dyDescent="0.2">
      <c r="E942"/>
      <c r="F942" s="29"/>
      <c r="I942"/>
      <c r="J942"/>
      <c r="K942" s="55"/>
      <c r="L942"/>
      <c r="M942"/>
      <c r="N942"/>
      <c r="O942" s="61"/>
      <c r="P942"/>
      <c r="Q942" s="61"/>
      <c r="S942" s="68"/>
      <c r="T942" s="61"/>
      <c r="U942" s="61"/>
      <c r="V942" s="61"/>
      <c r="W942" s="61"/>
      <c r="X942" s="61"/>
      <c r="AG942"/>
    </row>
    <row r="943" spans="5:33" x14ac:dyDescent="0.2">
      <c r="E943"/>
      <c r="F943" s="29"/>
      <c r="I943"/>
      <c r="J943"/>
      <c r="K943" s="55"/>
      <c r="L943"/>
      <c r="M943"/>
      <c r="N943"/>
      <c r="O943" s="61"/>
      <c r="P943"/>
      <c r="Q943" s="61"/>
      <c r="S943" s="68"/>
      <c r="T943" s="61"/>
      <c r="U943" s="61"/>
      <c r="V943" s="61"/>
      <c r="W943" s="61"/>
      <c r="X943" s="61"/>
      <c r="AG943"/>
    </row>
    <row r="944" spans="5:33" x14ac:dyDescent="0.2">
      <c r="E944"/>
      <c r="F944" s="29"/>
      <c r="I944"/>
      <c r="J944"/>
      <c r="K944" s="55"/>
      <c r="L944"/>
      <c r="M944"/>
      <c r="N944"/>
      <c r="O944" s="61"/>
      <c r="P944"/>
      <c r="Q944" s="61"/>
      <c r="S944" s="68"/>
      <c r="T944" s="61"/>
      <c r="U944" s="61"/>
      <c r="V944" s="61"/>
      <c r="W944" s="61"/>
      <c r="X944" s="61"/>
      <c r="AG944"/>
    </row>
    <row r="945" spans="5:33" x14ac:dyDescent="0.2">
      <c r="E945"/>
      <c r="F945" s="29"/>
      <c r="I945"/>
      <c r="J945"/>
      <c r="K945" s="55"/>
      <c r="L945"/>
      <c r="M945"/>
      <c r="N945"/>
      <c r="O945" s="61"/>
      <c r="P945"/>
      <c r="Q945" s="61"/>
      <c r="S945" s="68"/>
      <c r="T945" s="61"/>
      <c r="U945" s="61"/>
      <c r="V945" s="61"/>
      <c r="W945" s="61"/>
      <c r="X945" s="61"/>
      <c r="AG945"/>
    </row>
    <row r="946" spans="5:33" x14ac:dyDescent="0.2">
      <c r="E946"/>
      <c r="F946" s="29"/>
      <c r="I946"/>
      <c r="J946"/>
      <c r="K946" s="55"/>
      <c r="L946"/>
      <c r="M946"/>
      <c r="N946"/>
      <c r="O946" s="61"/>
      <c r="P946"/>
      <c r="Q946" s="61"/>
      <c r="S946" s="68"/>
      <c r="T946" s="61"/>
      <c r="U946" s="61"/>
      <c r="V946" s="61"/>
      <c r="W946" s="61"/>
      <c r="X946" s="61"/>
      <c r="AG946"/>
    </row>
    <row r="947" spans="5:33" x14ac:dyDescent="0.2">
      <c r="E947"/>
      <c r="F947" s="29"/>
      <c r="I947"/>
      <c r="J947"/>
      <c r="K947" s="55"/>
      <c r="L947"/>
      <c r="M947"/>
      <c r="N947"/>
      <c r="O947" s="61"/>
      <c r="P947"/>
      <c r="Q947" s="61"/>
      <c r="S947" s="68"/>
      <c r="T947" s="61"/>
      <c r="U947" s="61"/>
      <c r="V947" s="61"/>
      <c r="W947" s="61"/>
      <c r="X947" s="61"/>
      <c r="AG947"/>
    </row>
    <row r="948" spans="5:33" x14ac:dyDescent="0.2">
      <c r="E948"/>
      <c r="F948" s="29"/>
      <c r="I948"/>
      <c r="J948"/>
      <c r="K948" s="55"/>
      <c r="L948"/>
      <c r="M948"/>
      <c r="N948"/>
      <c r="O948" s="61"/>
      <c r="P948"/>
      <c r="Q948" s="61"/>
      <c r="S948" s="68"/>
      <c r="T948" s="61"/>
      <c r="U948" s="61"/>
      <c r="V948" s="61"/>
      <c r="W948" s="61"/>
      <c r="X948" s="61"/>
      <c r="AG948"/>
    </row>
    <row r="949" spans="5:33" x14ac:dyDescent="0.2">
      <c r="E949"/>
      <c r="F949" s="29"/>
      <c r="I949"/>
      <c r="J949"/>
      <c r="K949" s="55"/>
      <c r="L949"/>
      <c r="M949"/>
      <c r="N949"/>
      <c r="O949" s="61"/>
      <c r="P949"/>
      <c r="Q949" s="61"/>
      <c r="S949" s="68"/>
      <c r="T949" s="61"/>
      <c r="U949" s="61"/>
      <c r="V949" s="61"/>
      <c r="W949" s="61"/>
      <c r="X949" s="61"/>
      <c r="AG949"/>
    </row>
    <row r="950" spans="5:33" x14ac:dyDescent="0.2">
      <c r="E950"/>
      <c r="F950" s="29"/>
      <c r="I950"/>
      <c r="J950"/>
      <c r="K950" s="55"/>
      <c r="L950"/>
      <c r="M950"/>
      <c r="N950"/>
      <c r="O950" s="61"/>
      <c r="P950"/>
      <c r="Q950" s="61"/>
      <c r="S950" s="68"/>
      <c r="T950" s="61"/>
      <c r="U950" s="61"/>
      <c r="V950" s="61"/>
      <c r="W950" s="61"/>
      <c r="X950" s="61"/>
      <c r="AG950"/>
    </row>
    <row r="951" spans="5:33" x14ac:dyDescent="0.2">
      <c r="E951"/>
      <c r="F951" s="29"/>
      <c r="I951"/>
      <c r="J951"/>
      <c r="K951" s="55"/>
      <c r="L951"/>
      <c r="M951"/>
      <c r="N951"/>
      <c r="O951" s="61"/>
      <c r="P951"/>
      <c r="Q951" s="61"/>
      <c r="S951" s="68"/>
      <c r="T951" s="61"/>
      <c r="U951" s="61"/>
      <c r="V951" s="61"/>
      <c r="W951" s="61"/>
      <c r="X951" s="61"/>
      <c r="AG951"/>
    </row>
    <row r="952" spans="5:33" x14ac:dyDescent="0.2">
      <c r="E952"/>
      <c r="F952" s="29"/>
      <c r="I952"/>
      <c r="J952"/>
      <c r="K952" s="55"/>
      <c r="L952"/>
      <c r="M952"/>
      <c r="N952"/>
      <c r="O952" s="61"/>
      <c r="P952"/>
      <c r="Q952" s="61"/>
      <c r="S952" s="68"/>
      <c r="T952" s="61"/>
      <c r="U952" s="61"/>
      <c r="V952" s="61"/>
      <c r="W952" s="61"/>
      <c r="X952" s="61"/>
      <c r="AG952"/>
    </row>
    <row r="953" spans="5:33" x14ac:dyDescent="0.2">
      <c r="E953"/>
      <c r="F953" s="29"/>
      <c r="I953"/>
      <c r="J953"/>
      <c r="K953" s="55"/>
      <c r="L953"/>
      <c r="M953"/>
      <c r="N953"/>
      <c r="O953" s="61"/>
      <c r="P953"/>
      <c r="Q953" s="61"/>
      <c r="S953" s="68"/>
      <c r="T953" s="61"/>
      <c r="U953" s="61"/>
      <c r="V953" s="61"/>
      <c r="W953" s="61"/>
      <c r="X953" s="61"/>
      <c r="AG953"/>
    </row>
    <row r="954" spans="5:33" x14ac:dyDescent="0.2">
      <c r="E954"/>
      <c r="F954" s="29"/>
      <c r="I954"/>
      <c r="J954"/>
      <c r="K954" s="55"/>
      <c r="L954"/>
      <c r="M954"/>
      <c r="N954"/>
      <c r="O954" s="61"/>
      <c r="P954"/>
      <c r="Q954" s="61"/>
      <c r="S954" s="68"/>
      <c r="T954" s="61"/>
      <c r="U954" s="61"/>
      <c r="V954" s="61"/>
      <c r="W954" s="61"/>
      <c r="X954" s="61"/>
      <c r="AG954"/>
    </row>
    <row r="955" spans="5:33" x14ac:dyDescent="0.2">
      <c r="E955"/>
      <c r="F955" s="29"/>
      <c r="I955"/>
      <c r="J955"/>
      <c r="K955" s="55"/>
      <c r="L955"/>
      <c r="M955"/>
      <c r="N955"/>
      <c r="O955" s="61"/>
      <c r="P955"/>
      <c r="Q955" s="61"/>
      <c r="S955" s="68"/>
      <c r="T955" s="61"/>
      <c r="U955" s="61"/>
      <c r="V955" s="61"/>
      <c r="W955" s="61"/>
      <c r="X955" s="61"/>
      <c r="AG955"/>
    </row>
    <row r="956" spans="5:33" x14ac:dyDescent="0.2">
      <c r="E956"/>
      <c r="F956" s="29"/>
      <c r="I956"/>
      <c r="J956"/>
      <c r="K956" s="55"/>
      <c r="L956"/>
      <c r="M956"/>
      <c r="N956"/>
      <c r="O956" s="61"/>
      <c r="P956"/>
      <c r="Q956" s="61"/>
      <c r="S956" s="68"/>
      <c r="T956" s="61"/>
      <c r="U956" s="61"/>
      <c r="V956" s="61"/>
      <c r="W956" s="61"/>
      <c r="X956" s="61"/>
      <c r="AG956"/>
    </row>
    <row r="957" spans="5:33" x14ac:dyDescent="0.2">
      <c r="E957"/>
      <c r="F957" s="29"/>
      <c r="I957"/>
      <c r="J957"/>
      <c r="K957" s="55"/>
      <c r="L957"/>
      <c r="M957"/>
      <c r="N957"/>
      <c r="O957" s="61"/>
      <c r="P957"/>
      <c r="Q957" s="61"/>
      <c r="S957" s="68"/>
      <c r="T957" s="61"/>
      <c r="U957" s="61"/>
      <c r="V957" s="61"/>
      <c r="W957" s="61"/>
      <c r="X957" s="61"/>
      <c r="AG957"/>
    </row>
    <row r="958" spans="5:33" x14ac:dyDescent="0.2">
      <c r="E958"/>
      <c r="F958" s="29"/>
      <c r="I958"/>
      <c r="J958"/>
      <c r="K958" s="55"/>
      <c r="L958"/>
      <c r="M958"/>
      <c r="N958"/>
      <c r="O958" s="61"/>
      <c r="P958"/>
      <c r="Q958" s="61"/>
      <c r="S958" s="68"/>
      <c r="T958" s="61"/>
      <c r="U958" s="61"/>
      <c r="V958" s="61"/>
      <c r="W958" s="61"/>
      <c r="X958" s="61"/>
      <c r="AG958"/>
    </row>
    <row r="959" spans="5:33" x14ac:dyDescent="0.2">
      <c r="E959"/>
      <c r="F959" s="29"/>
      <c r="I959"/>
      <c r="J959"/>
      <c r="K959" s="55"/>
      <c r="L959"/>
      <c r="M959"/>
      <c r="N959"/>
      <c r="O959" s="61"/>
      <c r="P959"/>
      <c r="Q959" s="61"/>
      <c r="S959" s="68"/>
      <c r="T959" s="61"/>
      <c r="U959" s="61"/>
      <c r="V959" s="61"/>
      <c r="W959" s="61"/>
      <c r="X959" s="61"/>
      <c r="AG959"/>
    </row>
    <row r="960" spans="5:33" x14ac:dyDescent="0.2">
      <c r="E960"/>
      <c r="F960" s="29"/>
      <c r="I960"/>
      <c r="J960"/>
      <c r="K960" s="55"/>
      <c r="L960"/>
      <c r="M960"/>
      <c r="N960"/>
      <c r="O960" s="61"/>
      <c r="P960"/>
      <c r="Q960" s="61"/>
      <c r="S960" s="68"/>
      <c r="T960" s="61"/>
      <c r="U960" s="61"/>
      <c r="V960" s="61"/>
      <c r="W960" s="61"/>
      <c r="X960" s="61"/>
      <c r="AG960"/>
    </row>
    <row r="961" spans="5:33" x14ac:dyDescent="0.2">
      <c r="E961"/>
      <c r="F961" s="29"/>
      <c r="I961"/>
      <c r="J961"/>
      <c r="K961" s="55"/>
      <c r="L961"/>
      <c r="M961"/>
      <c r="N961"/>
      <c r="O961" s="61"/>
      <c r="P961"/>
      <c r="Q961" s="61"/>
      <c r="S961" s="68"/>
      <c r="T961" s="61"/>
      <c r="U961" s="61"/>
      <c r="V961" s="61"/>
      <c r="W961" s="61"/>
      <c r="X961" s="61"/>
      <c r="AG961"/>
    </row>
    <row r="962" spans="5:33" x14ac:dyDescent="0.2">
      <c r="E962"/>
      <c r="F962" s="29"/>
      <c r="I962"/>
      <c r="J962"/>
      <c r="K962" s="55"/>
      <c r="L962"/>
      <c r="M962"/>
      <c r="N962"/>
      <c r="O962" s="61"/>
      <c r="P962"/>
      <c r="Q962" s="61"/>
      <c r="S962" s="68"/>
      <c r="T962" s="61"/>
      <c r="U962" s="61"/>
      <c r="V962" s="61"/>
      <c r="W962" s="61"/>
      <c r="X962" s="61"/>
      <c r="AG962"/>
    </row>
    <row r="963" spans="5:33" x14ac:dyDescent="0.2">
      <c r="E963"/>
      <c r="F963" s="29"/>
      <c r="I963"/>
      <c r="J963"/>
      <c r="K963" s="55"/>
      <c r="L963"/>
      <c r="M963"/>
      <c r="N963"/>
      <c r="O963" s="61"/>
      <c r="P963"/>
      <c r="Q963" s="61"/>
      <c r="S963" s="68"/>
      <c r="T963" s="61"/>
      <c r="U963" s="61"/>
      <c r="V963" s="61"/>
      <c r="W963" s="61"/>
      <c r="X963" s="61"/>
      <c r="AG963"/>
    </row>
    <row r="964" spans="5:33" x14ac:dyDescent="0.2">
      <c r="E964"/>
      <c r="F964" s="29"/>
      <c r="I964"/>
      <c r="J964"/>
      <c r="K964" s="55"/>
      <c r="L964"/>
      <c r="M964"/>
      <c r="N964"/>
      <c r="O964" s="61"/>
      <c r="P964"/>
      <c r="Q964" s="61"/>
      <c r="S964" s="68"/>
      <c r="T964" s="61"/>
      <c r="U964" s="61"/>
      <c r="V964" s="61"/>
      <c r="W964" s="61"/>
      <c r="X964" s="61"/>
      <c r="AG964"/>
    </row>
    <row r="965" spans="5:33" x14ac:dyDescent="0.2">
      <c r="E965"/>
      <c r="F965" s="29"/>
      <c r="I965"/>
      <c r="J965"/>
      <c r="K965" s="55"/>
      <c r="L965"/>
      <c r="M965"/>
      <c r="N965"/>
      <c r="O965" s="61"/>
      <c r="P965"/>
      <c r="Q965" s="61"/>
      <c r="S965" s="68"/>
      <c r="T965" s="61"/>
      <c r="U965" s="61"/>
      <c r="V965" s="61"/>
      <c r="W965" s="61"/>
      <c r="X965" s="61"/>
      <c r="AG965"/>
    </row>
    <row r="966" spans="5:33" x14ac:dyDescent="0.2">
      <c r="E966"/>
      <c r="F966" s="29"/>
      <c r="I966"/>
      <c r="J966"/>
      <c r="K966" s="55"/>
      <c r="L966"/>
      <c r="M966"/>
      <c r="N966"/>
      <c r="O966" s="61"/>
      <c r="P966"/>
      <c r="Q966" s="61"/>
      <c r="S966" s="68"/>
      <c r="T966" s="61"/>
      <c r="U966" s="61"/>
      <c r="V966" s="61"/>
      <c r="W966" s="61"/>
      <c r="X966" s="61"/>
      <c r="AG966"/>
    </row>
    <row r="967" spans="5:33" x14ac:dyDescent="0.2">
      <c r="E967"/>
      <c r="F967" s="29"/>
      <c r="I967"/>
      <c r="J967"/>
      <c r="K967" s="55"/>
      <c r="L967"/>
      <c r="M967"/>
      <c r="N967"/>
      <c r="O967" s="61"/>
      <c r="P967"/>
      <c r="Q967" s="61"/>
      <c r="S967" s="68"/>
      <c r="T967" s="61"/>
      <c r="U967" s="61"/>
      <c r="V967" s="61"/>
      <c r="W967" s="61"/>
      <c r="X967" s="61"/>
      <c r="AG967"/>
    </row>
    <row r="968" spans="5:33" x14ac:dyDescent="0.2">
      <c r="E968"/>
      <c r="F968" s="29"/>
      <c r="I968"/>
      <c r="J968"/>
      <c r="K968" s="55"/>
      <c r="L968"/>
      <c r="M968"/>
      <c r="N968"/>
      <c r="O968" s="61"/>
      <c r="P968"/>
      <c r="Q968" s="61"/>
      <c r="S968" s="68"/>
      <c r="T968" s="61"/>
      <c r="U968" s="61"/>
      <c r="V968" s="61"/>
      <c r="W968" s="61"/>
      <c r="X968" s="61"/>
      <c r="AG968"/>
    </row>
    <row r="969" spans="5:33" x14ac:dyDescent="0.2">
      <c r="E969"/>
      <c r="F969" s="29"/>
      <c r="I969"/>
      <c r="J969"/>
      <c r="K969" s="55"/>
      <c r="L969"/>
      <c r="M969"/>
      <c r="N969"/>
      <c r="O969" s="61"/>
      <c r="P969"/>
      <c r="Q969" s="61"/>
      <c r="S969" s="68"/>
      <c r="T969" s="61"/>
      <c r="U969" s="61"/>
      <c r="V969" s="61"/>
      <c r="W969" s="61"/>
      <c r="X969" s="61"/>
      <c r="AG969"/>
    </row>
    <row r="970" spans="5:33" x14ac:dyDescent="0.2">
      <c r="E970"/>
      <c r="F970" s="29"/>
      <c r="I970"/>
      <c r="J970"/>
      <c r="K970" s="55"/>
      <c r="L970"/>
      <c r="M970"/>
      <c r="N970"/>
      <c r="O970" s="61"/>
      <c r="P970"/>
      <c r="Q970" s="61"/>
      <c r="S970" s="68"/>
      <c r="T970" s="61"/>
      <c r="U970" s="61"/>
      <c r="V970" s="61"/>
      <c r="W970" s="61"/>
      <c r="X970" s="61"/>
      <c r="AG970"/>
    </row>
    <row r="971" spans="5:33" x14ac:dyDescent="0.2">
      <c r="E971"/>
      <c r="F971" s="29"/>
      <c r="I971"/>
      <c r="J971"/>
      <c r="K971" s="55"/>
      <c r="L971"/>
      <c r="M971"/>
      <c r="N971"/>
      <c r="O971" s="61"/>
      <c r="P971"/>
      <c r="Q971" s="61"/>
      <c r="S971" s="68"/>
      <c r="T971" s="61"/>
      <c r="U971" s="61"/>
      <c r="V971" s="61"/>
      <c r="W971" s="61"/>
      <c r="X971" s="61"/>
      <c r="AG971"/>
    </row>
    <row r="972" spans="5:33" x14ac:dyDescent="0.2">
      <c r="E972"/>
      <c r="F972" s="29"/>
      <c r="I972"/>
      <c r="J972"/>
      <c r="K972" s="55"/>
      <c r="L972"/>
      <c r="M972"/>
      <c r="N972"/>
      <c r="O972" s="61"/>
      <c r="P972"/>
      <c r="Q972" s="61"/>
      <c r="S972" s="68"/>
      <c r="T972" s="61"/>
      <c r="U972" s="61"/>
      <c r="V972" s="61"/>
      <c r="W972" s="61"/>
      <c r="X972" s="61"/>
      <c r="AG972"/>
    </row>
    <row r="973" spans="5:33" x14ac:dyDescent="0.2">
      <c r="E973"/>
      <c r="F973" s="29"/>
      <c r="I973"/>
      <c r="J973"/>
      <c r="K973" s="55"/>
      <c r="L973"/>
      <c r="M973"/>
      <c r="N973"/>
      <c r="O973" s="61"/>
      <c r="P973"/>
      <c r="Q973" s="61"/>
      <c r="S973" s="68"/>
      <c r="T973" s="61"/>
      <c r="U973" s="61"/>
      <c r="V973" s="61"/>
      <c r="W973" s="61"/>
      <c r="X973" s="61"/>
      <c r="AG973"/>
    </row>
    <row r="974" spans="5:33" x14ac:dyDescent="0.2">
      <c r="E974"/>
      <c r="F974" s="29"/>
      <c r="I974"/>
      <c r="J974"/>
      <c r="K974" s="55"/>
      <c r="L974"/>
      <c r="M974"/>
      <c r="N974"/>
      <c r="O974" s="61"/>
      <c r="P974"/>
      <c r="Q974" s="61"/>
      <c r="S974" s="68"/>
      <c r="T974" s="61"/>
      <c r="U974" s="61"/>
      <c r="V974" s="61"/>
      <c r="W974" s="61"/>
      <c r="X974" s="61"/>
      <c r="AG974"/>
    </row>
    <row r="975" spans="5:33" x14ac:dyDescent="0.2">
      <c r="E975"/>
      <c r="F975" s="29"/>
      <c r="I975"/>
      <c r="J975"/>
      <c r="K975" s="55"/>
      <c r="L975"/>
      <c r="M975"/>
      <c r="N975"/>
      <c r="O975" s="61"/>
      <c r="P975"/>
      <c r="Q975" s="61"/>
      <c r="S975" s="68"/>
      <c r="T975" s="61"/>
      <c r="U975" s="61"/>
      <c r="V975" s="61"/>
      <c r="W975" s="61"/>
      <c r="X975" s="61"/>
      <c r="AG975"/>
    </row>
    <row r="976" spans="5:33" x14ac:dyDescent="0.2">
      <c r="E976"/>
      <c r="F976" s="29"/>
      <c r="I976"/>
      <c r="J976"/>
      <c r="K976" s="55"/>
      <c r="L976"/>
      <c r="M976"/>
      <c r="N976"/>
      <c r="O976" s="61"/>
      <c r="P976"/>
      <c r="Q976" s="61"/>
      <c r="S976" s="68"/>
      <c r="T976" s="61"/>
      <c r="U976" s="61"/>
      <c r="V976" s="61"/>
      <c r="W976" s="61"/>
      <c r="X976" s="61"/>
      <c r="AG976"/>
    </row>
    <row r="977" spans="5:33" x14ac:dyDescent="0.2">
      <c r="E977"/>
      <c r="F977" s="29"/>
      <c r="I977"/>
      <c r="J977"/>
      <c r="K977" s="55"/>
      <c r="L977"/>
      <c r="M977"/>
      <c r="N977"/>
      <c r="O977" s="61"/>
      <c r="P977"/>
      <c r="Q977" s="61"/>
      <c r="S977" s="68"/>
      <c r="T977" s="61"/>
      <c r="U977" s="61"/>
      <c r="V977" s="61"/>
      <c r="W977" s="61"/>
      <c r="X977" s="61"/>
      <c r="AG977"/>
    </row>
    <row r="978" spans="5:33" x14ac:dyDescent="0.2">
      <c r="E978"/>
      <c r="F978" s="29"/>
      <c r="I978"/>
      <c r="J978"/>
      <c r="K978" s="55"/>
      <c r="L978"/>
      <c r="M978"/>
      <c r="N978"/>
      <c r="O978" s="61"/>
      <c r="P978"/>
      <c r="Q978" s="61"/>
      <c r="S978" s="68"/>
      <c r="T978" s="61"/>
      <c r="U978" s="61"/>
      <c r="V978" s="61"/>
      <c r="W978" s="61"/>
      <c r="X978" s="61"/>
      <c r="AG978"/>
    </row>
    <row r="979" spans="5:33" x14ac:dyDescent="0.2">
      <c r="E979"/>
      <c r="F979" s="29"/>
      <c r="I979"/>
      <c r="J979"/>
      <c r="K979" s="55"/>
      <c r="L979"/>
      <c r="M979"/>
      <c r="N979"/>
      <c r="O979" s="61"/>
      <c r="P979"/>
      <c r="Q979" s="61"/>
      <c r="S979" s="68"/>
      <c r="T979" s="61"/>
      <c r="U979" s="61"/>
      <c r="V979" s="61"/>
      <c r="W979" s="61"/>
      <c r="X979" s="61"/>
      <c r="AG979"/>
    </row>
    <row r="980" spans="5:33" x14ac:dyDescent="0.2">
      <c r="E980"/>
      <c r="F980" s="29"/>
      <c r="I980"/>
      <c r="J980"/>
      <c r="K980" s="55"/>
      <c r="L980"/>
      <c r="M980"/>
      <c r="N980"/>
      <c r="O980" s="61"/>
      <c r="P980"/>
      <c r="Q980" s="61"/>
      <c r="S980" s="68"/>
      <c r="T980" s="61"/>
      <c r="U980" s="61"/>
      <c r="V980" s="61"/>
      <c r="W980" s="61"/>
      <c r="X980" s="61"/>
      <c r="AG980"/>
    </row>
    <row r="981" spans="5:33" x14ac:dyDescent="0.2">
      <c r="E981"/>
      <c r="F981" s="29"/>
      <c r="I981"/>
      <c r="J981"/>
      <c r="K981" s="55"/>
      <c r="L981"/>
      <c r="M981"/>
      <c r="N981"/>
      <c r="O981" s="61"/>
      <c r="P981"/>
      <c r="Q981" s="61"/>
      <c r="S981" s="68"/>
      <c r="T981" s="61"/>
      <c r="U981" s="61"/>
      <c r="V981" s="61"/>
      <c r="W981" s="61"/>
      <c r="X981" s="61"/>
      <c r="AG981"/>
    </row>
    <row r="982" spans="5:33" x14ac:dyDescent="0.2">
      <c r="E982"/>
      <c r="F982" s="29"/>
      <c r="I982"/>
      <c r="J982"/>
      <c r="K982" s="55"/>
      <c r="L982"/>
      <c r="M982"/>
      <c r="N982"/>
      <c r="O982" s="61"/>
      <c r="P982"/>
      <c r="Q982" s="61"/>
      <c r="S982" s="68"/>
      <c r="T982" s="61"/>
      <c r="U982" s="61"/>
      <c r="V982" s="61"/>
      <c r="W982" s="61"/>
      <c r="X982" s="61"/>
      <c r="AG982"/>
    </row>
    <row r="983" spans="5:33" x14ac:dyDescent="0.2">
      <c r="E983"/>
      <c r="F983" s="29"/>
      <c r="I983"/>
      <c r="J983"/>
      <c r="K983" s="55"/>
      <c r="L983"/>
      <c r="M983"/>
      <c r="N983"/>
      <c r="O983" s="61"/>
      <c r="P983"/>
      <c r="Q983" s="61"/>
      <c r="S983" s="68"/>
      <c r="T983" s="61"/>
      <c r="U983" s="61"/>
      <c r="V983" s="61"/>
      <c r="W983" s="61"/>
      <c r="X983" s="61"/>
      <c r="AG983"/>
    </row>
    <row r="984" spans="5:33" x14ac:dyDescent="0.2">
      <c r="E984"/>
      <c r="F984" s="29"/>
      <c r="I984"/>
      <c r="J984"/>
      <c r="K984" s="55"/>
      <c r="L984"/>
      <c r="M984"/>
      <c r="N984"/>
      <c r="O984" s="61"/>
      <c r="P984"/>
      <c r="Q984" s="61"/>
      <c r="S984" s="68"/>
      <c r="T984" s="61"/>
      <c r="U984" s="61"/>
      <c r="V984" s="61"/>
      <c r="W984" s="61"/>
      <c r="X984" s="61"/>
      <c r="AG984"/>
    </row>
    <row r="985" spans="5:33" x14ac:dyDescent="0.2">
      <c r="E985"/>
      <c r="F985" s="29"/>
      <c r="I985"/>
      <c r="J985"/>
      <c r="K985" s="55"/>
      <c r="L985"/>
      <c r="M985"/>
      <c r="N985"/>
      <c r="O985" s="61"/>
      <c r="P985"/>
      <c r="Q985" s="61"/>
      <c r="S985" s="68"/>
      <c r="T985" s="61"/>
      <c r="U985" s="61"/>
      <c r="V985" s="61"/>
      <c r="W985" s="61"/>
      <c r="X985" s="61"/>
      <c r="AG985"/>
    </row>
    <row r="986" spans="5:33" x14ac:dyDescent="0.2">
      <c r="E986"/>
      <c r="F986" s="29"/>
      <c r="I986"/>
      <c r="J986"/>
      <c r="K986" s="55"/>
      <c r="L986"/>
      <c r="M986"/>
      <c r="N986"/>
      <c r="O986" s="61"/>
      <c r="P986"/>
      <c r="Q986" s="61"/>
      <c r="S986" s="68"/>
      <c r="T986" s="61"/>
      <c r="U986" s="61"/>
      <c r="V986" s="61"/>
      <c r="W986" s="61"/>
      <c r="X986" s="61"/>
      <c r="AG986"/>
    </row>
    <row r="987" spans="5:33" x14ac:dyDescent="0.2">
      <c r="E987"/>
      <c r="F987" s="29"/>
      <c r="I987"/>
      <c r="J987"/>
      <c r="K987" s="55"/>
      <c r="L987"/>
      <c r="M987"/>
      <c r="N987"/>
      <c r="O987" s="61"/>
      <c r="P987"/>
      <c r="Q987" s="61"/>
      <c r="S987" s="68"/>
      <c r="T987" s="61"/>
      <c r="U987" s="61"/>
      <c r="V987" s="61"/>
      <c r="W987" s="61"/>
      <c r="X987" s="61"/>
      <c r="AG987"/>
    </row>
    <row r="988" spans="5:33" x14ac:dyDescent="0.2">
      <c r="E988"/>
      <c r="F988" s="29"/>
      <c r="I988"/>
      <c r="J988"/>
      <c r="K988" s="55"/>
      <c r="L988"/>
      <c r="M988"/>
      <c r="N988"/>
      <c r="O988" s="61"/>
      <c r="P988"/>
      <c r="Q988" s="61"/>
      <c r="S988" s="68"/>
      <c r="T988" s="61"/>
      <c r="U988" s="61"/>
      <c r="V988" s="61"/>
      <c r="W988" s="61"/>
      <c r="X988" s="61"/>
      <c r="AG988"/>
    </row>
    <row r="989" spans="5:33" x14ac:dyDescent="0.2">
      <c r="E989"/>
      <c r="F989" s="29"/>
      <c r="I989"/>
      <c r="J989"/>
      <c r="K989" s="55"/>
      <c r="L989"/>
      <c r="M989"/>
      <c r="N989"/>
      <c r="O989" s="61"/>
      <c r="P989"/>
      <c r="Q989" s="61"/>
      <c r="S989" s="68"/>
      <c r="T989" s="61"/>
      <c r="U989" s="61"/>
      <c r="V989" s="61"/>
      <c r="W989" s="61"/>
      <c r="X989" s="61"/>
      <c r="AG989"/>
    </row>
    <row r="990" spans="5:33" x14ac:dyDescent="0.2">
      <c r="E990"/>
      <c r="F990" s="29"/>
      <c r="I990"/>
      <c r="J990"/>
      <c r="K990" s="55"/>
      <c r="L990"/>
      <c r="M990"/>
      <c r="N990"/>
      <c r="O990" s="61"/>
      <c r="P990"/>
      <c r="Q990" s="61"/>
      <c r="S990" s="68"/>
      <c r="T990" s="61"/>
      <c r="U990" s="61"/>
      <c r="V990" s="61"/>
      <c r="W990" s="61"/>
      <c r="X990" s="61"/>
      <c r="AG990"/>
    </row>
    <row r="991" spans="5:33" x14ac:dyDescent="0.2">
      <c r="E991"/>
      <c r="F991" s="29"/>
      <c r="I991"/>
      <c r="J991"/>
      <c r="K991" s="55"/>
      <c r="L991"/>
      <c r="M991"/>
      <c r="N991"/>
      <c r="O991" s="61"/>
      <c r="P991"/>
      <c r="Q991" s="61"/>
      <c r="S991" s="68"/>
      <c r="T991" s="61"/>
      <c r="U991" s="61"/>
      <c r="V991" s="61"/>
      <c r="W991" s="61"/>
      <c r="X991" s="61"/>
      <c r="AG991"/>
    </row>
    <row r="992" spans="5:33" x14ac:dyDescent="0.2">
      <c r="E992"/>
      <c r="F992" s="29"/>
      <c r="I992"/>
      <c r="J992"/>
      <c r="K992" s="55"/>
      <c r="L992"/>
      <c r="M992"/>
      <c r="N992"/>
      <c r="O992" s="61"/>
      <c r="P992"/>
      <c r="Q992" s="61"/>
      <c r="S992" s="68"/>
      <c r="T992" s="61"/>
      <c r="U992" s="61"/>
      <c r="V992" s="61"/>
      <c r="W992" s="61"/>
      <c r="X992" s="61"/>
      <c r="AG992"/>
    </row>
    <row r="993" spans="5:33" x14ac:dyDescent="0.2">
      <c r="E993"/>
      <c r="F993" s="29"/>
      <c r="I993"/>
      <c r="J993"/>
      <c r="K993" s="55"/>
      <c r="L993"/>
      <c r="M993"/>
      <c r="N993"/>
      <c r="O993" s="61"/>
      <c r="P993"/>
      <c r="Q993" s="61"/>
      <c r="S993" s="68"/>
      <c r="T993" s="61"/>
      <c r="U993" s="61"/>
      <c r="V993" s="61"/>
      <c r="W993" s="61"/>
      <c r="X993" s="61"/>
      <c r="AG993"/>
    </row>
    <row r="994" spans="5:33" x14ac:dyDescent="0.2">
      <c r="E994"/>
      <c r="F994" s="29"/>
      <c r="I994"/>
      <c r="J994"/>
      <c r="K994" s="55"/>
      <c r="L994"/>
      <c r="M994"/>
      <c r="N994"/>
      <c r="O994" s="61"/>
      <c r="P994"/>
      <c r="Q994" s="61"/>
      <c r="S994" s="68"/>
      <c r="T994" s="61"/>
      <c r="U994" s="61"/>
      <c r="V994" s="61"/>
      <c r="W994" s="61"/>
      <c r="X994" s="61"/>
      <c r="AG994"/>
    </row>
    <row r="995" spans="5:33" x14ac:dyDescent="0.2">
      <c r="E995"/>
      <c r="F995" s="29"/>
      <c r="I995"/>
      <c r="J995"/>
      <c r="K995" s="55"/>
      <c r="L995"/>
      <c r="M995"/>
      <c r="N995"/>
      <c r="O995" s="61"/>
      <c r="P995"/>
      <c r="Q995" s="61"/>
      <c r="S995" s="68"/>
      <c r="T995" s="61"/>
      <c r="U995" s="61"/>
      <c r="V995" s="61"/>
      <c r="W995" s="61"/>
      <c r="X995" s="61"/>
      <c r="AG995"/>
    </row>
    <row r="996" spans="5:33" x14ac:dyDescent="0.2">
      <c r="E996"/>
      <c r="F996" s="29"/>
      <c r="I996"/>
      <c r="J996"/>
      <c r="K996" s="55"/>
      <c r="L996"/>
      <c r="M996"/>
      <c r="N996"/>
      <c r="O996" s="61"/>
      <c r="P996"/>
      <c r="Q996" s="61"/>
      <c r="S996" s="68"/>
      <c r="T996" s="61"/>
      <c r="U996" s="61"/>
      <c r="V996" s="61"/>
      <c r="W996" s="61"/>
      <c r="X996" s="61"/>
      <c r="AG996"/>
    </row>
    <row r="997" spans="5:33" x14ac:dyDescent="0.2">
      <c r="E997"/>
      <c r="F997" s="29"/>
      <c r="I997"/>
      <c r="J997"/>
      <c r="K997" s="55"/>
      <c r="L997"/>
      <c r="M997"/>
      <c r="N997"/>
      <c r="O997" s="61"/>
      <c r="P997"/>
      <c r="Q997" s="61"/>
      <c r="S997" s="68"/>
      <c r="T997" s="61"/>
      <c r="U997" s="61"/>
      <c r="V997" s="61"/>
      <c r="W997" s="61"/>
      <c r="X997" s="61"/>
      <c r="AG997"/>
    </row>
    <row r="998" spans="5:33" x14ac:dyDescent="0.2">
      <c r="E998"/>
      <c r="F998" s="29"/>
      <c r="I998"/>
      <c r="J998"/>
      <c r="K998" s="55"/>
      <c r="L998"/>
      <c r="M998"/>
      <c r="N998"/>
      <c r="O998" s="61"/>
      <c r="P998"/>
      <c r="Q998" s="61"/>
      <c r="S998" s="68"/>
      <c r="T998" s="61"/>
      <c r="U998" s="61"/>
      <c r="V998" s="61"/>
      <c r="W998" s="61"/>
      <c r="X998" s="61"/>
      <c r="AG998"/>
    </row>
    <row r="999" spans="5:33" x14ac:dyDescent="0.2">
      <c r="E999"/>
      <c r="F999" s="29"/>
      <c r="I999"/>
      <c r="J999"/>
      <c r="K999" s="55"/>
      <c r="L999"/>
      <c r="M999"/>
      <c r="N999"/>
      <c r="O999" s="61"/>
      <c r="P999"/>
      <c r="Q999" s="61"/>
      <c r="S999" s="68"/>
      <c r="T999" s="61"/>
      <c r="U999" s="61"/>
      <c r="V999" s="61"/>
      <c r="W999" s="61"/>
      <c r="X999" s="61"/>
      <c r="AG999"/>
    </row>
  </sheetData>
  <mergeCells count="26">
    <mergeCell ref="AG6:AG8"/>
    <mergeCell ref="AF6:AF8"/>
    <mergeCell ref="E6:E8"/>
    <mergeCell ref="G6:G8"/>
    <mergeCell ref="D6:D8"/>
    <mergeCell ref="I6:J8"/>
    <mergeCell ref="L6:M8"/>
    <mergeCell ref="F6:F8"/>
    <mergeCell ref="N6:O8"/>
    <mergeCell ref="B2:E2"/>
    <mergeCell ref="B3:E3"/>
    <mergeCell ref="C6:C8"/>
    <mergeCell ref="B6:B8"/>
    <mergeCell ref="W4:X4"/>
    <mergeCell ref="W5:X5"/>
    <mergeCell ref="S6:X6"/>
    <mergeCell ref="H6:H8"/>
    <mergeCell ref="P6:Q8"/>
    <mergeCell ref="S7:X7"/>
    <mergeCell ref="S8:T8"/>
    <mergeCell ref="K6:K8"/>
    <mergeCell ref="A6:A8"/>
    <mergeCell ref="AA6:AA8"/>
    <mergeCell ref="AB6:AB8"/>
    <mergeCell ref="AC6:AC8"/>
    <mergeCell ref="AD6:AD8"/>
  </mergeCells>
  <phoneticPr fontId="21" type="noConversion"/>
  <conditionalFormatting sqref="U1:X3 T4:V6 W6:X6 U8:X8">
    <cfRule type="cellIs" dxfId="1" priority="1" stopIfTrue="1" operator="lessThan">
      <formula>0</formula>
    </cfRule>
  </conditionalFormatting>
  <printOptions horizontalCentered="1"/>
  <pageMargins left="0.196850393700787" right="0.196850393700787" top="0.196850393700787" bottom="0.196850393700787" header="0" footer="0"/>
  <pageSetup scale="4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0" t="s">
        <v>24</v>
      </c>
      <c r="B2" s="120"/>
      <c r="C2" s="120"/>
      <c r="D2" s="10"/>
      <c r="E2" s="10"/>
      <c r="F2" s="9"/>
      <c r="G2" s="15"/>
      <c r="H2" s="15"/>
      <c r="I2" s="15"/>
      <c r="J2" s="15"/>
    </row>
    <row r="3" spans="1:10" s="16" customFormat="1" ht="15.75" x14ac:dyDescent="0.25">
      <c r="A3" s="122"/>
      <c r="B3" s="122"/>
      <c r="C3" s="12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2011-07-13T06:47:01Z</cp:lastPrinted>
  <dcterms:created xsi:type="dcterms:W3CDTF">2011-05-20T13:08:04Z</dcterms:created>
  <dcterms:modified xsi:type="dcterms:W3CDTF">2023-09-13T09:57:55Z</dcterms:modified>
</cp:coreProperties>
</file>