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TEMP_Cloture_2023.08.31\"/>
    </mc:Choice>
  </mc:AlternateContent>
  <xr:revisionPtr revIDLastSave="0" documentId="13_ncr:1_{5EB99A05-46BE-49E1-A00F-79C67F612EA8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K9" i="1"/>
  <c r="K8" i="1"/>
  <c r="G5" i="1" l="1"/>
  <c r="E10" i="1" l="1"/>
  <c r="H10" i="1"/>
  <c r="I10" i="1"/>
  <c r="J10" i="1"/>
  <c r="K7" i="1" l="1"/>
  <c r="K10" i="1" s="1"/>
  <c r="K13" i="1" l="1"/>
  <c r="K12" i="1"/>
  <c r="K14" i="1" l="1"/>
</calcChain>
</file>

<file path=xl/sharedStrings.xml><?xml version="1.0" encoding="utf-8"?>
<sst xmlns="http://schemas.openxmlformats.org/spreadsheetml/2006/main" count="26" uniqueCount="23">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</sst>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4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3" fontId="47" fillId="0" borderId="0" xfId="0" applyNumberFormat="1" applyFont="1" applyAlignment="1">
      <alignment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90" zoomScaleNormal="90" workbookViewId="0">
      <pane xSplit="2" topLeftCell="C1" activePane="topRight" state="frozen"/>
      <selection pane="topRight" activeCell="H10" sqref="H10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45169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60">
        <f>B2</f>
        <v>45169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38" t="s">
        <v>18</v>
      </c>
      <c r="B7" s="39" t="s">
        <v>19</v>
      </c>
      <c r="C7" s="40">
        <v>42556</v>
      </c>
      <c r="D7" s="41">
        <v>6.2399999999999999E-3</v>
      </c>
      <c r="E7" s="42" t="s">
        <v>20</v>
      </c>
      <c r="F7" s="43"/>
      <c r="G7" s="44">
        <v>2185955.2704430539</v>
      </c>
      <c r="H7" s="45">
        <v>2185733.7694539032</v>
      </c>
      <c r="I7" s="45">
        <v>221.50098915072158</v>
      </c>
      <c r="J7" s="45">
        <v>-416031.74134618317</v>
      </c>
      <c r="K7" s="7">
        <f t="shared" ref="K7:K9" si="0">SUM(I7:J7)</f>
        <v>-415810.24035703245</v>
      </c>
      <c r="M7" s="30"/>
    </row>
    <row r="8" spans="1:17" s="5" customFormat="1" ht="22.5" customHeight="1" x14ac:dyDescent="0.2">
      <c r="A8" s="46" t="s">
        <v>21</v>
      </c>
      <c r="B8" s="43" t="s">
        <v>6</v>
      </c>
      <c r="C8" s="47">
        <v>42817</v>
      </c>
      <c r="D8" s="48">
        <v>7.43E-3</v>
      </c>
      <c r="E8" s="49" t="s">
        <v>20</v>
      </c>
      <c r="F8" s="43"/>
      <c r="G8" s="50">
        <v>7046980.8325239727</v>
      </c>
      <c r="H8" s="51">
        <v>6973208.7410570923</v>
      </c>
      <c r="I8" s="51">
        <v>73772.091466880403</v>
      </c>
      <c r="J8" s="51">
        <v>-1808518.1561649004</v>
      </c>
      <c r="K8" s="31">
        <f t="shared" si="0"/>
        <v>-1734746.06469802</v>
      </c>
      <c r="M8" s="30"/>
      <c r="N8" s="1"/>
      <c r="O8" s="1"/>
      <c r="P8" s="1"/>
      <c r="Q8" s="1"/>
    </row>
    <row r="9" spans="1:17" ht="22.5" customHeight="1" x14ac:dyDescent="0.2">
      <c r="A9" s="52" t="s">
        <v>22</v>
      </c>
      <c r="B9" s="53" t="s">
        <v>6</v>
      </c>
      <c r="C9" s="54">
        <v>42823</v>
      </c>
      <c r="D9" s="55">
        <v>7.025E-3</v>
      </c>
      <c r="E9" s="56" t="s">
        <v>20</v>
      </c>
      <c r="F9" s="43"/>
      <c r="G9" s="57">
        <v>4932886.5827667816</v>
      </c>
      <c r="H9" s="58">
        <v>4881246.1187399654</v>
      </c>
      <c r="I9" s="58">
        <v>51640.464026816189</v>
      </c>
      <c r="J9" s="58">
        <v>-1196956.6666138489</v>
      </c>
      <c r="K9" s="7">
        <f t="shared" si="0"/>
        <v>-1145316.2025870327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14165822.68573381</v>
      </c>
      <c r="H10" s="19">
        <f>SUM(H7:H9)</f>
        <v>14040188.629250962</v>
      </c>
      <c r="I10" s="19">
        <f>SUM(I7:I9)</f>
        <v>125634.05648284731</v>
      </c>
      <c r="J10" s="19">
        <f>SUM(J7:J9)</f>
        <v>-3421506.5641249325</v>
      </c>
      <c r="K10" s="20">
        <f>SUM(K7:K9)</f>
        <v>-3295872.5076420852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63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15</v>
      </c>
      <c r="K12" s="16">
        <f>J10-E10</f>
        <v>-3421506.5641249325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13</v>
      </c>
      <c r="K13" s="22">
        <f>G10+E10</f>
        <v>14165822.68573381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14</v>
      </c>
      <c r="K14" s="20">
        <f>SUM(K12:K13)</f>
        <v>10744316.121608878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Olivier Boutineau</cp:lastModifiedBy>
  <dcterms:created xsi:type="dcterms:W3CDTF">1996-10-14T23:33:28Z</dcterms:created>
  <dcterms:modified xsi:type="dcterms:W3CDTF">2023-09-13T06:56:53Z</dcterms:modified>
</cp:coreProperties>
</file>