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Kerius-Interne\Clients\Orpea\"/>
    </mc:Choice>
  </mc:AlternateContent>
  <xr:revisionPtr revIDLastSave="0" documentId="8_{4FA2D514-FD7C-44D8-9E99-22CC3546154F}" xr6:coauthVersionLast="47" xr6:coauthVersionMax="47" xr10:uidLastSave="{00000000-0000-0000-0000-000000000000}"/>
  <bookViews>
    <workbookView xWindow="-120" yWindow="-120" windowWidth="29040" windowHeight="15720" xr2:uid="{E61EF2AC-E85B-4219-9105-CA1B5568A5A3}"/>
  </bookViews>
  <sheets>
    <sheet name="Ventilation" sheetId="1" r:id="rId1"/>
    <sheet name="Synthèse 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D4" i="2"/>
  <c r="E4" i="2"/>
  <c r="L3" i="1" l="1"/>
  <c r="K3" i="1"/>
  <c r="J3" i="1"/>
  <c r="I3" i="1"/>
  <c r="H3" i="1"/>
  <c r="G3" i="1"/>
  <c r="F3" i="1" l="1"/>
</calcChain>
</file>

<file path=xl/sharedStrings.xml><?xml version="1.0" encoding="utf-8"?>
<sst xmlns="http://schemas.openxmlformats.org/spreadsheetml/2006/main" count="153" uniqueCount="109">
  <si>
    <t>Montants en EUR</t>
  </si>
  <si>
    <t>Strategy ID</t>
  </si>
  <si>
    <t>Trade ID</t>
  </si>
  <si>
    <t>Trade Description</t>
  </si>
  <si>
    <t>Bank</t>
  </si>
  <si>
    <t>Trade Date</t>
  </si>
  <si>
    <t>TOTAL</t>
  </si>
  <si>
    <t>1Y</t>
  </si>
  <si>
    <t>2Y</t>
  </si>
  <si>
    <t>3Y</t>
  </si>
  <si>
    <t>4Y</t>
  </si>
  <si>
    <t>5Y</t>
  </si>
  <si>
    <t>Later periods</t>
  </si>
  <si>
    <t>BNP26-D</t>
  </si>
  <si>
    <t>BNP</t>
  </si>
  <si>
    <t>LC41-D</t>
  </si>
  <si>
    <t>LCL</t>
  </si>
  <si>
    <t>BNP27-D</t>
  </si>
  <si>
    <t>LC42-D</t>
  </si>
  <si>
    <t>CAG10-D</t>
  </si>
  <si>
    <t>CA</t>
  </si>
  <si>
    <t>LC43-D</t>
  </si>
  <si>
    <t>CAG11-D</t>
  </si>
  <si>
    <t>CAG12-D</t>
  </si>
  <si>
    <t>BNP28-D</t>
  </si>
  <si>
    <t>CAG13-D</t>
  </si>
  <si>
    <t>Cap 0.50% versus Euribor 6m</t>
  </si>
  <si>
    <t>BNP29-D</t>
  </si>
  <si>
    <t>Swap 0.54% vs Euribor 6m</t>
  </si>
  <si>
    <t>BNP30-D</t>
  </si>
  <si>
    <t>LC47-D</t>
  </si>
  <si>
    <t>Swap 0.70% vs Euribor 3m</t>
  </si>
  <si>
    <t>CAG14-D</t>
  </si>
  <si>
    <t>BNP33-D</t>
  </si>
  <si>
    <t>LC48-D</t>
  </si>
  <si>
    <t>Swap 1.123% vs Euribor 3m</t>
  </si>
  <si>
    <t>BNP34-D</t>
  </si>
  <si>
    <t>Swap 1.2975% vs Euribor 3m</t>
  </si>
  <si>
    <t>LC49-D</t>
  </si>
  <si>
    <t>Swap 1.2750% vs Euribor 3m</t>
  </si>
  <si>
    <t>BNP35-D</t>
  </si>
  <si>
    <t>Swap 1.3675% vs Euribor 3m</t>
  </si>
  <si>
    <t>BNP36-D</t>
  </si>
  <si>
    <t>Swap 1.44% vs Euribor 3m</t>
  </si>
  <si>
    <t>CAG15-D</t>
  </si>
  <si>
    <t>Swap 0.30% vs Euribor 3m</t>
  </si>
  <si>
    <t>CACIB10-D</t>
  </si>
  <si>
    <t>Swap 0.27% vs Euribor 3m</t>
  </si>
  <si>
    <t>CACIB</t>
  </si>
  <si>
    <t>CACIB11-D</t>
  </si>
  <si>
    <t>Swap 0.2675% vs Euribor 3m</t>
  </si>
  <si>
    <t>LC51-D</t>
  </si>
  <si>
    <t>Swap 0.62% vs Euribor 3m</t>
  </si>
  <si>
    <t>CAG16-D</t>
  </si>
  <si>
    <t>Swap 0.6230% vs Euribor 3m</t>
  </si>
  <si>
    <t>CADIF</t>
  </si>
  <si>
    <t>LC52-D</t>
  </si>
  <si>
    <t>Swap 1.3930% vs Euribor 3m</t>
  </si>
  <si>
    <t>LC53-D</t>
  </si>
  <si>
    <t>CAG18-D</t>
  </si>
  <si>
    <t>Swap 1.3150% vs Euribor 3m</t>
  </si>
  <si>
    <t>CACIB12-D</t>
  </si>
  <si>
    <t>Cap 0.50% versus Euribor 3m</t>
  </si>
  <si>
    <t>BNP39-D</t>
  </si>
  <si>
    <t>LC54-D</t>
  </si>
  <si>
    <t>Swap 1.3870% vs Euribor 3m</t>
  </si>
  <si>
    <t>LC55-D</t>
  </si>
  <si>
    <t>Swap 1.52% vs Euribor 3m</t>
  </si>
  <si>
    <t>BNP42-D</t>
  </si>
  <si>
    <t>Swap 1.3750% vs Euribor 3m</t>
  </si>
  <si>
    <t>BNP43-D</t>
  </si>
  <si>
    <t>Swap 1.4025% vs Euribor 3m</t>
  </si>
  <si>
    <t>CIC20-D</t>
  </si>
  <si>
    <t>Swap 1.4520% vs Euribor 3m</t>
  </si>
  <si>
    <t>CIC</t>
  </si>
  <si>
    <t>KBC1-D</t>
  </si>
  <si>
    <t>Swap 1.378% vs Euribor 3m - entité ORPEA - SA</t>
  </si>
  <si>
    <t>KBC</t>
  </si>
  <si>
    <t>CIC21-D</t>
  </si>
  <si>
    <t>Swap 1.3465% vs Euribor 3m</t>
  </si>
  <si>
    <t>LC56-D</t>
  </si>
  <si>
    <t>Swap 1.435% vs Euribor 3m</t>
  </si>
  <si>
    <t>CIC22-D</t>
  </si>
  <si>
    <t>Swap 1.3625% vs Euribor 3m</t>
  </si>
  <si>
    <t>LC57-D</t>
  </si>
  <si>
    <t>Swap 1.4490% vs Euribor 3m</t>
  </si>
  <si>
    <t>CAG19-D</t>
  </si>
  <si>
    <t>Swap 1.3920% vs Euribor 3m</t>
  </si>
  <si>
    <t>KBC2-D</t>
  </si>
  <si>
    <t>Swap 4,56% vs Euribor 3m avec spread 2% - Belgique - entité HELCHTEREN HET DORP - SA</t>
  </si>
  <si>
    <t>KBC3-D</t>
  </si>
  <si>
    <t>Swap 4,56% vs Euribor 3m avec spread 2% - Belgique - LEUVEN BRABANCONNE - SA</t>
  </si>
  <si>
    <t>ADKB1-D</t>
  </si>
  <si>
    <t>Swap 0,425% vs Euribor 3m - Slovénie - entité SeneCura Dom starejših občanov Maribor d.o.o. - SI-ETAB</t>
  </si>
  <si>
    <t>ADKB</t>
  </si>
  <si>
    <t>BNP44-D</t>
  </si>
  <si>
    <t>Swap 2,37% vs Moyenne Euribor 3m - entité SCI DES CAPUCINS - SCI</t>
  </si>
  <si>
    <t>LC58-D</t>
  </si>
  <si>
    <t>Swap 0,889% vs Euribor 3m - entité GROUPE SINOUE</t>
  </si>
  <si>
    <t>ING5-D</t>
  </si>
  <si>
    <t>Swap avec leasing du floor - Belgique - entité EDEGEM 3 EIKEN - SRL</t>
  </si>
  <si>
    <t>ING</t>
  </si>
  <si>
    <t>UC1-D</t>
  </si>
  <si>
    <t>Structured Interest Rate Swap - entité ORPEA - SA</t>
  </si>
  <si>
    <t>UNICREDIT</t>
  </si>
  <si>
    <t>&lt;1Y</t>
  </si>
  <si>
    <t>&gt;1Y</t>
  </si>
  <si>
    <t>Actifs courants</t>
  </si>
  <si>
    <t>Actifs non courants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</si>
</sst>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CD2CB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SH chart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A4741"/>
      </a:accent1>
      <a:accent2>
        <a:srgbClr val="E58B39"/>
      </a:accent2>
      <a:accent3>
        <a:srgbClr val="6CD2CB"/>
      </a:accent3>
      <a:accent4>
        <a:srgbClr val="0F9383"/>
      </a:accent4>
      <a:accent5>
        <a:srgbClr val="E8E8E8"/>
      </a:accent5>
      <a:accent6>
        <a:srgbClr val="333333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D53AA-4396-4C9A-8A6C-101E91CD5E63}">
  <dimension ref="A1:M51"/>
  <sheetViews>
    <sheetView tabSelected="1" workbookViewId="0">
      <selection activeCell="H15" sqref="H15"/>
    </sheetView>
  </sheetViews>
  <sheetFormatPr baseColWidth="10" defaultRowHeight="15" x14ac:dyDescent="0.25"/>
  <cols>
    <col min="1" max="1" width="16.42578125" style="2" bestFit="1" customWidth="1"/>
    <col min="2" max="2" width="8.28515625" style="2" bestFit="1" customWidth="1"/>
    <col min="3" max="3" width="93.7109375" style="2" bestFit="1" customWidth="1"/>
    <col min="4" max="4" width="10.42578125" style="2" bestFit="1" customWidth="1"/>
    <col min="5" max="5" width="10.7109375" style="2" bestFit="1" customWidth="1"/>
    <col min="6" max="6" width="13.42578125" style="2" bestFit="1" customWidth="1"/>
    <col min="7" max="9" width="12.42578125" style="2" bestFit="1" customWidth="1"/>
    <col min="10" max="11" width="11.42578125" style="2" bestFit="1" customWidth="1"/>
    <col min="12" max="12" width="12.5703125" style="2" bestFit="1" customWidth="1"/>
    <col min="13" max="16384" width="11.42578125" style="2"/>
  </cols>
  <sheetData>
    <row r="1" spans="1:13" x14ac:dyDescent="0.25">
      <c r="A1" s="1" t="s">
        <v>0</v>
      </c>
    </row>
    <row r="2" spans="1:13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3" x14ac:dyDescent="0.25">
      <c r="A3" s="5" t="s">
        <v>6</v>
      </c>
      <c r="B3" s="5"/>
      <c r="C3" s="5"/>
      <c r="D3" s="5"/>
      <c r="E3" s="5"/>
      <c r="F3" s="7">
        <f>SUM(G3:L3)</f>
        <v>109052065.9639087</v>
      </c>
      <c r="G3" s="7">
        <f t="shared" ref="G3:L3" si="0">SUM(G4:G51)</f>
        <v>58053799.643626466</v>
      </c>
      <c r="H3" s="7">
        <f t="shared" si="0"/>
        <v>36290395.358654112</v>
      </c>
      <c r="I3" s="7">
        <f t="shared" si="0"/>
        <v>10510095.357586555</v>
      </c>
      <c r="J3" s="7">
        <f t="shared" si="0"/>
        <v>1277889.1955058584</v>
      </c>
      <c r="K3" s="7">
        <f t="shared" si="0"/>
        <v>1309326.8418181629</v>
      </c>
      <c r="L3" s="7">
        <f t="shared" si="0"/>
        <v>1610559.5667175427</v>
      </c>
      <c r="M3" s="3"/>
    </row>
    <row r="4" spans="1:13" x14ac:dyDescent="0.25">
      <c r="A4" s="2" t="s">
        <v>92</v>
      </c>
      <c r="B4" s="2">
        <v>386</v>
      </c>
      <c r="C4" s="2" t="s">
        <v>93</v>
      </c>
      <c r="D4" s="2" t="s">
        <v>94</v>
      </c>
      <c r="E4" s="6">
        <v>42824</v>
      </c>
      <c r="F4" s="8">
        <v>49325.151100586234</v>
      </c>
      <c r="G4" s="8">
        <v>28092.105910711965</v>
      </c>
      <c r="H4" s="8">
        <v>14106.622982879899</v>
      </c>
      <c r="I4" s="8">
        <v>6276.4117402422171</v>
      </c>
      <c r="J4" s="8">
        <v>850.01046675214934</v>
      </c>
      <c r="K4" s="8">
        <v>0</v>
      </c>
      <c r="L4" s="8">
        <v>0</v>
      </c>
    </row>
    <row r="5" spans="1:13" x14ac:dyDescent="0.25">
      <c r="A5" s="2" t="s">
        <v>13</v>
      </c>
      <c r="B5" s="2">
        <v>301</v>
      </c>
      <c r="D5" s="2" t="s">
        <v>14</v>
      </c>
      <c r="E5" s="6">
        <v>42458</v>
      </c>
      <c r="F5" s="8">
        <v>455529.76382562087</v>
      </c>
      <c r="G5" s="8">
        <v>455529.76382562087</v>
      </c>
      <c r="H5" s="8">
        <v>0</v>
      </c>
      <c r="I5" s="8">
        <v>0</v>
      </c>
      <c r="J5" s="8">
        <v>0</v>
      </c>
      <c r="K5" s="8">
        <v>0</v>
      </c>
      <c r="L5" s="8">
        <v>0</v>
      </c>
    </row>
    <row r="6" spans="1:13" x14ac:dyDescent="0.25">
      <c r="A6" s="2" t="s">
        <v>17</v>
      </c>
      <c r="B6" s="2">
        <v>303</v>
      </c>
      <c r="D6" s="2" t="s">
        <v>14</v>
      </c>
      <c r="E6" s="6">
        <v>42459</v>
      </c>
      <c r="F6" s="8">
        <v>517149.8062222813</v>
      </c>
      <c r="G6" s="8">
        <v>517149.8062222813</v>
      </c>
      <c r="H6" s="8">
        <v>0</v>
      </c>
      <c r="I6" s="8">
        <v>0</v>
      </c>
      <c r="J6" s="8">
        <v>0</v>
      </c>
      <c r="K6" s="8">
        <v>0</v>
      </c>
      <c r="L6" s="8">
        <v>0</v>
      </c>
    </row>
    <row r="7" spans="1:13" x14ac:dyDescent="0.25">
      <c r="A7" s="2" t="s">
        <v>24</v>
      </c>
      <c r="B7" s="2">
        <v>318</v>
      </c>
      <c r="D7" s="2" t="s">
        <v>14</v>
      </c>
      <c r="E7" s="6">
        <v>42538</v>
      </c>
      <c r="F7" s="8">
        <v>3817149.958054692</v>
      </c>
      <c r="G7" s="8">
        <v>3164276.2568774153</v>
      </c>
      <c r="H7" s="8">
        <v>652873.70117727667</v>
      </c>
      <c r="I7" s="8">
        <v>0</v>
      </c>
      <c r="J7" s="8">
        <v>0</v>
      </c>
      <c r="K7" s="8">
        <v>0</v>
      </c>
      <c r="L7" s="8">
        <v>0</v>
      </c>
    </row>
    <row r="8" spans="1:13" x14ac:dyDescent="0.25">
      <c r="A8" s="2" t="s">
        <v>27</v>
      </c>
      <c r="B8" s="2">
        <v>329</v>
      </c>
      <c r="C8" s="2" t="s">
        <v>28</v>
      </c>
      <c r="D8" s="2" t="s">
        <v>14</v>
      </c>
      <c r="E8" s="6">
        <v>42556</v>
      </c>
      <c r="F8" s="8">
        <v>2460563.0581729398</v>
      </c>
      <c r="G8" s="8">
        <v>1707646.4053535671</v>
      </c>
      <c r="H8" s="8">
        <v>752916.65281937271</v>
      </c>
      <c r="I8" s="8">
        <v>0</v>
      </c>
      <c r="J8" s="8">
        <v>0</v>
      </c>
      <c r="K8" s="8">
        <v>0</v>
      </c>
      <c r="L8" s="8">
        <v>0</v>
      </c>
    </row>
    <row r="9" spans="1:13" x14ac:dyDescent="0.25">
      <c r="A9" s="2" t="s">
        <v>29</v>
      </c>
      <c r="B9" s="2">
        <v>332</v>
      </c>
      <c r="D9" s="2" t="s">
        <v>14</v>
      </c>
      <c r="E9" s="6">
        <v>42612</v>
      </c>
      <c r="F9" s="8">
        <v>453523.56090693315</v>
      </c>
      <c r="G9" s="8">
        <v>453523.56090693315</v>
      </c>
      <c r="H9" s="8">
        <v>0</v>
      </c>
      <c r="I9" s="8">
        <v>0</v>
      </c>
      <c r="J9" s="8">
        <v>0</v>
      </c>
      <c r="K9" s="8">
        <v>0</v>
      </c>
      <c r="L9" s="8">
        <v>0</v>
      </c>
    </row>
    <row r="10" spans="1:13" x14ac:dyDescent="0.25">
      <c r="A10" s="2" t="s">
        <v>33</v>
      </c>
      <c r="B10" s="2">
        <v>340</v>
      </c>
      <c r="C10" s="2" t="s">
        <v>31</v>
      </c>
      <c r="D10" s="2" t="s">
        <v>14</v>
      </c>
      <c r="E10" s="6">
        <v>42667</v>
      </c>
      <c r="F10" s="8">
        <v>3098006.4433959234</v>
      </c>
      <c r="G10" s="8">
        <v>2196213.1002606866</v>
      </c>
      <c r="H10" s="8">
        <v>901793.34313523688</v>
      </c>
      <c r="I10" s="8">
        <v>0</v>
      </c>
      <c r="J10" s="8">
        <v>0</v>
      </c>
      <c r="K10" s="8">
        <v>0</v>
      </c>
      <c r="L10" s="8">
        <v>0</v>
      </c>
    </row>
    <row r="11" spans="1:13" x14ac:dyDescent="0.25">
      <c r="A11" s="2" t="s">
        <v>36</v>
      </c>
      <c r="B11" s="2">
        <v>342</v>
      </c>
      <c r="C11" s="2" t="s">
        <v>37</v>
      </c>
      <c r="D11" s="2" t="s">
        <v>14</v>
      </c>
      <c r="E11" s="6">
        <v>42706</v>
      </c>
      <c r="F11" s="8">
        <v>2564262.3789288667</v>
      </c>
      <c r="G11" s="8">
        <v>1879172.0362797407</v>
      </c>
      <c r="H11" s="8">
        <v>685090.34264912608</v>
      </c>
      <c r="I11" s="8">
        <v>0</v>
      </c>
      <c r="J11" s="8">
        <v>0</v>
      </c>
      <c r="K11" s="8">
        <v>0</v>
      </c>
      <c r="L11" s="8">
        <v>0</v>
      </c>
    </row>
    <row r="12" spans="1:13" x14ac:dyDescent="0.25">
      <c r="A12" s="2" t="s">
        <v>40</v>
      </c>
      <c r="B12" s="2">
        <v>344</v>
      </c>
      <c r="C12" s="2" t="s">
        <v>41</v>
      </c>
      <c r="D12" s="2" t="s">
        <v>14</v>
      </c>
      <c r="E12" s="6">
        <v>42706</v>
      </c>
      <c r="F12" s="8">
        <v>3620985.7954477197</v>
      </c>
      <c r="G12" s="8">
        <v>2409680.4113853131</v>
      </c>
      <c r="H12" s="8">
        <v>1211305.3840624066</v>
      </c>
      <c r="I12" s="8">
        <v>0</v>
      </c>
      <c r="J12" s="8">
        <v>0</v>
      </c>
      <c r="K12" s="8">
        <v>0</v>
      </c>
      <c r="L12" s="8">
        <v>0</v>
      </c>
    </row>
    <row r="13" spans="1:13" x14ac:dyDescent="0.25">
      <c r="A13" s="2" t="s">
        <v>42</v>
      </c>
      <c r="B13" s="2">
        <v>345</v>
      </c>
      <c r="C13" s="2" t="s">
        <v>43</v>
      </c>
      <c r="D13" s="2" t="s">
        <v>14</v>
      </c>
      <c r="E13" s="6">
        <v>42706</v>
      </c>
      <c r="F13" s="8">
        <v>2246017.7877122588</v>
      </c>
      <c r="G13" s="8">
        <v>1076083.3084108201</v>
      </c>
      <c r="H13" s="8">
        <v>975903.06686093332</v>
      </c>
      <c r="I13" s="8">
        <v>194031.41244050552</v>
      </c>
      <c r="J13" s="8">
        <v>0</v>
      </c>
      <c r="K13" s="8">
        <v>0</v>
      </c>
      <c r="L13" s="8">
        <v>0</v>
      </c>
    </row>
    <row r="14" spans="1:13" x14ac:dyDescent="0.25">
      <c r="A14" s="2" t="s">
        <v>63</v>
      </c>
      <c r="B14" s="2">
        <v>360</v>
      </c>
      <c r="C14" s="2" t="s">
        <v>62</v>
      </c>
      <c r="D14" s="2" t="s">
        <v>14</v>
      </c>
      <c r="E14" s="6">
        <v>42823</v>
      </c>
      <c r="F14" s="8">
        <v>3367068.5505543388</v>
      </c>
      <c r="G14" s="8">
        <v>1824832.9442813289</v>
      </c>
      <c r="H14" s="8">
        <v>1262522.1279250104</v>
      </c>
      <c r="I14" s="8">
        <v>279713.47834799957</v>
      </c>
      <c r="J14" s="8">
        <v>0</v>
      </c>
      <c r="K14" s="8">
        <v>0</v>
      </c>
      <c r="L14" s="8">
        <v>0</v>
      </c>
    </row>
    <row r="15" spans="1:13" x14ac:dyDescent="0.25">
      <c r="A15" s="2" t="s">
        <v>68</v>
      </c>
      <c r="B15" s="2">
        <v>367</v>
      </c>
      <c r="C15" s="2" t="s">
        <v>69</v>
      </c>
      <c r="D15" s="2" t="s">
        <v>14</v>
      </c>
      <c r="E15" s="6">
        <v>42958</v>
      </c>
      <c r="F15" s="8">
        <v>2454013.0624983576</v>
      </c>
      <c r="G15" s="8">
        <v>1175968.1618517847</v>
      </c>
      <c r="H15" s="8">
        <v>1057678.2881867897</v>
      </c>
      <c r="I15" s="8">
        <v>220366.61245978312</v>
      </c>
      <c r="J15" s="8">
        <v>0</v>
      </c>
      <c r="K15" s="8">
        <v>0</v>
      </c>
      <c r="L15" s="8">
        <v>0</v>
      </c>
    </row>
    <row r="16" spans="1:13" x14ac:dyDescent="0.25">
      <c r="A16" s="2" t="s">
        <v>70</v>
      </c>
      <c r="B16" s="2">
        <v>368</v>
      </c>
      <c r="C16" s="2" t="s">
        <v>71</v>
      </c>
      <c r="D16" s="2" t="s">
        <v>14</v>
      </c>
      <c r="E16" s="6">
        <v>42958</v>
      </c>
      <c r="F16" s="8">
        <v>2077986.2796020398</v>
      </c>
      <c r="G16" s="8">
        <v>700108.56650558207</v>
      </c>
      <c r="H16" s="8">
        <v>987350.28215453622</v>
      </c>
      <c r="I16" s="8">
        <v>390527.43094192148</v>
      </c>
      <c r="J16" s="8">
        <v>0</v>
      </c>
      <c r="K16" s="8">
        <v>0</v>
      </c>
      <c r="L16" s="8">
        <v>0</v>
      </c>
    </row>
    <row r="17" spans="1:12" x14ac:dyDescent="0.25">
      <c r="A17" s="2" t="s">
        <v>95</v>
      </c>
      <c r="B17" s="2">
        <v>387</v>
      </c>
      <c r="C17" s="2" t="s">
        <v>96</v>
      </c>
      <c r="D17" s="2" t="s">
        <v>14</v>
      </c>
      <c r="E17" s="6">
        <v>42954</v>
      </c>
      <c r="F17" s="8">
        <v>191377.0853625325</v>
      </c>
      <c r="G17" s="8">
        <v>62816.562380827228</v>
      </c>
      <c r="H17" s="8">
        <v>35864.080237796858</v>
      </c>
      <c r="I17" s="8">
        <v>18055.712893322077</v>
      </c>
      <c r="J17" s="8">
        <v>18425.337815900992</v>
      </c>
      <c r="K17" s="8">
        <v>19917.513107733608</v>
      </c>
      <c r="L17" s="8">
        <v>36297.878926951737</v>
      </c>
    </row>
    <row r="18" spans="1:12" x14ac:dyDescent="0.25">
      <c r="A18" s="2" t="s">
        <v>46</v>
      </c>
      <c r="B18" s="2">
        <v>347</v>
      </c>
      <c r="C18" s="2" t="s">
        <v>47</v>
      </c>
      <c r="D18" s="2" t="s">
        <v>48</v>
      </c>
      <c r="E18" s="6">
        <v>42718</v>
      </c>
      <c r="F18" s="8">
        <v>467663.17321666091</v>
      </c>
      <c r="G18" s="8">
        <v>467663.17321666091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</row>
    <row r="19" spans="1:12" x14ac:dyDescent="0.25">
      <c r="A19" s="2" t="s">
        <v>49</v>
      </c>
      <c r="B19" s="2">
        <v>348</v>
      </c>
      <c r="C19" s="2" t="s">
        <v>50</v>
      </c>
      <c r="D19" s="2" t="s">
        <v>48</v>
      </c>
      <c r="E19" s="6">
        <v>42724</v>
      </c>
      <c r="F19" s="8">
        <v>467980.4480967265</v>
      </c>
      <c r="G19" s="8">
        <v>467980.4480967265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</row>
    <row r="20" spans="1:12" x14ac:dyDescent="0.25">
      <c r="A20" s="2" t="s">
        <v>61</v>
      </c>
      <c r="B20" s="2">
        <v>358</v>
      </c>
      <c r="C20" s="2" t="s">
        <v>62</v>
      </c>
      <c r="D20" s="2" t="s">
        <v>48</v>
      </c>
      <c r="E20" s="6">
        <v>42817</v>
      </c>
      <c r="F20" s="8">
        <v>4721214.966903992</v>
      </c>
      <c r="G20" s="8">
        <v>2566582.8384529538</v>
      </c>
      <c r="H20" s="8">
        <v>1764683.1874736897</v>
      </c>
      <c r="I20" s="8">
        <v>389948.94097734848</v>
      </c>
      <c r="J20" s="8">
        <v>0</v>
      </c>
      <c r="K20" s="8">
        <v>0</v>
      </c>
      <c r="L20" s="8">
        <v>0</v>
      </c>
    </row>
    <row r="21" spans="1:12" x14ac:dyDescent="0.25">
      <c r="A21" s="2" t="s">
        <v>19</v>
      </c>
      <c r="B21" s="2">
        <v>312</v>
      </c>
      <c r="D21" s="2" t="s">
        <v>20</v>
      </c>
      <c r="E21" s="6">
        <v>42500</v>
      </c>
      <c r="F21" s="8">
        <v>932626.00854229578</v>
      </c>
      <c r="G21" s="8">
        <v>932626.00854229578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1:12" x14ac:dyDescent="0.25">
      <c r="A22" s="2" t="s">
        <v>22</v>
      </c>
      <c r="B22" s="2">
        <v>316</v>
      </c>
      <c r="D22" s="2" t="s">
        <v>20</v>
      </c>
      <c r="E22" s="6">
        <v>42522</v>
      </c>
      <c r="F22" s="8">
        <v>2268655.6668229313</v>
      </c>
      <c r="G22" s="8">
        <v>2268655.6668229313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spans="1:12" x14ac:dyDescent="0.25">
      <c r="A23" s="2" t="s">
        <v>23</v>
      </c>
      <c r="B23" s="2">
        <v>317</v>
      </c>
      <c r="D23" s="2" t="s">
        <v>20</v>
      </c>
      <c r="E23" s="6">
        <v>42531</v>
      </c>
      <c r="F23" s="8">
        <v>2576958.3369441475</v>
      </c>
      <c r="G23" s="8">
        <v>2143172.7383424304</v>
      </c>
      <c r="H23" s="8">
        <v>433785.59860171704</v>
      </c>
      <c r="I23" s="8">
        <v>0</v>
      </c>
      <c r="J23" s="8">
        <v>0</v>
      </c>
      <c r="K23" s="8">
        <v>0</v>
      </c>
      <c r="L23" s="8">
        <v>0</v>
      </c>
    </row>
    <row r="24" spans="1:12" ht="14.25" customHeight="1" x14ac:dyDescent="0.25">
      <c r="A24" s="2" t="s">
        <v>25</v>
      </c>
      <c r="B24" s="2">
        <v>327</v>
      </c>
      <c r="C24" s="2" t="s">
        <v>26</v>
      </c>
      <c r="D24" s="2" t="s">
        <v>20</v>
      </c>
      <c r="E24" s="6">
        <v>42556</v>
      </c>
      <c r="F24" s="8">
        <v>1822704.1266464004</v>
      </c>
      <c r="G24" s="8">
        <v>1275014.160518554</v>
      </c>
      <c r="H24" s="8">
        <v>547689.96612784627</v>
      </c>
      <c r="I24" s="8">
        <v>0</v>
      </c>
      <c r="J24" s="8">
        <v>0</v>
      </c>
      <c r="K24" s="8">
        <v>0</v>
      </c>
      <c r="L24" s="8">
        <v>0</v>
      </c>
    </row>
    <row r="25" spans="1:12" x14ac:dyDescent="0.25">
      <c r="A25" s="2" t="s">
        <v>32</v>
      </c>
      <c r="B25" s="2">
        <v>339</v>
      </c>
      <c r="C25" s="2" t="s">
        <v>31</v>
      </c>
      <c r="D25" s="2" t="s">
        <v>20</v>
      </c>
      <c r="E25" s="6">
        <v>42667</v>
      </c>
      <c r="F25" s="8">
        <v>1836085.3983396708</v>
      </c>
      <c r="G25" s="8">
        <v>1525144.2200368659</v>
      </c>
      <c r="H25" s="8">
        <v>310941.17830280488</v>
      </c>
      <c r="I25" s="8">
        <v>0</v>
      </c>
      <c r="J25" s="8">
        <v>0</v>
      </c>
      <c r="K25" s="8">
        <v>0</v>
      </c>
      <c r="L25" s="8">
        <v>0</v>
      </c>
    </row>
    <row r="26" spans="1:12" x14ac:dyDescent="0.25">
      <c r="A26" s="2" t="s">
        <v>44</v>
      </c>
      <c r="B26" s="2">
        <v>346</v>
      </c>
      <c r="C26" s="2" t="s">
        <v>45</v>
      </c>
      <c r="D26" s="2" t="s">
        <v>20</v>
      </c>
      <c r="E26" s="6">
        <v>42717</v>
      </c>
      <c r="F26" s="8">
        <v>891745.2514427338</v>
      </c>
      <c r="G26" s="8">
        <v>891745.2514427338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spans="1:12" x14ac:dyDescent="0.25">
      <c r="A27" s="2" t="s">
        <v>53</v>
      </c>
      <c r="B27" s="2">
        <v>351</v>
      </c>
      <c r="C27" s="2" t="s">
        <v>54</v>
      </c>
      <c r="D27" s="2" t="s">
        <v>55</v>
      </c>
      <c r="E27" s="6">
        <v>42745</v>
      </c>
      <c r="F27" s="8">
        <v>2499912.4766713372</v>
      </c>
      <c r="G27" s="8">
        <v>1599363.2270182911</v>
      </c>
      <c r="H27" s="8">
        <v>900549.24965304625</v>
      </c>
      <c r="I27" s="8">
        <v>0</v>
      </c>
      <c r="J27" s="8">
        <v>0</v>
      </c>
      <c r="K27" s="8">
        <v>0</v>
      </c>
      <c r="L27" s="8">
        <v>0</v>
      </c>
    </row>
    <row r="28" spans="1:12" x14ac:dyDescent="0.25">
      <c r="A28" s="2" t="s">
        <v>59</v>
      </c>
      <c r="B28" s="2">
        <v>357</v>
      </c>
      <c r="C28" s="2" t="s">
        <v>60</v>
      </c>
      <c r="D28" s="2" t="s">
        <v>20</v>
      </c>
      <c r="E28" s="6">
        <v>42793</v>
      </c>
      <c r="F28" s="8">
        <v>3897069.6261627735</v>
      </c>
      <c r="G28" s="8">
        <v>1864048.5739239063</v>
      </c>
      <c r="H28" s="8">
        <v>1686633.7048928314</v>
      </c>
      <c r="I28" s="8">
        <v>346387.34734603571</v>
      </c>
      <c r="J28" s="8">
        <v>0</v>
      </c>
      <c r="K28" s="8">
        <v>0</v>
      </c>
      <c r="L28" s="8">
        <v>0</v>
      </c>
    </row>
    <row r="29" spans="1:12" x14ac:dyDescent="0.25">
      <c r="A29" s="2" t="s">
        <v>86</v>
      </c>
      <c r="B29" s="2">
        <v>381</v>
      </c>
      <c r="C29" s="2" t="s">
        <v>87</v>
      </c>
      <c r="D29" s="2" t="s">
        <v>20</v>
      </c>
      <c r="E29" s="6">
        <v>43270</v>
      </c>
      <c r="F29" s="8">
        <v>3083661.7075032471</v>
      </c>
      <c r="G29" s="8">
        <v>547757.28158107214</v>
      </c>
      <c r="H29" s="8">
        <v>1572685.7866958152</v>
      </c>
      <c r="I29" s="8">
        <v>963218.63922635978</v>
      </c>
      <c r="J29" s="8">
        <v>0</v>
      </c>
      <c r="K29" s="8">
        <v>0</v>
      </c>
      <c r="L29" s="8">
        <v>0</v>
      </c>
    </row>
    <row r="30" spans="1:12" x14ac:dyDescent="0.25">
      <c r="A30" s="2" t="s">
        <v>72</v>
      </c>
      <c r="B30" s="2">
        <v>369</v>
      </c>
      <c r="C30" s="2" t="s">
        <v>73</v>
      </c>
      <c r="D30" s="2" t="s">
        <v>74</v>
      </c>
      <c r="E30" s="6">
        <v>43024</v>
      </c>
      <c r="F30" s="8">
        <v>3270478.5959437955</v>
      </c>
      <c r="G30" s="8">
        <v>1123904.2881298154</v>
      </c>
      <c r="H30" s="8">
        <v>1527730.1213537261</v>
      </c>
      <c r="I30" s="8">
        <v>618844.18646025355</v>
      </c>
      <c r="J30" s="8">
        <v>0</v>
      </c>
      <c r="K30" s="8">
        <v>0</v>
      </c>
      <c r="L30" s="8">
        <v>0</v>
      </c>
    </row>
    <row r="31" spans="1:12" x14ac:dyDescent="0.25">
      <c r="A31" s="2" t="s">
        <v>78</v>
      </c>
      <c r="B31" s="2">
        <v>371</v>
      </c>
      <c r="C31" s="2" t="s">
        <v>79</v>
      </c>
      <c r="D31" s="2" t="s">
        <v>74</v>
      </c>
      <c r="E31" s="6">
        <v>43062</v>
      </c>
      <c r="F31" s="8">
        <v>3321812.8440122316</v>
      </c>
      <c r="G31" s="8">
        <v>581822.3483888238</v>
      </c>
      <c r="H31" s="8">
        <v>1734066.5059450613</v>
      </c>
      <c r="I31" s="8">
        <v>1005923.9896783463</v>
      </c>
      <c r="J31" s="8">
        <v>0</v>
      </c>
      <c r="K31" s="8">
        <v>0</v>
      </c>
      <c r="L31" s="8">
        <v>0</v>
      </c>
    </row>
    <row r="32" spans="1:12" x14ac:dyDescent="0.25">
      <c r="A32" s="2" t="s">
        <v>82</v>
      </c>
      <c r="B32" s="2">
        <v>379</v>
      </c>
      <c r="C32" s="2" t="s">
        <v>83</v>
      </c>
      <c r="D32" s="2" t="s">
        <v>74</v>
      </c>
      <c r="E32" s="6">
        <v>43249</v>
      </c>
      <c r="F32" s="8">
        <v>3163738.9767905301</v>
      </c>
      <c r="G32" s="8">
        <v>549437.86568304116</v>
      </c>
      <c r="H32" s="8">
        <v>1629314.3515434128</v>
      </c>
      <c r="I32" s="8">
        <v>984986.75956407597</v>
      </c>
      <c r="J32" s="8">
        <v>0</v>
      </c>
      <c r="K32" s="8">
        <v>0</v>
      </c>
      <c r="L32" s="8">
        <v>0</v>
      </c>
    </row>
    <row r="33" spans="1:12" x14ac:dyDescent="0.25">
      <c r="A33" s="2" t="s">
        <v>99</v>
      </c>
      <c r="B33" s="2">
        <v>389</v>
      </c>
      <c r="C33" s="2" t="s">
        <v>100</v>
      </c>
      <c r="D33" s="2" t="s">
        <v>101</v>
      </c>
      <c r="E33" s="6">
        <v>44027</v>
      </c>
      <c r="F33" s="8">
        <v>1379714.119367416</v>
      </c>
      <c r="G33" s="8">
        <v>355668.74949854932</v>
      </c>
      <c r="H33" s="8">
        <v>249309.87297200985</v>
      </c>
      <c r="I33" s="8">
        <v>199280.62516117858</v>
      </c>
      <c r="J33" s="8">
        <v>178834.6209244128</v>
      </c>
      <c r="K33" s="8">
        <v>161454.03711109378</v>
      </c>
      <c r="L33" s="8">
        <v>235166.21370017179</v>
      </c>
    </row>
    <row r="34" spans="1:12" x14ac:dyDescent="0.25">
      <c r="A34" s="2" t="s">
        <v>75</v>
      </c>
      <c r="B34" s="2">
        <v>370</v>
      </c>
      <c r="C34" s="2" t="s">
        <v>76</v>
      </c>
      <c r="D34" s="2" t="s">
        <v>77</v>
      </c>
      <c r="E34" s="6">
        <v>43047</v>
      </c>
      <c r="F34" s="8">
        <v>3337265.4618766732</v>
      </c>
      <c r="G34" s="8">
        <v>1126076.5881703575</v>
      </c>
      <c r="H34" s="8">
        <v>1560503.7533952133</v>
      </c>
      <c r="I34" s="8">
        <v>650685.12031110248</v>
      </c>
      <c r="J34" s="8">
        <v>0</v>
      </c>
      <c r="K34" s="8">
        <v>0</v>
      </c>
      <c r="L34" s="8">
        <v>0</v>
      </c>
    </row>
    <row r="35" spans="1:12" x14ac:dyDescent="0.25">
      <c r="A35" s="2" t="s">
        <v>88</v>
      </c>
      <c r="B35" s="2">
        <v>384</v>
      </c>
      <c r="C35" s="2" t="s">
        <v>89</v>
      </c>
      <c r="D35" s="2" t="s">
        <v>77</v>
      </c>
      <c r="E35" s="6">
        <v>41334</v>
      </c>
      <c r="F35" s="8">
        <v>165195.11943807197</v>
      </c>
      <c r="G35" s="8">
        <v>58082.528827778595</v>
      </c>
      <c r="H35" s="8">
        <v>19712.191130994055</v>
      </c>
      <c r="I35" s="8">
        <v>7289.165231664083</v>
      </c>
      <c r="J35" s="8">
        <v>8791.6680202541029</v>
      </c>
      <c r="K35" s="8">
        <v>11285.146599063159</v>
      </c>
      <c r="L35" s="8">
        <v>60034.41962831797</v>
      </c>
    </row>
    <row r="36" spans="1:12" x14ac:dyDescent="0.25">
      <c r="A36" s="2" t="s">
        <v>90</v>
      </c>
      <c r="B36" s="2">
        <v>385</v>
      </c>
      <c r="C36" s="2" t="s">
        <v>91</v>
      </c>
      <c r="D36" s="2" t="s">
        <v>77</v>
      </c>
      <c r="E36" s="6">
        <v>41334</v>
      </c>
      <c r="F36" s="8">
        <v>338488.08073630836</v>
      </c>
      <c r="G36" s="8">
        <v>119012.2445824969</v>
      </c>
      <c r="H36" s="8">
        <v>40390.66785647106</v>
      </c>
      <c r="I36" s="8">
        <v>14935.643285313912</v>
      </c>
      <c r="J36" s="8">
        <v>18014.301363879218</v>
      </c>
      <c r="K36" s="8">
        <v>23123.488574090588</v>
      </c>
      <c r="L36" s="8">
        <v>123011.73507405666</v>
      </c>
    </row>
    <row r="37" spans="1:12" x14ac:dyDescent="0.25">
      <c r="A37" s="2" t="s">
        <v>15</v>
      </c>
      <c r="B37" s="2">
        <v>302</v>
      </c>
      <c r="D37" s="2" t="s">
        <v>16</v>
      </c>
      <c r="E37" s="6">
        <v>42458</v>
      </c>
      <c r="F37" s="8">
        <v>996122.71143320575</v>
      </c>
      <c r="G37" s="8">
        <v>996122.71143320575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spans="1:12" x14ac:dyDescent="0.25">
      <c r="A38" s="2" t="s">
        <v>18</v>
      </c>
      <c r="B38" s="2">
        <v>304</v>
      </c>
      <c r="D38" s="2" t="s">
        <v>16</v>
      </c>
      <c r="E38" s="6">
        <v>42459</v>
      </c>
      <c r="F38" s="8">
        <v>953424.33325820265</v>
      </c>
      <c r="G38" s="8">
        <v>953424.33325820265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</row>
    <row r="39" spans="1:12" x14ac:dyDescent="0.25">
      <c r="A39" s="2" t="s">
        <v>21</v>
      </c>
      <c r="B39" s="2">
        <v>313</v>
      </c>
      <c r="D39" s="2" t="s">
        <v>16</v>
      </c>
      <c r="E39" s="6">
        <v>42501</v>
      </c>
      <c r="F39" s="8">
        <v>1561972.5279564131</v>
      </c>
      <c r="G39" s="8">
        <v>1561972.5279564131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</row>
    <row r="40" spans="1:12" x14ac:dyDescent="0.25">
      <c r="A40" s="2" t="s">
        <v>30</v>
      </c>
      <c r="B40" s="2">
        <v>338</v>
      </c>
      <c r="C40" s="2" t="s">
        <v>31</v>
      </c>
      <c r="D40" s="2" t="s">
        <v>16</v>
      </c>
      <c r="E40" s="6">
        <v>42662</v>
      </c>
      <c r="F40" s="8">
        <v>1883990.3821721845</v>
      </c>
      <c r="G40" s="8">
        <v>1556325.4154248196</v>
      </c>
      <c r="H40" s="8">
        <v>327664.96674736502</v>
      </c>
      <c r="I40" s="8">
        <v>0</v>
      </c>
      <c r="J40" s="8">
        <v>0</v>
      </c>
      <c r="K40" s="8">
        <v>0</v>
      </c>
      <c r="L40" s="8">
        <v>0</v>
      </c>
    </row>
    <row r="41" spans="1:12" x14ac:dyDescent="0.25">
      <c r="A41" s="2" t="s">
        <v>34</v>
      </c>
      <c r="B41" s="2">
        <v>341</v>
      </c>
      <c r="C41" s="2" t="s">
        <v>35</v>
      </c>
      <c r="D41" s="2" t="s">
        <v>16</v>
      </c>
      <c r="E41" s="6">
        <v>42697</v>
      </c>
      <c r="F41" s="8">
        <v>3676791.2586740293</v>
      </c>
      <c r="G41" s="8">
        <v>2679169.3850868978</v>
      </c>
      <c r="H41" s="8">
        <v>997621.87358713162</v>
      </c>
      <c r="I41" s="8">
        <v>0</v>
      </c>
      <c r="J41" s="8">
        <v>0</v>
      </c>
      <c r="K41" s="8">
        <v>0</v>
      </c>
      <c r="L41" s="8">
        <v>0</v>
      </c>
    </row>
    <row r="42" spans="1:12" x14ac:dyDescent="0.25">
      <c r="A42" s="2" t="s">
        <v>38</v>
      </c>
      <c r="B42" s="2">
        <v>343</v>
      </c>
      <c r="C42" s="2" t="s">
        <v>39</v>
      </c>
      <c r="D42" s="2" t="s">
        <v>16</v>
      </c>
      <c r="E42" s="6">
        <v>42706</v>
      </c>
      <c r="F42" s="8">
        <v>3429991.6821237975</v>
      </c>
      <c r="G42" s="8">
        <v>2514272.1570216324</v>
      </c>
      <c r="H42" s="8">
        <v>915719.52510216506</v>
      </c>
      <c r="I42" s="8">
        <v>0</v>
      </c>
      <c r="J42" s="8">
        <v>0</v>
      </c>
      <c r="K42" s="8">
        <v>0</v>
      </c>
      <c r="L42" s="8">
        <v>0</v>
      </c>
    </row>
    <row r="43" spans="1:12" x14ac:dyDescent="0.25">
      <c r="A43" s="2" t="s">
        <v>51</v>
      </c>
      <c r="B43" s="2">
        <v>350</v>
      </c>
      <c r="C43" s="2" t="s">
        <v>52</v>
      </c>
      <c r="D43" s="2" t="s">
        <v>16</v>
      </c>
      <c r="E43" s="6">
        <v>42744</v>
      </c>
      <c r="F43" s="8">
        <v>2502634.6539110821</v>
      </c>
      <c r="G43" s="8">
        <v>1600861.0616773854</v>
      </c>
      <c r="H43" s="8">
        <v>901773.59223369649</v>
      </c>
      <c r="I43" s="8">
        <v>0</v>
      </c>
      <c r="J43" s="8">
        <v>0</v>
      </c>
      <c r="K43" s="8">
        <v>0</v>
      </c>
      <c r="L43" s="8">
        <v>0</v>
      </c>
    </row>
    <row r="44" spans="1:12" x14ac:dyDescent="0.25">
      <c r="A44" s="2" t="s">
        <v>56</v>
      </c>
      <c r="B44" s="2">
        <v>355</v>
      </c>
      <c r="C44" s="2" t="s">
        <v>57</v>
      </c>
      <c r="D44" s="2" t="s">
        <v>16</v>
      </c>
      <c r="E44" s="6">
        <v>42788</v>
      </c>
      <c r="F44" s="8">
        <v>1867634.9720744109</v>
      </c>
      <c r="G44" s="8">
        <v>897936.03847827576</v>
      </c>
      <c r="H44" s="8">
        <v>805858.01621171646</v>
      </c>
      <c r="I44" s="8">
        <v>163840.91738441854</v>
      </c>
      <c r="J44" s="8">
        <v>0</v>
      </c>
      <c r="K44" s="8">
        <v>0</v>
      </c>
      <c r="L44" s="8">
        <v>0</v>
      </c>
    </row>
    <row r="45" spans="1:12" x14ac:dyDescent="0.25">
      <c r="A45" s="2" t="s">
        <v>58</v>
      </c>
      <c r="B45" s="2">
        <v>356</v>
      </c>
      <c r="C45" s="2" t="s">
        <v>57</v>
      </c>
      <c r="D45" s="2" t="s">
        <v>16</v>
      </c>
      <c r="E45" s="6">
        <v>42788</v>
      </c>
      <c r="F45" s="8">
        <v>4538179.4874651795</v>
      </c>
      <c r="G45" s="8">
        <v>2182585.3599226153</v>
      </c>
      <c r="H45" s="8">
        <v>1948270.8158924999</v>
      </c>
      <c r="I45" s="8">
        <v>407323.31165006448</v>
      </c>
      <c r="J45" s="8">
        <v>0</v>
      </c>
      <c r="K45" s="8">
        <v>0</v>
      </c>
      <c r="L45" s="8">
        <v>0</v>
      </c>
    </row>
    <row r="46" spans="1:12" x14ac:dyDescent="0.25">
      <c r="A46" s="2" t="s">
        <v>64</v>
      </c>
      <c r="B46" s="2">
        <v>365</v>
      </c>
      <c r="C46" s="2" t="s">
        <v>65</v>
      </c>
      <c r="D46" s="2" t="s">
        <v>16</v>
      </c>
      <c r="E46" s="6">
        <v>42884</v>
      </c>
      <c r="F46" s="8">
        <v>4061871.4649188071</v>
      </c>
      <c r="G46" s="8">
        <v>1948305.0134362448</v>
      </c>
      <c r="H46" s="8">
        <v>1749164.1733760834</v>
      </c>
      <c r="I46" s="8">
        <v>364402.27810647874</v>
      </c>
      <c r="J46" s="8">
        <v>0</v>
      </c>
      <c r="K46" s="8">
        <v>0</v>
      </c>
      <c r="L46" s="8">
        <v>0</v>
      </c>
    </row>
    <row r="47" spans="1:12" x14ac:dyDescent="0.25">
      <c r="A47" s="2" t="s">
        <v>66</v>
      </c>
      <c r="B47" s="2">
        <v>366</v>
      </c>
      <c r="C47" s="2" t="s">
        <v>67</v>
      </c>
      <c r="D47" s="2" t="s">
        <v>16</v>
      </c>
      <c r="E47" s="6">
        <v>42935</v>
      </c>
      <c r="F47" s="8">
        <v>4064520.8938070806</v>
      </c>
      <c r="G47" s="8">
        <v>1981258.3388133375</v>
      </c>
      <c r="H47" s="8">
        <v>1725232.594982306</v>
      </c>
      <c r="I47" s="8">
        <v>358029.96001143684</v>
      </c>
      <c r="J47" s="8">
        <v>0</v>
      </c>
      <c r="K47" s="8">
        <v>0</v>
      </c>
      <c r="L47" s="8">
        <v>0</v>
      </c>
    </row>
    <row r="48" spans="1:12" x14ac:dyDescent="0.25">
      <c r="A48" s="2" t="s">
        <v>80</v>
      </c>
      <c r="B48" s="2">
        <v>378</v>
      </c>
      <c r="C48" s="2" t="s">
        <v>81</v>
      </c>
      <c r="D48" s="2" t="s">
        <v>16</v>
      </c>
      <c r="E48" s="6">
        <v>43199</v>
      </c>
      <c r="F48" s="8">
        <v>3091422.1077628112</v>
      </c>
      <c r="G48" s="8">
        <v>550994.22400925774</v>
      </c>
      <c r="H48" s="8">
        <v>1601689.9034262402</v>
      </c>
      <c r="I48" s="8">
        <v>938737.9803273133</v>
      </c>
      <c r="J48" s="8">
        <v>0</v>
      </c>
      <c r="K48" s="8">
        <v>0</v>
      </c>
      <c r="L48" s="8">
        <v>0</v>
      </c>
    </row>
    <row r="49" spans="1:12" x14ac:dyDescent="0.25">
      <c r="A49" s="2" t="s">
        <v>84</v>
      </c>
      <c r="B49" s="2">
        <v>380</v>
      </c>
      <c r="C49" s="2" t="s">
        <v>85</v>
      </c>
      <c r="D49" s="2" t="s">
        <v>16</v>
      </c>
      <c r="E49" s="6">
        <v>43255</v>
      </c>
      <c r="F49" s="8">
        <v>2978608.5594557542</v>
      </c>
      <c r="G49" s="8">
        <v>519695.76378100674</v>
      </c>
      <c r="H49" s="8">
        <v>1534806.9920059452</v>
      </c>
      <c r="I49" s="8">
        <v>924105.80366880249</v>
      </c>
      <c r="J49" s="8">
        <v>0</v>
      </c>
      <c r="K49" s="8">
        <v>0</v>
      </c>
      <c r="L49" s="8">
        <v>0</v>
      </c>
    </row>
    <row r="50" spans="1:12" x14ac:dyDescent="0.25">
      <c r="A50" s="2" t="s">
        <v>97</v>
      </c>
      <c r="B50" s="2">
        <v>388</v>
      </c>
      <c r="C50" s="2" t="s">
        <v>98</v>
      </c>
      <c r="D50" s="2" t="s">
        <v>16</v>
      </c>
      <c r="E50" s="6">
        <v>42755</v>
      </c>
      <c r="F50" s="8">
        <v>5434.861652712586</v>
      </c>
      <c r="G50" s="8">
        <v>5434.861652712586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spans="1:12" x14ac:dyDescent="0.25">
      <c r="A51" s="2" t="s">
        <v>102</v>
      </c>
      <c r="B51" s="2">
        <v>390</v>
      </c>
      <c r="C51" s="2" t="s">
        <v>103</v>
      </c>
      <c r="D51" s="2" t="s">
        <v>104</v>
      </c>
      <c r="E51" s="6">
        <v>44407</v>
      </c>
      <c r="F51" s="8">
        <v>5623537</v>
      </c>
      <c r="G51" s="8">
        <v>-9408.7400544246193</v>
      </c>
      <c r="H51" s="8">
        <v>1267192.876952955</v>
      </c>
      <c r="I51" s="8">
        <v>1063183.6303725881</v>
      </c>
      <c r="J51" s="8">
        <v>1052973.2569146592</v>
      </c>
      <c r="K51" s="8">
        <v>1093546.6564261818</v>
      </c>
      <c r="L51" s="8">
        <v>1156049.3193880445</v>
      </c>
    </row>
  </sheetData>
  <sortState xmlns:xlrd2="http://schemas.microsoft.com/office/spreadsheetml/2017/richdata2" ref="A4:L51">
    <sortCondition ref="A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7BB5-CDC8-4135-9670-3A8D53028BEE}">
  <dimension ref="D2:F4"/>
  <sheetViews>
    <sheetView showGridLines="0" workbookViewId="0">
      <selection activeCell="F16" sqref="F16"/>
    </sheetView>
  </sheetViews>
  <sheetFormatPr baseColWidth="10" defaultRowHeight="15" x14ac:dyDescent="0.25"/>
  <cols>
    <col min="4" max="4" width="13.42578125" bestFit="1" customWidth="1"/>
    <col min="5" max="5" width="20" customWidth="1"/>
    <col min="6" max="6" width="19.7109375" customWidth="1"/>
  </cols>
  <sheetData>
    <row r="2" spans="4:6" x14ac:dyDescent="0.25">
      <c r="D2" s="9"/>
      <c r="E2" s="11" t="s">
        <v>107</v>
      </c>
      <c r="F2" s="12" t="s">
        <v>108</v>
      </c>
    </row>
    <row r="3" spans="4:6" x14ac:dyDescent="0.25">
      <c r="D3" s="4" t="s">
        <v>6</v>
      </c>
      <c r="E3" s="4" t="s">
        <v>105</v>
      </c>
      <c r="F3" s="4" t="s">
        <v>106</v>
      </c>
    </row>
    <row r="4" spans="4:6" x14ac:dyDescent="0.25">
      <c r="D4" s="10">
        <f>Ventilation!F3</f>
        <v>109052065.9639087</v>
      </c>
      <c r="E4" s="10">
        <f>Ventilation!G3</f>
        <v>58053799.643626466</v>
      </c>
      <c r="F4" s="10">
        <f>D4-E4</f>
        <v>50998266.320282236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Ventilation</vt:lpstr>
      <vt:lpstr>Synthèse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Boutineau</dc:creator>
  <cp:lastModifiedBy>Solal Huard</cp:lastModifiedBy>
  <dcterms:created xsi:type="dcterms:W3CDTF">2023-11-01T09:52:13Z</dcterms:created>
  <dcterms:modified xsi:type="dcterms:W3CDTF">2023-11-01T11:07:05Z</dcterms:modified>
</cp:coreProperties>
</file>