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7DBEE91C-6D0D-4B13-BC8D-E5BBB0AA9FE7}" xr6:coauthVersionLast="47" xr6:coauthVersionMax="47" xr10:uidLastSave="{00000000-0000-0000-0000-000000000000}"/>
  <bookViews>
    <workbookView xWindow="28680" yWindow="-120" windowWidth="29040" windowHeight="15720" xr2:uid="{9B2C9284-7D0A-435A-A9F7-ED1BA3DA9B40}"/>
  </bookViews>
  <sheets>
    <sheet name="MTM" sheetId="1" r:id="rId1"/>
    <sheet name="Feuil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K3" i="1"/>
  <c r="J3" i="1"/>
  <c r="I3" i="1"/>
  <c r="H3" i="1"/>
  <c r="G3" i="1"/>
  <c r="E6" i="2" s="1"/>
  <c r="F3" i="1" l="1"/>
  <c r="D6" i="2" s="1"/>
  <c r="F6" i="2" s="1"/>
</calcChain>
</file>

<file path=xl/sharedStrings.xml><?xml version="1.0" encoding="utf-8"?>
<sst xmlns="http://schemas.openxmlformats.org/spreadsheetml/2006/main" count="151" uniqueCount="108">
  <si>
    <t>Montants en EUR</t>
  </si>
  <si>
    <t>Strategy ID</t>
  </si>
  <si>
    <t>Trade ID</t>
  </si>
  <si>
    <t>Trade Description</t>
  </si>
  <si>
    <t>Bank</t>
  </si>
  <si>
    <t>Trade Date</t>
  </si>
  <si>
    <t>TOTAL</t>
  </si>
  <si>
    <t>1Y</t>
  </si>
  <si>
    <t>2Y</t>
  </si>
  <si>
    <t>3Y</t>
  </si>
  <si>
    <t>4Y</t>
  </si>
  <si>
    <t>5Y</t>
  </si>
  <si>
    <t>Later periods</t>
  </si>
  <si>
    <t>LC41-D</t>
  </si>
  <si>
    <t>LCL</t>
  </si>
  <si>
    <t>BNP27-D</t>
  </si>
  <si>
    <t>BNP</t>
  </si>
  <si>
    <t>LC42-D</t>
  </si>
  <si>
    <t>CAG10-D</t>
  </si>
  <si>
    <t>CA</t>
  </si>
  <si>
    <t>LC43-D</t>
  </si>
  <si>
    <t>CAG11-D</t>
  </si>
  <si>
    <t>CAG12-D</t>
  </si>
  <si>
    <t>BNP28-D</t>
  </si>
  <si>
    <t>CAG13-D</t>
  </si>
  <si>
    <t>Cap 0.50% versus Euribor 6m</t>
  </si>
  <si>
    <t>BNP29-D</t>
  </si>
  <si>
    <t>Swap 0.54% vs Euribor 6m</t>
  </si>
  <si>
    <t>BNP30-D</t>
  </si>
  <si>
    <t>LC47-D</t>
  </si>
  <si>
    <t>Swap 0.70% vs Euribor 3m</t>
  </si>
  <si>
    <t>CAG14-D</t>
  </si>
  <si>
    <t>BNP33-D</t>
  </si>
  <si>
    <t>LC48-D</t>
  </si>
  <si>
    <t>Swap 1.123% vs Euribor 3m</t>
  </si>
  <si>
    <t>BNP34-D</t>
  </si>
  <si>
    <t>Swap 1.2975% vs Euribor 3m</t>
  </si>
  <si>
    <t>LC49-D</t>
  </si>
  <si>
    <t>Swap 1.2750% vs Euribor 3m</t>
  </si>
  <si>
    <t>BNP35-D</t>
  </si>
  <si>
    <t>Swap 1.3675% vs Euribor 3m</t>
  </si>
  <si>
    <t>BNP36-D</t>
  </si>
  <si>
    <t>Swap 1.44% vs Euribor 3m</t>
  </si>
  <si>
    <t>CAG15-D</t>
  </si>
  <si>
    <t>Swap 0.30% vs Euribor 3m</t>
  </si>
  <si>
    <t>CACIB10-D</t>
  </si>
  <si>
    <t>Swap 0.27% vs Euribor 3m</t>
  </si>
  <si>
    <t>CACIB</t>
  </si>
  <si>
    <t>CACIB11-D</t>
  </si>
  <si>
    <t>Swap 0.2675% vs Euribor 3m</t>
  </si>
  <si>
    <t>LC51-D</t>
  </si>
  <si>
    <t>Swap 0.62% vs Euribor 3m</t>
  </si>
  <si>
    <t>CAG16-D</t>
  </si>
  <si>
    <t>Swap 0.6230% vs Euribor 3m</t>
  </si>
  <si>
    <t>CADIF</t>
  </si>
  <si>
    <t>LC52-D</t>
  </si>
  <si>
    <t>Swap 1.3930% vs Euribor 3m</t>
  </si>
  <si>
    <t>LC53-D</t>
  </si>
  <si>
    <t>CAG18-D</t>
  </si>
  <si>
    <t>Swap 1.3150% vs Euribor 3m</t>
  </si>
  <si>
    <t>CACIB12-D</t>
  </si>
  <si>
    <t>Cap 0.50% versus Euribor 3m</t>
  </si>
  <si>
    <t>BNP39-D</t>
  </si>
  <si>
    <t>LC54-D</t>
  </si>
  <si>
    <t>Swap 1.3870% vs Euribor 3m</t>
  </si>
  <si>
    <t>LC55-D</t>
  </si>
  <si>
    <t>Swap 1.52% vs Euribor 3m</t>
  </si>
  <si>
    <t>BNP42-D</t>
  </si>
  <si>
    <t>Swap 1.3750% vs Euribor 3m</t>
  </si>
  <si>
    <t>BNP43-D</t>
  </si>
  <si>
    <t>Swap 1.4025% vs Euribor 3m</t>
  </si>
  <si>
    <t>CIC20-D</t>
  </si>
  <si>
    <t>Swap 1.4520% vs Euribor 3m</t>
  </si>
  <si>
    <t>CIC</t>
  </si>
  <si>
    <t>KBC1-D</t>
  </si>
  <si>
    <t>Swap 1.378% vs Euribor 3m - entité ORPEA - SA</t>
  </si>
  <si>
    <t>KBC</t>
  </si>
  <si>
    <t>CIC21-D</t>
  </si>
  <si>
    <t>Swap 1.3465% vs Euribor 3m</t>
  </si>
  <si>
    <t>LC56-D</t>
  </si>
  <si>
    <t>Swap 1.435% vs Euribor 3m</t>
  </si>
  <si>
    <t>CIC22-D</t>
  </si>
  <si>
    <t>Swap 1.3625% vs Euribor 3m</t>
  </si>
  <si>
    <t>LC57-D</t>
  </si>
  <si>
    <t>Swap 1.4490% vs Euribor 3m</t>
  </si>
  <si>
    <t>CAG19-D</t>
  </si>
  <si>
    <t>Swap 1.3920% vs Euribor 3m</t>
  </si>
  <si>
    <t>KBC2-D</t>
  </si>
  <si>
    <t>Swap 4,56% vs Euribor 3m avec spread 2% - Belgique - entité HELCHTEREN HET DORP - SA</t>
  </si>
  <si>
    <t>KBC3-D</t>
  </si>
  <si>
    <t>Swap 4,56% vs Euribor 3m avec spread 2% - Belgique - LEUVEN BRABANCONNE - SA</t>
  </si>
  <si>
    <t>ADKB1-D</t>
  </si>
  <si>
    <t>Swap 0,425% vs Euribor 3m - Slovénie - entité SeneCura Dom starejših občanov Maribor d.o.o. - SI-ETAB</t>
  </si>
  <si>
    <t>ADKB</t>
  </si>
  <si>
    <t>BNP44-D</t>
  </si>
  <si>
    <t>Swap 2,37% vs Moyenne Euribor 3m - entité SCI DES CAPUCINS - SCI</t>
  </si>
  <si>
    <t>LC58-D</t>
  </si>
  <si>
    <t>Swap 0,889% vs Euribor 3m - entité GROUPE SINOUE</t>
  </si>
  <si>
    <t>ING5-D</t>
  </si>
  <si>
    <t>Swap avec leasing du floor - Belgique - entité EDEGEM 3 EIKEN - SRL</t>
  </si>
  <si>
    <t>ING</t>
  </si>
  <si>
    <t>UC1-D</t>
  </si>
  <si>
    <t>Structured Interest Rate Swap - entité ORPEA - SA</t>
  </si>
  <si>
    <t>UNICREDIT</t>
  </si>
  <si>
    <t>Actifs courants</t>
  </si>
  <si>
    <t>Actifs non courants</t>
  </si>
  <si>
    <t>&lt;1Y</t>
  </si>
  <si>
    <t>&gt;1Y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</si>
</sst>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CD2C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5" borderId="1" xfId="0" applyFont="1" applyFill="1" applyBorder="1" applyAlignment="1">
      <alignment horizontal="center"/>
    </xf>
    <xf numFmtId="3" fontId="4" fillId="6" borderId="1" xfId="0" applyNumberFormat="1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9C6050D1-1498-4F62-AA2D-83444C555DB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Charte KF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A4741"/>
      </a:accent1>
      <a:accent2>
        <a:srgbClr val="E8E8E8"/>
      </a:accent2>
      <a:accent3>
        <a:srgbClr val="0F9383"/>
      </a:accent3>
      <a:accent4>
        <a:srgbClr val="6CD2CB"/>
      </a:accent4>
      <a:accent5>
        <a:srgbClr val="E58B39"/>
      </a:accent5>
      <a:accent6>
        <a:srgbClr val="333333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7C241-52D8-4006-9D9A-C4324D89D6D3}">
  <dimension ref="A1:M50"/>
  <sheetViews>
    <sheetView tabSelected="1" topLeftCell="A13" zoomScale="70" zoomScaleNormal="70" workbookViewId="0">
      <selection activeCell="N30" sqref="N30"/>
    </sheetView>
  </sheetViews>
  <sheetFormatPr baseColWidth="10" defaultRowHeight="15" x14ac:dyDescent="0.25"/>
  <cols>
    <col min="1" max="1" width="21.140625" style="2" bestFit="1" customWidth="1"/>
    <col min="2" max="2" width="9.140625" style="2" bestFit="1" customWidth="1"/>
    <col min="3" max="3" width="101.42578125" style="2" bestFit="1" customWidth="1"/>
    <col min="4" max="4" width="11.7109375" style="2" bestFit="1" customWidth="1"/>
    <col min="5" max="5" width="12" style="2" bestFit="1" customWidth="1"/>
    <col min="6" max="6" width="18.5703125" style="2" bestFit="1" customWidth="1"/>
    <col min="7" max="7" width="17.7109375" style="2" bestFit="1" customWidth="1"/>
    <col min="8" max="8" width="18.140625" style="2" bestFit="1" customWidth="1"/>
    <col min="9" max="9" width="15.85546875" style="2" bestFit="1" customWidth="1"/>
    <col min="10" max="10" width="14.42578125" style="2" bestFit="1" customWidth="1"/>
    <col min="11" max="11" width="16.7109375" style="2" bestFit="1" customWidth="1"/>
    <col min="12" max="12" width="16.28515625" style="2" bestFit="1" customWidth="1"/>
    <col min="13" max="16384" width="11.42578125" style="2"/>
  </cols>
  <sheetData>
    <row r="1" spans="1:13" x14ac:dyDescent="0.25">
      <c r="A1" s="1" t="s">
        <v>0</v>
      </c>
    </row>
    <row r="2" spans="1:13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pans="1:13" x14ac:dyDescent="0.25">
      <c r="A3" s="5" t="s">
        <v>6</v>
      </c>
      <c r="B3" s="5"/>
      <c r="C3" s="5"/>
      <c r="D3" s="5"/>
      <c r="E3" s="5"/>
      <c r="F3" s="7">
        <f>SUM(G3:L3)</f>
        <v>97975495.639490604</v>
      </c>
      <c r="G3" s="7">
        <f>SUM(G4:G50)</f>
        <v>56780431.096311681</v>
      </c>
      <c r="H3" s="7">
        <f t="shared" ref="G3:L3" si="0">SUM(H4:H50)</f>
        <v>30213396.571580686</v>
      </c>
      <c r="I3" s="7">
        <f t="shared" si="0"/>
        <v>7525233.3859878024</v>
      </c>
      <c r="J3" s="7">
        <f t="shared" si="0"/>
        <v>1108761.735929586</v>
      </c>
      <c r="K3" s="7">
        <f t="shared" si="0"/>
        <v>1104121.1183416522</v>
      </c>
      <c r="L3" s="7">
        <f t="shared" si="0"/>
        <v>1243551.7313391825</v>
      </c>
      <c r="M3" s="3"/>
    </row>
    <row r="4" spans="1:13" x14ac:dyDescent="0.25">
      <c r="A4" s="2" t="s">
        <v>91</v>
      </c>
      <c r="B4" s="2">
        <v>386</v>
      </c>
      <c r="C4" s="2" t="s">
        <v>92</v>
      </c>
      <c r="D4" s="2" t="s">
        <v>93</v>
      </c>
      <c r="E4" s="6">
        <v>42824</v>
      </c>
      <c r="F4" s="8">
        <v>46598.383581483453</v>
      </c>
      <c r="G4" s="8">
        <v>27718.194415491096</v>
      </c>
      <c r="H4" s="8">
        <v>12780.849589265463</v>
      </c>
      <c r="I4" s="8">
        <v>5375.6584192075143</v>
      </c>
      <c r="J4" s="8">
        <v>723.68115751938183</v>
      </c>
      <c r="K4" s="8">
        <v>0</v>
      </c>
      <c r="L4" s="8">
        <v>0</v>
      </c>
    </row>
    <row r="5" spans="1:13" x14ac:dyDescent="0.25">
      <c r="A5" s="2" t="s">
        <v>15</v>
      </c>
      <c r="B5" s="2">
        <v>303</v>
      </c>
      <c r="D5" s="2" t="s">
        <v>16</v>
      </c>
      <c r="E5" s="6">
        <v>42459</v>
      </c>
      <c r="F5" s="8">
        <v>518833.64059959736</v>
      </c>
      <c r="G5" s="8">
        <v>518833.64059959736</v>
      </c>
      <c r="H5" s="8">
        <v>0</v>
      </c>
      <c r="I5" s="8">
        <v>0</v>
      </c>
      <c r="J5" s="8">
        <v>0</v>
      </c>
      <c r="K5" s="8">
        <v>0</v>
      </c>
      <c r="L5" s="8">
        <v>0</v>
      </c>
    </row>
    <row r="6" spans="1:13" x14ac:dyDescent="0.25">
      <c r="A6" s="2" t="s">
        <v>23</v>
      </c>
      <c r="B6" s="2">
        <v>318</v>
      </c>
      <c r="D6" s="2" t="s">
        <v>16</v>
      </c>
      <c r="E6" s="6">
        <v>42538</v>
      </c>
      <c r="F6" s="8">
        <v>3713932.5633526826</v>
      </c>
      <c r="G6" s="8">
        <v>3112445.2043452137</v>
      </c>
      <c r="H6" s="8">
        <v>601487.35900746903</v>
      </c>
      <c r="I6" s="8">
        <v>0</v>
      </c>
      <c r="J6" s="8">
        <v>0</v>
      </c>
      <c r="K6" s="8">
        <v>0</v>
      </c>
      <c r="L6" s="8">
        <v>0</v>
      </c>
    </row>
    <row r="7" spans="1:13" x14ac:dyDescent="0.25">
      <c r="A7" s="2" t="s">
        <v>26</v>
      </c>
      <c r="B7" s="2">
        <v>329</v>
      </c>
      <c r="C7" s="2" t="s">
        <v>27</v>
      </c>
      <c r="D7" s="2" t="s">
        <v>16</v>
      </c>
      <c r="E7" s="6">
        <v>42556</v>
      </c>
      <c r="F7" s="8">
        <v>2407651.6423323834</v>
      </c>
      <c r="G7" s="8">
        <v>1704728.7787487335</v>
      </c>
      <c r="H7" s="8">
        <v>702922.86358364997</v>
      </c>
      <c r="I7" s="8">
        <v>0</v>
      </c>
      <c r="J7" s="8">
        <v>0</v>
      </c>
      <c r="K7" s="8">
        <v>0</v>
      </c>
      <c r="L7" s="8">
        <v>0</v>
      </c>
    </row>
    <row r="8" spans="1:13" x14ac:dyDescent="0.25">
      <c r="A8" s="2" t="s">
        <v>28</v>
      </c>
      <c r="B8" s="2">
        <v>332</v>
      </c>
      <c r="D8" s="2" t="s">
        <v>16</v>
      </c>
      <c r="E8" s="6">
        <v>42612</v>
      </c>
      <c r="F8" s="8">
        <v>454997.29590597819</v>
      </c>
      <c r="G8" s="8">
        <v>454997.29590597819</v>
      </c>
      <c r="H8" s="8">
        <v>0</v>
      </c>
      <c r="I8" s="8">
        <v>0</v>
      </c>
      <c r="J8" s="8">
        <v>0</v>
      </c>
      <c r="K8" s="8">
        <v>0</v>
      </c>
      <c r="L8" s="8">
        <v>0</v>
      </c>
    </row>
    <row r="9" spans="1:13" x14ac:dyDescent="0.25">
      <c r="A9" s="2" t="s">
        <v>32</v>
      </c>
      <c r="B9" s="2">
        <v>340</v>
      </c>
      <c r="C9" s="2" t="s">
        <v>30</v>
      </c>
      <c r="D9" s="2" t="s">
        <v>16</v>
      </c>
      <c r="E9" s="6">
        <v>42667</v>
      </c>
      <c r="F9" s="8">
        <v>2458005.7784154131</v>
      </c>
      <c r="G9" s="8">
        <v>2070342.4607823652</v>
      </c>
      <c r="H9" s="8">
        <v>387663.31763304782</v>
      </c>
      <c r="I9" s="8">
        <v>0</v>
      </c>
      <c r="J9" s="8">
        <v>0</v>
      </c>
      <c r="K9" s="8">
        <v>0</v>
      </c>
      <c r="L9" s="8">
        <v>0</v>
      </c>
    </row>
    <row r="10" spans="1:13" x14ac:dyDescent="0.25">
      <c r="A10" s="2" t="s">
        <v>35</v>
      </c>
      <c r="B10" s="2">
        <v>342</v>
      </c>
      <c r="C10" s="2" t="s">
        <v>36</v>
      </c>
      <c r="D10" s="2" t="s">
        <v>16</v>
      </c>
      <c r="E10" s="6">
        <v>42706</v>
      </c>
      <c r="F10" s="8">
        <v>2433892.8676181166</v>
      </c>
      <c r="G10" s="8">
        <v>1834341.7163473794</v>
      </c>
      <c r="H10" s="8">
        <v>599551.15127073729</v>
      </c>
      <c r="I10" s="8">
        <v>0</v>
      </c>
      <c r="J10" s="8">
        <v>0</v>
      </c>
      <c r="K10" s="8">
        <v>0</v>
      </c>
      <c r="L10" s="8">
        <v>0</v>
      </c>
    </row>
    <row r="11" spans="1:13" x14ac:dyDescent="0.25">
      <c r="A11" s="2" t="s">
        <v>39</v>
      </c>
      <c r="B11" s="2">
        <v>344</v>
      </c>
      <c r="C11" s="2" t="s">
        <v>40</v>
      </c>
      <c r="D11" s="2" t="s">
        <v>16</v>
      </c>
      <c r="E11" s="6">
        <v>42706</v>
      </c>
      <c r="F11" s="8">
        <v>3366040.2932735872</v>
      </c>
      <c r="G11" s="8">
        <v>2336753.8664144687</v>
      </c>
      <c r="H11" s="8">
        <v>1029286.4268591184</v>
      </c>
      <c r="I11" s="8">
        <v>0</v>
      </c>
      <c r="J11" s="8">
        <v>0</v>
      </c>
      <c r="K11" s="8">
        <v>0</v>
      </c>
      <c r="L11" s="8">
        <v>0</v>
      </c>
    </row>
    <row r="12" spans="1:13" x14ac:dyDescent="0.25">
      <c r="A12" s="2" t="s">
        <v>41</v>
      </c>
      <c r="B12" s="2">
        <v>345</v>
      </c>
      <c r="C12" s="2" t="s">
        <v>42</v>
      </c>
      <c r="D12" s="2" t="s">
        <v>16</v>
      </c>
      <c r="E12" s="6">
        <v>42706</v>
      </c>
      <c r="F12" s="8">
        <v>2043752.6433717222</v>
      </c>
      <c r="G12" s="8">
        <v>1325543.5673630831</v>
      </c>
      <c r="H12" s="8">
        <v>718209.07600863895</v>
      </c>
      <c r="I12" s="8">
        <v>0</v>
      </c>
      <c r="J12" s="8">
        <v>0</v>
      </c>
      <c r="K12" s="8">
        <v>0</v>
      </c>
      <c r="L12" s="8">
        <v>0</v>
      </c>
    </row>
    <row r="13" spans="1:13" x14ac:dyDescent="0.25">
      <c r="A13" s="2" t="s">
        <v>62</v>
      </c>
      <c r="B13" s="2">
        <v>360</v>
      </c>
      <c r="C13" s="2" t="s">
        <v>61</v>
      </c>
      <c r="D13" s="2" t="s">
        <v>16</v>
      </c>
      <c r="E13" s="6">
        <v>42823</v>
      </c>
      <c r="F13" s="8">
        <v>3111416.6895471243</v>
      </c>
      <c r="G13" s="8">
        <v>1786472.297085518</v>
      </c>
      <c r="H13" s="8">
        <v>1094221.5202643843</v>
      </c>
      <c r="I13" s="8">
        <v>230722.87219722185</v>
      </c>
      <c r="J13" s="8">
        <v>0</v>
      </c>
      <c r="K13" s="8">
        <v>0</v>
      </c>
      <c r="L13" s="8">
        <v>0</v>
      </c>
    </row>
    <row r="14" spans="1:13" x14ac:dyDescent="0.25">
      <c r="A14" s="2" t="s">
        <v>67</v>
      </c>
      <c r="B14" s="2">
        <v>367</v>
      </c>
      <c r="C14" s="2" t="s">
        <v>68</v>
      </c>
      <c r="D14" s="2" t="s">
        <v>16</v>
      </c>
      <c r="E14" s="6">
        <v>42958</v>
      </c>
      <c r="F14" s="8">
        <v>2187335.6737349508</v>
      </c>
      <c r="G14" s="8">
        <v>1130102.2892642054</v>
      </c>
      <c r="H14" s="8">
        <v>887533.73626913805</v>
      </c>
      <c r="I14" s="8">
        <v>169699.6482016076</v>
      </c>
      <c r="J14" s="8">
        <v>0</v>
      </c>
      <c r="K14" s="8">
        <v>0</v>
      </c>
      <c r="L14" s="8">
        <v>0</v>
      </c>
    </row>
    <row r="15" spans="1:13" x14ac:dyDescent="0.25">
      <c r="A15" s="2" t="s">
        <v>69</v>
      </c>
      <c r="B15" s="2">
        <v>368</v>
      </c>
      <c r="C15" s="2" t="s">
        <v>70</v>
      </c>
      <c r="D15" s="2" t="s">
        <v>16</v>
      </c>
      <c r="E15" s="6">
        <v>42958</v>
      </c>
      <c r="F15" s="8">
        <v>1817049.1893845676</v>
      </c>
      <c r="G15" s="8">
        <v>941425.12300608074</v>
      </c>
      <c r="H15" s="8">
        <v>731556.73181461799</v>
      </c>
      <c r="I15" s="8">
        <v>144067.33456386879</v>
      </c>
      <c r="J15" s="8">
        <v>0</v>
      </c>
      <c r="K15" s="8">
        <v>0</v>
      </c>
      <c r="L15" s="8">
        <v>0</v>
      </c>
    </row>
    <row r="16" spans="1:13" x14ac:dyDescent="0.25">
      <c r="A16" s="2" t="s">
        <v>94</v>
      </c>
      <c r="B16" s="2">
        <v>387</v>
      </c>
      <c r="C16" s="2" t="s">
        <v>95</v>
      </c>
      <c r="D16" s="2" t="s">
        <v>16</v>
      </c>
      <c r="E16" s="6">
        <v>42954</v>
      </c>
      <c r="F16" s="8">
        <v>112156.47778777976</v>
      </c>
      <c r="G16" s="8">
        <v>59278.675813018403</v>
      </c>
      <c r="H16" s="8">
        <v>21971.80730516179</v>
      </c>
      <c r="I16" s="8">
        <v>1485.4055834434657</v>
      </c>
      <c r="J16" s="8">
        <v>5002.3372713880526</v>
      </c>
      <c r="K16" s="8">
        <v>7574.1090716914805</v>
      </c>
      <c r="L16" s="8">
        <v>16844.142743076569</v>
      </c>
    </row>
    <row r="17" spans="1:12" x14ac:dyDescent="0.25">
      <c r="A17" s="2" t="s">
        <v>45</v>
      </c>
      <c r="B17" s="2">
        <v>347</v>
      </c>
      <c r="C17" s="2" t="s">
        <v>46</v>
      </c>
      <c r="D17" s="2" t="s">
        <v>47</v>
      </c>
      <c r="E17" s="6">
        <v>42718</v>
      </c>
      <c r="F17" s="8">
        <v>469183.8080191054</v>
      </c>
      <c r="G17" s="8">
        <v>469183.8080191054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</row>
    <row r="18" spans="1:12" x14ac:dyDescent="0.25">
      <c r="A18" s="2" t="s">
        <v>48</v>
      </c>
      <c r="B18" s="2">
        <v>348</v>
      </c>
      <c r="C18" s="2" t="s">
        <v>49</v>
      </c>
      <c r="D18" s="2" t="s">
        <v>47</v>
      </c>
      <c r="E18" s="6">
        <v>42724</v>
      </c>
      <c r="F18" s="8">
        <v>469502.11453743587</v>
      </c>
      <c r="G18" s="8">
        <v>469502.11453743587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</row>
    <row r="19" spans="1:12" x14ac:dyDescent="0.25">
      <c r="A19" s="2" t="s">
        <v>60</v>
      </c>
      <c r="B19" s="2">
        <v>358</v>
      </c>
      <c r="C19" s="2" t="s">
        <v>61</v>
      </c>
      <c r="D19" s="2" t="s">
        <v>47</v>
      </c>
      <c r="E19" s="6">
        <v>42817</v>
      </c>
      <c r="F19" s="8">
        <v>4355560.7908335421</v>
      </c>
      <c r="G19" s="8">
        <v>2511641.2980611613</v>
      </c>
      <c r="H19" s="8">
        <v>1524032.6129797152</v>
      </c>
      <c r="I19" s="8">
        <v>319886.8797926656</v>
      </c>
      <c r="J19" s="8">
        <v>0</v>
      </c>
      <c r="K19" s="8">
        <v>0</v>
      </c>
      <c r="L19" s="8">
        <v>0</v>
      </c>
    </row>
    <row r="20" spans="1:12" x14ac:dyDescent="0.25">
      <c r="A20" s="2" t="s">
        <v>18</v>
      </c>
      <c r="B20" s="2">
        <v>312</v>
      </c>
      <c r="D20" s="2" t="s">
        <v>19</v>
      </c>
      <c r="E20" s="6">
        <v>42500</v>
      </c>
      <c r="F20" s="8">
        <v>475442.89521252626</v>
      </c>
      <c r="G20" s="8">
        <v>475442.89521252626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</row>
    <row r="21" spans="1:12" x14ac:dyDescent="0.25">
      <c r="A21" s="2" t="s">
        <v>21</v>
      </c>
      <c r="B21" s="2">
        <v>316</v>
      </c>
      <c r="D21" s="2" t="s">
        <v>19</v>
      </c>
      <c r="E21" s="6">
        <v>42522</v>
      </c>
      <c r="F21" s="8">
        <v>2255147.8664907804</v>
      </c>
      <c r="G21" s="8">
        <v>2255147.8664907804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</row>
    <row r="22" spans="1:12" x14ac:dyDescent="0.25">
      <c r="A22" s="2" t="s">
        <v>22</v>
      </c>
      <c r="B22" s="2">
        <v>317</v>
      </c>
      <c r="D22" s="2" t="s">
        <v>19</v>
      </c>
      <c r="E22" s="6">
        <v>42531</v>
      </c>
      <c r="F22" s="8">
        <v>2494340.1765762116</v>
      </c>
      <c r="G22" s="8">
        <v>2099791.3307695808</v>
      </c>
      <c r="H22" s="8">
        <v>394548.84580663097</v>
      </c>
      <c r="I22" s="8">
        <v>0</v>
      </c>
      <c r="J22" s="8">
        <v>0</v>
      </c>
      <c r="K22" s="8">
        <v>0</v>
      </c>
      <c r="L22" s="8">
        <v>0</v>
      </c>
    </row>
    <row r="23" spans="1:12" x14ac:dyDescent="0.25">
      <c r="A23" s="2" t="s">
        <v>24</v>
      </c>
      <c r="B23" s="2">
        <v>327</v>
      </c>
      <c r="C23" s="2" t="s">
        <v>25</v>
      </c>
      <c r="D23" s="2" t="s">
        <v>19</v>
      </c>
      <c r="E23" s="6">
        <v>42556</v>
      </c>
      <c r="F23" s="8">
        <v>1772416.4890335551</v>
      </c>
      <c r="G23" s="8">
        <v>1270316.6393358631</v>
      </c>
      <c r="H23" s="8">
        <v>502099.84969769215</v>
      </c>
      <c r="I23" s="8">
        <v>0</v>
      </c>
      <c r="J23" s="8">
        <v>0</v>
      </c>
      <c r="K23" s="8">
        <v>0</v>
      </c>
      <c r="L23" s="8">
        <v>0</v>
      </c>
    </row>
    <row r="24" spans="1:12" x14ac:dyDescent="0.25">
      <c r="A24" s="2" t="s">
        <v>31</v>
      </c>
      <c r="B24" s="2">
        <v>339</v>
      </c>
      <c r="C24" s="2" t="s">
        <v>30</v>
      </c>
      <c r="D24" s="2" t="s">
        <v>19</v>
      </c>
      <c r="E24" s="6">
        <v>42667</v>
      </c>
      <c r="F24" s="8">
        <v>1773222.919675271</v>
      </c>
      <c r="G24" s="8">
        <v>1489371.1897291965</v>
      </c>
      <c r="H24" s="8">
        <v>283851.72994607448</v>
      </c>
      <c r="I24" s="8">
        <v>0</v>
      </c>
      <c r="J24" s="8">
        <v>0</v>
      </c>
      <c r="K24" s="8">
        <v>0</v>
      </c>
      <c r="L24" s="8">
        <v>0</v>
      </c>
    </row>
    <row r="25" spans="1:12" x14ac:dyDescent="0.25">
      <c r="A25" s="2" t="s">
        <v>43</v>
      </c>
      <c r="B25" s="2">
        <v>346</v>
      </c>
      <c r="C25" s="2" t="s">
        <v>44</v>
      </c>
      <c r="D25" s="2" t="s">
        <v>19</v>
      </c>
      <c r="E25" s="6">
        <v>42717</v>
      </c>
      <c r="F25" s="8">
        <v>894643.26083219855</v>
      </c>
      <c r="G25" s="8">
        <v>894643.26083219855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</row>
    <row r="26" spans="1:12" x14ac:dyDescent="0.25">
      <c r="A26" s="2" t="s">
        <v>52</v>
      </c>
      <c r="B26" s="2">
        <v>351</v>
      </c>
      <c r="C26" s="2" t="s">
        <v>53</v>
      </c>
      <c r="D26" s="2" t="s">
        <v>54</v>
      </c>
      <c r="E26" s="6">
        <v>42745</v>
      </c>
      <c r="F26" s="8">
        <v>2386474.6806449848</v>
      </c>
      <c r="G26" s="8">
        <v>1573507.6125206023</v>
      </c>
      <c r="H26" s="8">
        <v>812967.06812438252</v>
      </c>
      <c r="I26" s="8">
        <v>0</v>
      </c>
      <c r="J26" s="8">
        <v>0</v>
      </c>
      <c r="K26" s="8">
        <v>0</v>
      </c>
      <c r="L26" s="8">
        <v>0</v>
      </c>
    </row>
    <row r="27" spans="1:12" x14ac:dyDescent="0.25">
      <c r="A27" s="2" t="s">
        <v>58</v>
      </c>
      <c r="B27" s="2">
        <v>357</v>
      </c>
      <c r="C27" s="2" t="s">
        <v>59</v>
      </c>
      <c r="D27" s="2" t="s">
        <v>19</v>
      </c>
      <c r="E27" s="6">
        <v>42793</v>
      </c>
      <c r="F27" s="8">
        <v>3534774.9422821994</v>
      </c>
      <c r="G27" s="8">
        <v>1818480.2313252597</v>
      </c>
      <c r="H27" s="8">
        <v>1442482.7150219122</v>
      </c>
      <c r="I27" s="8">
        <v>273811.99593502749</v>
      </c>
      <c r="J27" s="8">
        <v>0</v>
      </c>
      <c r="K27" s="8">
        <v>0</v>
      </c>
      <c r="L27" s="8">
        <v>0</v>
      </c>
    </row>
    <row r="28" spans="1:12" x14ac:dyDescent="0.25">
      <c r="A28" s="2" t="s">
        <v>85</v>
      </c>
      <c r="B28" s="2">
        <v>381</v>
      </c>
      <c r="C28" s="2" t="s">
        <v>86</v>
      </c>
      <c r="D28" s="2" t="s">
        <v>19</v>
      </c>
      <c r="E28" s="6">
        <v>43270</v>
      </c>
      <c r="F28" s="8">
        <v>2546411.2065179632</v>
      </c>
      <c r="G28" s="8">
        <v>504427.77168814081</v>
      </c>
      <c r="H28" s="8">
        <v>1323752.2070374908</v>
      </c>
      <c r="I28" s="8">
        <v>718231.22779233148</v>
      </c>
      <c r="J28" s="8">
        <v>0</v>
      </c>
      <c r="K28" s="8">
        <v>0</v>
      </c>
      <c r="L28" s="8">
        <v>0</v>
      </c>
    </row>
    <row r="29" spans="1:12" x14ac:dyDescent="0.25">
      <c r="A29" s="2" t="s">
        <v>71</v>
      </c>
      <c r="B29" s="2">
        <v>369</v>
      </c>
      <c r="C29" s="2" t="s">
        <v>72</v>
      </c>
      <c r="D29" s="2" t="s">
        <v>73</v>
      </c>
      <c r="E29" s="6">
        <v>43024</v>
      </c>
      <c r="F29" s="8">
        <v>2812753.5249440083</v>
      </c>
      <c r="G29" s="8">
        <v>1070163.6980168261</v>
      </c>
      <c r="H29" s="8">
        <v>1279968.6719652291</v>
      </c>
      <c r="I29" s="8">
        <v>462621.15496195306</v>
      </c>
      <c r="J29" s="8">
        <v>0</v>
      </c>
      <c r="K29" s="8">
        <v>0</v>
      </c>
      <c r="L29" s="8">
        <v>0</v>
      </c>
    </row>
    <row r="30" spans="1:12" x14ac:dyDescent="0.25">
      <c r="A30" s="2" t="s">
        <v>77</v>
      </c>
      <c r="B30" s="2">
        <v>371</v>
      </c>
      <c r="C30" s="2" t="s">
        <v>78</v>
      </c>
      <c r="D30" s="2" t="s">
        <v>73</v>
      </c>
      <c r="E30" s="6">
        <v>43062</v>
      </c>
      <c r="F30" s="8">
        <v>2821828.5725427479</v>
      </c>
      <c r="G30" s="8">
        <v>1023332.2949228884</v>
      </c>
      <c r="H30" s="8">
        <v>1301397.7664925181</v>
      </c>
      <c r="I30" s="8">
        <v>497098.51112734142</v>
      </c>
      <c r="J30" s="8">
        <v>0</v>
      </c>
      <c r="K30" s="8">
        <v>0</v>
      </c>
      <c r="L30" s="8">
        <v>0</v>
      </c>
    </row>
    <row r="31" spans="1:12" x14ac:dyDescent="0.25">
      <c r="A31" s="2" t="s">
        <v>81</v>
      </c>
      <c r="B31" s="2">
        <v>379</v>
      </c>
      <c r="C31" s="2" t="s">
        <v>82</v>
      </c>
      <c r="D31" s="2" t="s">
        <v>73</v>
      </c>
      <c r="E31" s="6">
        <v>43249</v>
      </c>
      <c r="F31" s="8">
        <v>2632828.0845454424</v>
      </c>
      <c r="G31" s="8">
        <v>511131.09899944748</v>
      </c>
      <c r="H31" s="8">
        <v>1380166.8697571582</v>
      </c>
      <c r="I31" s="8">
        <v>741530.11578883685</v>
      </c>
      <c r="J31" s="8">
        <v>0</v>
      </c>
      <c r="K31" s="8">
        <v>0</v>
      </c>
      <c r="L31" s="8">
        <v>0</v>
      </c>
    </row>
    <row r="32" spans="1:12" x14ac:dyDescent="0.25">
      <c r="A32" s="2" t="s">
        <v>98</v>
      </c>
      <c r="B32" s="2">
        <v>389</v>
      </c>
      <c r="C32" s="2" t="s">
        <v>99</v>
      </c>
      <c r="D32" s="2" t="s">
        <v>100</v>
      </c>
      <c r="E32" s="6">
        <v>44027</v>
      </c>
      <c r="F32" s="8">
        <v>1263183.4973576278</v>
      </c>
      <c r="G32" s="8">
        <v>351198.78367360146</v>
      </c>
      <c r="H32" s="8">
        <v>228926.89193885689</v>
      </c>
      <c r="I32" s="8">
        <v>174638.67380954893</v>
      </c>
      <c r="J32" s="8">
        <v>158908.38847907167</v>
      </c>
      <c r="K32" s="8">
        <v>142839.4413127146</v>
      </c>
      <c r="L32" s="8">
        <v>206671.31814383424</v>
      </c>
    </row>
    <row r="33" spans="1:12" x14ac:dyDescent="0.25">
      <c r="A33" s="2" t="s">
        <v>74</v>
      </c>
      <c r="B33" s="2">
        <v>370</v>
      </c>
      <c r="C33" s="2" t="s">
        <v>75</v>
      </c>
      <c r="D33" s="2" t="s">
        <v>76</v>
      </c>
      <c r="E33" s="6">
        <v>43047</v>
      </c>
      <c r="F33" s="8">
        <v>2856820.0186000834</v>
      </c>
      <c r="G33" s="8">
        <v>1057329.6302255427</v>
      </c>
      <c r="H33" s="8">
        <v>1308264.3569421461</v>
      </c>
      <c r="I33" s="8">
        <v>491226.03143239452</v>
      </c>
      <c r="J33" s="8">
        <v>0</v>
      </c>
      <c r="K33" s="8">
        <v>0</v>
      </c>
      <c r="L33" s="8">
        <v>0</v>
      </c>
    </row>
    <row r="34" spans="1:12" x14ac:dyDescent="0.25">
      <c r="A34" s="2" t="s">
        <v>87</v>
      </c>
      <c r="B34" s="2">
        <v>384</v>
      </c>
      <c r="C34" s="2" t="s">
        <v>88</v>
      </c>
      <c r="D34" s="2" t="s">
        <v>76</v>
      </c>
      <c r="E34" s="6">
        <v>41334</v>
      </c>
      <c r="F34" s="8">
        <v>83566.712289787698</v>
      </c>
      <c r="G34" s="8">
        <v>55476.1725341985</v>
      </c>
      <c r="H34" s="8">
        <v>9113.8066389109954</v>
      </c>
      <c r="I34" s="8">
        <v>-5612.4728667465242</v>
      </c>
      <c r="J34" s="8">
        <v>-1942.5459623152419</v>
      </c>
      <c r="K34" s="8">
        <v>1118.5653763442169</v>
      </c>
      <c r="L34" s="8">
        <v>25413.186569395752</v>
      </c>
    </row>
    <row r="35" spans="1:12" x14ac:dyDescent="0.25">
      <c r="A35" s="2" t="s">
        <v>89</v>
      </c>
      <c r="B35" s="2">
        <v>385</v>
      </c>
      <c r="C35" s="2" t="s">
        <v>90</v>
      </c>
      <c r="D35" s="2" t="s">
        <v>76</v>
      </c>
      <c r="E35" s="6">
        <v>41334</v>
      </c>
      <c r="F35" s="8">
        <v>171229.85237391389</v>
      </c>
      <c r="G35" s="8">
        <v>113671.7692321981</v>
      </c>
      <c r="H35" s="8">
        <v>18674.369270736701</v>
      </c>
      <c r="I35" s="8">
        <v>-11500.067576720874</v>
      </c>
      <c r="J35" s="8">
        <v>-3980.3150160777877</v>
      </c>
      <c r="K35" s="8">
        <v>2291.9625809018544</v>
      </c>
      <c r="L35" s="8">
        <v>52072.133882875904</v>
      </c>
    </row>
    <row r="36" spans="1:12" x14ac:dyDescent="0.25">
      <c r="A36" s="2" t="s">
        <v>13</v>
      </c>
      <c r="B36" s="2">
        <v>302</v>
      </c>
      <c r="D36" s="2" t="s">
        <v>14</v>
      </c>
      <c r="E36" s="6">
        <v>42458</v>
      </c>
      <c r="F36" s="8">
        <v>999363.72100386734</v>
      </c>
      <c r="G36" s="8">
        <v>999363.72100386734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</row>
    <row r="37" spans="1:12" x14ac:dyDescent="0.25">
      <c r="A37" s="2" t="s">
        <v>17</v>
      </c>
      <c r="B37" s="2">
        <v>304</v>
      </c>
      <c r="D37" s="2" t="s">
        <v>14</v>
      </c>
      <c r="E37" s="6">
        <v>42459</v>
      </c>
      <c r="F37" s="8">
        <v>956528.20388346701</v>
      </c>
      <c r="G37" s="8">
        <v>956528.20388346701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</row>
    <row r="38" spans="1:12" x14ac:dyDescent="0.25">
      <c r="A38" s="2" t="s">
        <v>20</v>
      </c>
      <c r="B38" s="2">
        <v>313</v>
      </c>
      <c r="D38" s="2" t="s">
        <v>14</v>
      </c>
      <c r="E38" s="6">
        <v>42501</v>
      </c>
      <c r="F38" s="8">
        <v>1563025.099477279</v>
      </c>
      <c r="G38" s="8">
        <v>1563025.099477279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</row>
    <row r="39" spans="1:12" x14ac:dyDescent="0.25">
      <c r="A39" s="2" t="s">
        <v>29</v>
      </c>
      <c r="B39" s="2">
        <v>338</v>
      </c>
      <c r="C39" s="2" t="s">
        <v>30</v>
      </c>
      <c r="D39" s="2" t="s">
        <v>14</v>
      </c>
      <c r="E39" s="6">
        <v>42662</v>
      </c>
      <c r="F39" s="8">
        <v>1841038.5113040835</v>
      </c>
      <c r="G39" s="8">
        <v>1538615.8552936711</v>
      </c>
      <c r="H39" s="8">
        <v>302422.65601041244</v>
      </c>
      <c r="I39" s="8">
        <v>0</v>
      </c>
      <c r="J39" s="8">
        <v>0</v>
      </c>
      <c r="K39" s="8">
        <v>0</v>
      </c>
      <c r="L39" s="8">
        <v>0</v>
      </c>
    </row>
    <row r="40" spans="1:12" x14ac:dyDescent="0.25">
      <c r="A40" s="2" t="s">
        <v>33</v>
      </c>
      <c r="B40" s="2">
        <v>341</v>
      </c>
      <c r="C40" s="2" t="s">
        <v>34</v>
      </c>
      <c r="D40" s="2" t="s">
        <v>14</v>
      </c>
      <c r="E40" s="6">
        <v>42697</v>
      </c>
      <c r="F40" s="8">
        <v>3503988.7527902266</v>
      </c>
      <c r="G40" s="8">
        <v>2620005.3467544913</v>
      </c>
      <c r="H40" s="8">
        <v>883983.40603573516</v>
      </c>
      <c r="I40" s="8">
        <v>0</v>
      </c>
      <c r="J40" s="8">
        <v>0</v>
      </c>
      <c r="K40" s="8">
        <v>0</v>
      </c>
      <c r="L40" s="8">
        <v>0</v>
      </c>
    </row>
    <row r="41" spans="1:12" x14ac:dyDescent="0.25">
      <c r="A41" s="2" t="s">
        <v>37</v>
      </c>
      <c r="B41" s="2">
        <v>343</v>
      </c>
      <c r="C41" s="2" t="s">
        <v>38</v>
      </c>
      <c r="D41" s="2" t="s">
        <v>14</v>
      </c>
      <c r="E41" s="6">
        <v>42706</v>
      </c>
      <c r="F41" s="8">
        <v>3250378.9714955902</v>
      </c>
      <c r="G41" s="8">
        <v>2449690.9641650673</v>
      </c>
      <c r="H41" s="8">
        <v>800688.00733052276</v>
      </c>
      <c r="I41" s="8">
        <v>0</v>
      </c>
      <c r="J41" s="8">
        <v>0</v>
      </c>
      <c r="K41" s="8">
        <v>0</v>
      </c>
      <c r="L41" s="8">
        <v>0</v>
      </c>
    </row>
    <row r="42" spans="1:12" x14ac:dyDescent="0.25">
      <c r="A42" s="2" t="s">
        <v>50</v>
      </c>
      <c r="B42" s="2">
        <v>350</v>
      </c>
      <c r="C42" s="2" t="s">
        <v>51</v>
      </c>
      <c r="D42" s="2" t="s">
        <v>14</v>
      </c>
      <c r="E42" s="6">
        <v>42744</v>
      </c>
      <c r="F42" s="8">
        <v>2389240.0260709464</v>
      </c>
      <c r="G42" s="8">
        <v>1575010.6568986888</v>
      </c>
      <c r="H42" s="8">
        <v>814229.3691722576</v>
      </c>
      <c r="I42" s="8">
        <v>0</v>
      </c>
      <c r="J42" s="8">
        <v>0</v>
      </c>
      <c r="K42" s="8">
        <v>0</v>
      </c>
      <c r="L42" s="8">
        <v>0</v>
      </c>
    </row>
    <row r="43" spans="1:12" x14ac:dyDescent="0.25">
      <c r="A43" s="2" t="s">
        <v>55</v>
      </c>
      <c r="B43" s="2">
        <v>355</v>
      </c>
      <c r="C43" s="2" t="s">
        <v>56</v>
      </c>
      <c r="D43" s="2" t="s">
        <v>14</v>
      </c>
      <c r="E43" s="6">
        <v>42788</v>
      </c>
      <c r="F43" s="8">
        <v>1684765.2133967492</v>
      </c>
      <c r="G43" s="8">
        <v>874359.30469676876</v>
      </c>
      <c r="H43" s="8">
        <v>683026.58774495893</v>
      </c>
      <c r="I43" s="8">
        <v>127379.32095502163</v>
      </c>
      <c r="J43" s="8">
        <v>0</v>
      </c>
      <c r="K43" s="8">
        <v>0</v>
      </c>
      <c r="L43" s="8">
        <v>0</v>
      </c>
    </row>
    <row r="44" spans="1:12" x14ac:dyDescent="0.25">
      <c r="A44" s="2" t="s">
        <v>57</v>
      </c>
      <c r="B44" s="2">
        <v>356</v>
      </c>
      <c r="C44" s="2" t="s">
        <v>56</v>
      </c>
      <c r="D44" s="2" t="s">
        <v>14</v>
      </c>
      <c r="E44" s="6">
        <v>42788</v>
      </c>
      <c r="F44" s="8">
        <v>4053279.8728115703</v>
      </c>
      <c r="G44" s="8">
        <v>2104744.0768587352</v>
      </c>
      <c r="H44" s="8">
        <v>1635581.6216832765</v>
      </c>
      <c r="I44" s="8">
        <v>312954.17426955851</v>
      </c>
      <c r="J44" s="8">
        <v>0</v>
      </c>
      <c r="K44" s="8">
        <v>0</v>
      </c>
      <c r="L44" s="8">
        <v>0</v>
      </c>
    </row>
    <row r="45" spans="1:12" x14ac:dyDescent="0.25">
      <c r="A45" s="2" t="s">
        <v>63</v>
      </c>
      <c r="B45" s="2">
        <v>365</v>
      </c>
      <c r="C45" s="2" t="s">
        <v>64</v>
      </c>
      <c r="D45" s="2" t="s">
        <v>14</v>
      </c>
      <c r="E45" s="6">
        <v>42884</v>
      </c>
      <c r="F45" s="8">
        <v>3642839.0418120557</v>
      </c>
      <c r="G45" s="8">
        <v>1885038.8191507347</v>
      </c>
      <c r="H45" s="8">
        <v>1475735.9526902321</v>
      </c>
      <c r="I45" s="8">
        <v>282064.26997108915</v>
      </c>
      <c r="J45" s="8">
        <v>0</v>
      </c>
      <c r="K45" s="8">
        <v>0</v>
      </c>
      <c r="L45" s="8">
        <v>0</v>
      </c>
    </row>
    <row r="46" spans="1:12" x14ac:dyDescent="0.25">
      <c r="A46" s="2" t="s">
        <v>65</v>
      </c>
      <c r="B46" s="2">
        <v>366</v>
      </c>
      <c r="C46" s="2" t="s">
        <v>66</v>
      </c>
      <c r="D46" s="2" t="s">
        <v>14</v>
      </c>
      <c r="E46" s="6">
        <v>42935</v>
      </c>
      <c r="F46" s="8">
        <v>3589082.062334531</v>
      </c>
      <c r="G46" s="8">
        <v>1900308.2504901015</v>
      </c>
      <c r="H46" s="8">
        <v>1422358.2531391233</v>
      </c>
      <c r="I46" s="8">
        <v>266415.5587053062</v>
      </c>
      <c r="J46" s="8">
        <v>0</v>
      </c>
      <c r="K46" s="8">
        <v>0</v>
      </c>
      <c r="L46" s="8">
        <v>0</v>
      </c>
    </row>
    <row r="47" spans="1:12" x14ac:dyDescent="0.25">
      <c r="A47" s="2" t="s">
        <v>79</v>
      </c>
      <c r="B47" s="2">
        <v>378</v>
      </c>
      <c r="C47" s="2" t="s">
        <v>80</v>
      </c>
      <c r="D47" s="2" t="s">
        <v>14</v>
      </c>
      <c r="E47" s="6">
        <v>43199</v>
      </c>
      <c r="F47" s="8">
        <v>2577841.7749888292</v>
      </c>
      <c r="G47" s="8">
        <v>519117.03907969617</v>
      </c>
      <c r="H47" s="8">
        <v>1358552.7224298567</v>
      </c>
      <c r="I47" s="8">
        <v>700172.01347927656</v>
      </c>
      <c r="J47" s="8">
        <v>0</v>
      </c>
      <c r="K47" s="8">
        <v>0</v>
      </c>
      <c r="L47" s="8">
        <v>0</v>
      </c>
    </row>
    <row r="48" spans="1:12" x14ac:dyDescent="0.25">
      <c r="A48" s="2" t="s">
        <v>83</v>
      </c>
      <c r="B48" s="2">
        <v>380</v>
      </c>
      <c r="C48" s="2" t="s">
        <v>84</v>
      </c>
      <c r="D48" s="2" t="s">
        <v>14</v>
      </c>
      <c r="E48" s="6">
        <v>43255</v>
      </c>
      <c r="F48" s="8">
        <v>2446346.3339170683</v>
      </c>
      <c r="G48" s="8">
        <v>479831.60035187128</v>
      </c>
      <c r="H48" s="8">
        <v>1286405.8541196287</v>
      </c>
      <c r="I48" s="8">
        <v>680108.87944556819</v>
      </c>
      <c r="J48" s="8">
        <v>0</v>
      </c>
      <c r="K48" s="8">
        <v>0</v>
      </c>
      <c r="L48" s="8">
        <v>0</v>
      </c>
    </row>
    <row r="49" spans="1:12" x14ac:dyDescent="0.25">
      <c r="A49" s="2" t="s">
        <v>96</v>
      </c>
      <c r="B49" s="2">
        <v>388</v>
      </c>
      <c r="C49" s="2" t="s">
        <v>97</v>
      </c>
      <c r="D49" s="2" t="s">
        <v>14</v>
      </c>
      <c r="E49" s="6">
        <v>42755</v>
      </c>
      <c r="F49" s="8">
        <v>5452.521989547603</v>
      </c>
      <c r="G49" s="8">
        <v>5452.521989547603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</row>
    <row r="50" spans="1:12" x14ac:dyDescent="0.25">
      <c r="A50" s="2" t="s">
        <v>101</v>
      </c>
      <c r="B50" s="2">
        <v>390</v>
      </c>
      <c r="C50" s="2" t="s">
        <v>102</v>
      </c>
      <c r="D50" s="2" t="s">
        <v>103</v>
      </c>
      <c r="E50" s="6">
        <v>44407</v>
      </c>
      <c r="F50" s="8">
        <v>4731330.9799999995</v>
      </c>
      <c r="G50" s="2">
        <v>-7402.94</v>
      </c>
      <c r="H50" s="8">
        <v>952979.54</v>
      </c>
      <c r="I50" s="8">
        <v>942856.2</v>
      </c>
      <c r="J50" s="8">
        <v>950050.19</v>
      </c>
      <c r="K50" s="8">
        <v>950297.04</v>
      </c>
      <c r="L50" s="8">
        <v>942550.95</v>
      </c>
    </row>
  </sheetData>
  <sortState xmlns:xlrd2="http://schemas.microsoft.com/office/spreadsheetml/2017/richdata2" ref="A4:L50">
    <sortCondition ref="A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6EF8D-728B-4C8D-A3EA-84A8C84E8BAC}">
  <dimension ref="D4:F6"/>
  <sheetViews>
    <sheetView showGridLines="0" workbookViewId="0">
      <selection activeCell="E13" sqref="E13"/>
    </sheetView>
  </sheetViews>
  <sheetFormatPr baseColWidth="10" defaultRowHeight="15" x14ac:dyDescent="0.25"/>
  <cols>
    <col min="4" max="4" width="17" customWidth="1"/>
    <col min="5" max="5" width="16.7109375" customWidth="1"/>
    <col min="6" max="6" width="20.85546875" customWidth="1"/>
  </cols>
  <sheetData>
    <row r="4" spans="4:6" x14ac:dyDescent="0.25">
      <c r="D4" s="9"/>
      <c r="E4" s="12" t="s">
        <v>104</v>
      </c>
      <c r="F4" s="10" t="s">
        <v>105</v>
      </c>
    </row>
    <row r="5" spans="4:6" x14ac:dyDescent="0.25">
      <c r="D5" s="4" t="s">
        <v>6</v>
      </c>
      <c r="E5" s="4" t="s">
        <v>106</v>
      </c>
      <c r="F5" s="4" t="s">
        <v>107</v>
      </c>
    </row>
    <row r="6" spans="4:6" x14ac:dyDescent="0.25">
      <c r="D6" s="11">
        <f>MTM!F3</f>
        <v>97975495.639490604</v>
      </c>
      <c r="E6" s="11">
        <f>MTM!G3</f>
        <v>56780431.096311681</v>
      </c>
      <c r="F6" s="11">
        <f>D6-E6</f>
        <v>41195064.543178923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MTM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Boutineau</dc:creator>
  <cp:lastModifiedBy>Poste BLOOM</cp:lastModifiedBy>
  <dcterms:created xsi:type="dcterms:W3CDTF">2023-12-01T13:06:38Z</dcterms:created>
  <dcterms:modified xsi:type="dcterms:W3CDTF">2023-12-01T13:21:38Z</dcterms:modified>
</cp:coreProperties>
</file>