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Orpea\"/>
    </mc:Choice>
  </mc:AlternateContent>
  <xr:revisionPtr revIDLastSave="0" documentId="13_ncr:1_{63025AD3-2633-4180-AE46-B6E506A05BFA}" xr6:coauthVersionLast="47" xr6:coauthVersionMax="47" xr10:uidLastSave="{00000000-0000-0000-0000-000000000000}"/>
  <bookViews>
    <workbookView xWindow="-28920" yWindow="-120" windowWidth="29040" windowHeight="1572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1" l="1"/>
  <c r="H10" i="1"/>
  <c r="G10" i="1"/>
  <c r="E10" i="1"/>
  <c r="K9" i="1"/>
  <c r="K8" i="1"/>
  <c r="G5" i="1" l="1"/>
  <c r="I10" i="1" l="1"/>
  <c r="J10" i="1"/>
  <c r="K12" i="1" s="1"/>
  <c r="K14" i="1" s="1"/>
  <c r="K7" i="1" l="1"/>
  <c r="K10" i="1" s="1"/>
</calcChain>
</file>

<file path=xl/sharedStrings.xml><?xml version="1.0" encoding="utf-8"?>
<sst xmlns="http://schemas.openxmlformats.org/spreadsheetml/2006/main" count="26" uniqueCount="23">
  <si>
    <t>Stratégie</t>
  </si>
  <si>
    <t>Date de transaction</t>
  </si>
  <si>
    <t>Description</t>
  </si>
  <si>
    <t>TOTAL</t>
  </si>
  <si>
    <t>Time Value</t>
  </si>
  <si>
    <t>IR Décomposition MtM des options par caplet</t>
  </si>
  <si>
    <t>Cap 0.50% versus Euribor 3m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</si>
  <si>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</si>
  <si>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</si>
  <si>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</si>
  <si>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</si>
  <si>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</si>
  <si>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</si>
  <si>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</si>
  <si>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</si>
  <si>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</si>
  <si>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</si>
  <si>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</si>
  <si>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CAG13-D</t>
  </si>
  <si>
    <t>Cap 0.50% versus Euribor 6m</t>
  </si>
  <si>
    <t>manuellement</t>
  </si>
  <si>
    <t>CACIB12-D</t>
  </si>
  <si>
    <t>BNP39-D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</si>
</sst>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 * #,##0.00_ ;_ * \-#,##0.00_ ;_ * &quot;-&quot;??_ ;_ @_ "/>
    <numFmt numFmtId="166" formatCode="_-* #,##0.00\ _€_-;\-* #,##0.00\ _€_-;_-* &quot;-&quot;??\ _€_-;_-@_-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5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6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5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164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Alignment="1">
      <alignment horizontal="left"/>
    </xf>
    <xf numFmtId="164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5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167" fontId="46" fillId="17" borderId="0" xfId="0" applyNumberFormat="1" applyFont="1" applyFill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/>
    <xf numFmtId="167" fontId="49" fillId="17" borderId="0" xfId="0" applyNumberFormat="1" applyFont="1" applyFill="1" applyAlignment="1">
      <alignment horizontal="left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Border="1" applyAlignment="1">
      <alignment vertical="center"/>
    </xf>
    <xf numFmtId="14" fontId="51" fillId="0" borderId="0" xfId="0" applyNumberFormat="1" applyFont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Alignment="1">
      <alignment vertical="center"/>
    </xf>
    <xf numFmtId="14" fontId="51" fillId="18" borderId="0" xfId="0" applyNumberFormat="1" applyFont="1" applyFill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6"/>
  <sheetViews>
    <sheetView showGridLines="0" tabSelected="1" zoomScale="70" zoomScaleNormal="70" workbookViewId="0">
      <pane xSplit="2" topLeftCell="C1" activePane="topRight" state="frozen"/>
      <selection pane="topRight" activeCell="G15" sqref="G15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6" t="s">
        <v>17</v>
      </c>
      <c r="B2" s="37">
        <v>45289</v>
      </c>
      <c r="C2" s="32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59"/>
      <c r="B3" s="59"/>
      <c r="C3" s="59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8</v>
      </c>
      <c r="F5" s="24"/>
      <c r="G5" s="60">
        <f>B2</f>
        <v>45289</v>
      </c>
      <c r="H5" s="61"/>
      <c r="I5" s="61"/>
      <c r="J5" s="61"/>
      <c r="K5" s="62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7</v>
      </c>
      <c r="E6" s="29" t="s">
        <v>9</v>
      </c>
      <c r="F6" s="24"/>
      <c r="G6" s="33" t="s">
        <v>16</v>
      </c>
      <c r="H6" s="34" t="s">
        <v>12</v>
      </c>
      <c r="I6" s="34" t="s">
        <v>4</v>
      </c>
      <c r="J6" s="34" t="s">
        <v>10</v>
      </c>
      <c r="K6" s="35" t="s">
        <v>11</v>
      </c>
      <c r="N6" s="1"/>
      <c r="O6" s="1"/>
      <c r="P6" s="1"/>
      <c r="Q6" s="1"/>
    </row>
    <row r="7" spans="1:17" ht="22.5" customHeight="1" x14ac:dyDescent="0.2">
      <c r="A7" s="38" t="s">
        <v>18</v>
      </c>
      <c r="B7" s="39" t="s">
        <v>19</v>
      </c>
      <c r="C7" s="40">
        <v>42556</v>
      </c>
      <c r="D7" s="41">
        <v>6.2399999999999999E-3</v>
      </c>
      <c r="E7" s="42" t="s">
        <v>20</v>
      </c>
      <c r="F7" s="43"/>
      <c r="G7" s="44">
        <v>1301308.6483486518</v>
      </c>
      <c r="H7" s="45">
        <v>1301276.9119368186</v>
      </c>
      <c r="I7" s="45">
        <v>31.736411833204329</v>
      </c>
      <c r="J7" s="45">
        <v>-279802.61822020874</v>
      </c>
      <c r="K7" s="7">
        <f t="shared" ref="K7:K9" si="0">SUM(I7:J7)</f>
        <v>-279770.88180837553</v>
      </c>
      <c r="M7" s="30"/>
    </row>
    <row r="8" spans="1:17" s="5" customFormat="1" ht="22.5" customHeight="1" x14ac:dyDescent="0.2">
      <c r="A8" s="46" t="s">
        <v>21</v>
      </c>
      <c r="B8" s="43" t="s">
        <v>6</v>
      </c>
      <c r="C8" s="47">
        <v>42817</v>
      </c>
      <c r="D8" s="48">
        <v>7.43E-3</v>
      </c>
      <c r="E8" s="49" t="s">
        <v>20</v>
      </c>
      <c r="F8" s="43"/>
      <c r="G8" s="50">
        <v>5186541.0956791462</v>
      </c>
      <c r="H8" s="51">
        <v>5099608.3965816246</v>
      </c>
      <c r="I8" s="51">
        <v>86932.699097521603</v>
      </c>
      <c r="J8" s="51">
        <v>-1649018.9251840529</v>
      </c>
      <c r="K8" s="31">
        <f t="shared" si="0"/>
        <v>-1562086.2260865313</v>
      </c>
      <c r="M8" s="30"/>
      <c r="N8" s="1"/>
      <c r="O8" s="1"/>
      <c r="P8" s="1"/>
      <c r="Q8" s="1"/>
    </row>
    <row r="9" spans="1:17" ht="22.5" customHeight="1" x14ac:dyDescent="0.2">
      <c r="A9" s="52" t="s">
        <v>22</v>
      </c>
      <c r="B9" s="53" t="s">
        <v>6</v>
      </c>
      <c r="C9" s="54">
        <v>42823</v>
      </c>
      <c r="D9" s="55">
        <v>7.025E-3</v>
      </c>
      <c r="E9" s="56" t="s">
        <v>20</v>
      </c>
      <c r="F9" s="43"/>
      <c r="G9" s="57">
        <v>3630578.7669754028</v>
      </c>
      <c r="H9" s="58">
        <v>3569725.877607137</v>
      </c>
      <c r="I9" s="58">
        <v>60852.889368265867</v>
      </c>
      <c r="J9" s="58">
        <v>-1091393.0773341293</v>
      </c>
      <c r="K9" s="7">
        <f t="shared" si="0"/>
        <v>-1030540.1879658634</v>
      </c>
      <c r="M9" s="30"/>
    </row>
    <row r="10" spans="1:17" ht="22.5" customHeight="1" x14ac:dyDescent="0.2">
      <c r="A10" s="12" t="s">
        <v>3</v>
      </c>
      <c r="B10" s="21"/>
      <c r="C10" s="21"/>
      <c r="D10" s="21"/>
      <c r="E10" s="20">
        <f>SUM(E7:E9)</f>
        <v>0</v>
      </c>
      <c r="F10" s="24"/>
      <c r="G10" s="8">
        <f>SUM(G7:G9)</f>
        <v>10118428.5110032</v>
      </c>
      <c r="H10" s="19">
        <f>SUM(H7:H9)</f>
        <v>9970611.1861255802</v>
      </c>
      <c r="I10" s="19">
        <f>SUM(I7:I9)</f>
        <v>147817.32487762067</v>
      </c>
      <c r="J10" s="19">
        <f>SUM(J7:J9)</f>
        <v>-3020214.6207383908</v>
      </c>
      <c r="K10" s="20">
        <f>SUM(K7:K9)</f>
        <v>-2872397.2958607702</v>
      </c>
      <c r="M10"/>
    </row>
    <row r="11" spans="1:17" ht="15.75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M11"/>
    </row>
    <row r="12" spans="1:17" ht="15.75" x14ac:dyDescent="0.2">
      <c r="A12" s="24"/>
      <c r="B12" s="24"/>
      <c r="C12" s="24"/>
      <c r="D12" s="24"/>
      <c r="E12" s="18"/>
      <c r="F12" s="24"/>
      <c r="G12" s="24"/>
      <c r="H12" s="24"/>
      <c r="I12" s="24"/>
      <c r="J12" s="17" t="s">
        <v>15</v>
      </c>
      <c r="K12" s="16">
        <f>J10-E10</f>
        <v>-3020214.6207383908</v>
      </c>
      <c r="M12"/>
    </row>
    <row r="13" spans="1:17" ht="15.75" x14ac:dyDescent="0.2">
      <c r="A13" s="24"/>
      <c r="B13" s="24"/>
      <c r="C13" s="24"/>
      <c r="D13" s="24"/>
      <c r="E13" s="15"/>
      <c r="F13" s="24"/>
      <c r="G13" s="24"/>
      <c r="H13" s="24"/>
      <c r="I13" s="24"/>
      <c r="J13" s="9" t="s">
        <v>13</v>
      </c>
      <c r="K13" s="22">
        <f>G10+E10</f>
        <v>10118428.5110032</v>
      </c>
      <c r="M13"/>
    </row>
    <row r="14" spans="1:17" ht="15.75" x14ac:dyDescent="0.2">
      <c r="A14" s="24"/>
      <c r="B14" s="24"/>
      <c r="C14" s="24"/>
      <c r="D14" s="24"/>
      <c r="E14" s="10"/>
      <c r="F14" s="24"/>
      <c r="G14" s="24"/>
      <c r="H14" s="24"/>
      <c r="I14" s="24"/>
      <c r="J14" s="11" t="s">
        <v>14</v>
      </c>
      <c r="K14" s="20">
        <f>SUM(K12:K13)</f>
        <v>7098213.8902648091</v>
      </c>
      <c r="M14"/>
    </row>
    <row r="15" spans="1:17" ht="15.75" x14ac:dyDescent="0.2">
      <c r="A15" s="24"/>
      <c r="B15" s="24"/>
      <c r="C15" s="24"/>
      <c r="D15" s="24"/>
      <c r="E15" s="10"/>
      <c r="F15" s="24"/>
      <c r="G15" s="24"/>
      <c r="H15" s="24"/>
      <c r="I15" s="24"/>
      <c r="J15" s="24"/>
      <c r="K15" s="24"/>
      <c r="M15"/>
    </row>
    <row r="16" spans="1:17" x14ac:dyDescent="0.2">
      <c r="E16" s="14"/>
      <c r="M16"/>
    </row>
    <row r="17" spans="1:13" x14ac:dyDescent="0.2">
      <c r="M17"/>
    </row>
    <row r="24" spans="1:13" x14ac:dyDescent="0.2">
      <c r="A24"/>
    </row>
    <row r="25" spans="1:13" x14ac:dyDescent="0.2">
      <c r="A25"/>
    </row>
    <row r="26" spans="1:13" x14ac:dyDescent="0.2">
      <c r="A26"/>
    </row>
    <row r="27" spans="1:13" x14ac:dyDescent="0.2">
      <c r="A27"/>
    </row>
    <row r="28" spans="1:13" x14ac:dyDescent="0.2">
      <c r="A28"/>
    </row>
    <row r="29" spans="1:13" x14ac:dyDescent="0.2">
      <c r="A29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Solal Huard</cp:lastModifiedBy>
  <dcterms:created xsi:type="dcterms:W3CDTF">1996-10-14T23:33:28Z</dcterms:created>
  <dcterms:modified xsi:type="dcterms:W3CDTF">2024-01-02T15:58:26Z</dcterms:modified>
</cp:coreProperties>
</file>