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EMEIS\"/>
    </mc:Choice>
  </mc:AlternateContent>
  <xr:revisionPtr revIDLastSave="0" documentId="13_ncr:1_{3D7A7D02-AA86-4F7D-8F32-E14A5B65A31D}" xr6:coauthVersionLast="47" xr6:coauthVersionMax="47" xr10:uidLastSave="{00000000-0000-0000-0000-000000000000}"/>
  <bookViews>
    <workbookView xWindow="-120" yWindow="-120" windowWidth="29040" windowHeight="15720" tabRatio="731" xr2:uid="{00000000-000D-0000-FFFF-FFFF00000000}"/>
  </bookViews>
  <sheets>
    <sheet name="Résumé" sheetId="1" r:id="rId1"/>
  </sheets>
  <definedNames>
    <definedName name="§AQ759">#REF!</definedName>
    <definedName name="âa143">#REF!</definedName>
    <definedName name="fxPortfolioInput">#REF!</definedName>
    <definedName name="Myrange">#REF!</definedName>
  </definedName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" i="1" l="1"/>
  <c r="K8" i="1"/>
  <c r="G5" i="1" l="1"/>
  <c r="E10" i="1" l="1"/>
  <c r="G10" i="1"/>
  <c r="H10" i="1"/>
  <c r="I10" i="1"/>
  <c r="J10" i="1"/>
  <c r="K7" i="1" l="1"/>
  <c r="K10" i="1" s="1"/>
  <c r="K13" i="1" l="1"/>
  <c r="K12" i="1"/>
  <c r="K14" i="1" s="1"/>
</calcChain>
</file>

<file path=xl/sharedStrings.xml><?xml version="1.0" encoding="utf-8"?>
<sst xmlns="http://schemas.openxmlformats.org/spreadsheetml/2006/main" count="23" uniqueCount="21">
  <si>
    <t>Stratégie</t>
  </si>
  <si>
    <t>Date de transaction</t>
  </si>
  <si>
    <t>Description</t>
  </si>
  <si>
    <t>TOTAL</t>
  </si>
  <si>
    <t>Time Value</t>
  </si>
  <si>
    <t>IR Décomposition MtM des options par caplet</t>
  </si>
  <si>
    <t>Prime lissée payée par Orpea (en %)</t>
  </si>
  <si>
    <t>A l'origine</t>
  </si>
  <si>
    <t>Prime "upfront" implicite</t>
  </si>
  <si>
    <t>FV Prime lissée residuelle</t>
  </si>
  <si>
    <t>Net</t>
  </si>
  <si>
    <t>Intrinsec Value</t>
  </si>
  <si>
    <t>Variation de la valeur des Caps</t>
  </si>
  <si>
    <t>Variation totale</t>
  </si>
  <si>
    <t>Variation due à l'actualisation de la prime</t>
  </si>
  <si>
    <t>Fair Value Caps</t>
  </si>
  <si>
    <t>Value Date =</t>
  </si>
  <si>
    <t>BNP39-D</t>
  </si>
  <si>
    <t>manuellement</t>
  </si>
  <si>
    <t>CACIB12-D</t>
  </si>
  <si>
    <t>CAG13-D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</si>
</sst>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(* #,##0.00_);_(* \(#,##0.00\);_(* &quot;-&quot;??_);_(@_)"/>
    <numFmt numFmtId="164" formatCode="_ * #,##0.00_ ;_ * \-#,##0.00_ ;_ * &quot;-&quot;??_ ;_ @_ "/>
    <numFmt numFmtId="165" formatCode="_-* #,##0.00\ _€_-;\-* #,##0.00\ _€_-;_-* &quot;-&quot;??\ _€_-;_-@_-"/>
    <numFmt numFmtId="166" formatCode="_(* #,##0.00_);_(* \(#,##0.00\);_(* &quot;-&quot;??_);_(@_)"/>
    <numFmt numFmtId="167" formatCode="[$-409]dd\-mmm\-yy;@"/>
    <numFmt numFmtId="168" formatCode="0.00_)"/>
    <numFmt numFmtId="169" formatCode="_ [$€-2]\ * #,##0.00_ ;_ [$€-2]\ * \-#,##0.00_ ;_ [$€-2]\ * &quot;-&quot;??_ "/>
    <numFmt numFmtId="170" formatCode="0.0000%"/>
    <numFmt numFmtId="171" formatCode="_-* #,##0.0_-;\-* #,##0.0_-;_-* &quot;-&quot;?_-;_-@_-"/>
  </numFmts>
  <fonts count="5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18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2"/>
      <color indexed="14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1">
    <xf numFmtId="0" fontId="0" fillId="0" borderId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3" fillId="0" borderId="0" applyNumberFormat="0" applyAlignment="0">
      <alignment horizontal="left"/>
    </xf>
    <xf numFmtId="0" fontId="14" fillId="6" borderId="1" applyNumberFormat="0" applyAlignment="0" applyProtection="0"/>
    <xf numFmtId="0" fontId="14" fillId="6" borderId="1" applyNumberFormat="0" applyAlignment="0" applyProtection="0"/>
    <xf numFmtId="0" fontId="15" fillId="11" borderId="2" applyNumberFormat="0" applyAlignment="0" applyProtection="0"/>
    <xf numFmtId="0" fontId="16" fillId="0" borderId="3" applyNumberFormat="0" applyFill="0" applyAlignment="0" applyProtection="0"/>
    <xf numFmtId="0" fontId="15" fillId="11" borderId="2" applyNumberFormat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4" borderId="4" applyNumberFormat="0" applyFont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8" fillId="3" borderId="1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18" fillId="3" borderId="1" applyNumberFormat="0" applyAlignment="0" applyProtection="0"/>
    <xf numFmtId="0" fontId="16" fillId="0" borderId="3" applyNumberFormat="0" applyFill="0" applyAlignment="0" applyProtection="0"/>
    <xf numFmtId="164" fontId="5" fillId="0" borderId="0" applyFont="0" applyFill="0" applyBorder="0" applyAlignment="0" applyProtection="0"/>
    <xf numFmtId="0" fontId="20" fillId="8" borderId="0" applyNumberFormat="0" applyBorder="0" applyAlignment="0" applyProtection="0"/>
    <xf numFmtId="168" fontId="4" fillId="0" borderId="0"/>
    <xf numFmtId="0" fontId="22" fillId="0" borderId="0">
      <alignment vertical="top"/>
    </xf>
    <xf numFmtId="0" fontId="22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5" fillId="0" borderId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21" fillId="6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6" borderId="8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/>
    <xf numFmtId="165" fontId="24" fillId="0" borderId="0" applyFont="0" applyFill="0" applyBorder="0" applyAlignment="0" applyProtection="0"/>
    <xf numFmtId="0" fontId="1" fillId="0" borderId="0"/>
    <xf numFmtId="0" fontId="30" fillId="19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20" borderId="0" applyNumberFormat="0" applyBorder="0" applyAlignment="0" applyProtection="0"/>
    <xf numFmtId="0" fontId="30" fillId="5" borderId="0" applyNumberFormat="0" applyBorder="0" applyAlignment="0" applyProtection="0"/>
    <xf numFmtId="0" fontId="30" fillId="3" borderId="0" applyNumberFormat="0" applyBorder="0" applyAlignment="0" applyProtection="0"/>
    <xf numFmtId="0" fontId="30" fillId="9" borderId="0" applyNumberFormat="0" applyBorder="0" applyAlignment="0" applyProtection="0"/>
    <xf numFmtId="0" fontId="30" fillId="7" borderId="0" applyNumberFormat="0" applyBorder="0" applyAlignment="0" applyProtection="0"/>
    <xf numFmtId="0" fontId="30" fillId="21" borderId="0" applyNumberFormat="0" applyBorder="0" applyAlignment="0" applyProtection="0"/>
    <xf numFmtId="0" fontId="30" fillId="20" borderId="0" applyNumberFormat="0" applyBorder="0" applyAlignment="0" applyProtection="0"/>
    <xf numFmtId="0" fontId="30" fillId="9" borderId="0" applyNumberFormat="0" applyBorder="0" applyAlignment="0" applyProtection="0"/>
    <xf numFmtId="0" fontId="30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7" borderId="0" applyNumberFormat="0" applyBorder="0" applyAlignment="0" applyProtection="0"/>
    <xf numFmtId="0" fontId="31" fillId="21" borderId="0" applyNumberFormat="0" applyBorder="0" applyAlignment="0" applyProtection="0"/>
    <xf numFmtId="0" fontId="31" fillId="24" borderId="0" applyNumberFormat="0" applyBorder="0" applyAlignment="0" applyProtection="0"/>
    <xf numFmtId="0" fontId="31" fillId="10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4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2" borderId="1" applyNumberFormat="0" applyAlignment="0" applyProtection="0"/>
    <xf numFmtId="0" fontId="34" fillId="0" borderId="3" applyNumberFormat="0" applyFill="0" applyAlignment="0" applyProtection="0"/>
    <xf numFmtId="0" fontId="35" fillId="3" borderId="1" applyNumberFormat="0" applyAlignment="0" applyProtection="0"/>
    <xf numFmtId="0" fontId="1" fillId="0" borderId="0"/>
    <xf numFmtId="0" fontId="36" fillId="14" borderId="0" applyNumberFormat="0" applyBorder="0" applyAlignment="0" applyProtection="0"/>
    <xf numFmtId="164" fontId="1" fillId="0" borderId="0" applyFont="0" applyFill="0" applyBorder="0" applyAlignment="0" applyProtection="0"/>
    <xf numFmtId="0" fontId="37" fillId="8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8" fillId="15" borderId="0" applyNumberFormat="0" applyBorder="0" applyAlignment="0" applyProtection="0"/>
    <xf numFmtId="0" fontId="39" fillId="2" borderId="8" applyNumberFormat="0" applyAlignment="0" applyProtection="0"/>
    <xf numFmtId="0" fontId="40" fillId="0" borderId="0" applyNumberFormat="0" applyFill="0" applyBorder="0" applyAlignment="0" applyProtection="0"/>
    <xf numFmtId="0" fontId="1" fillId="0" borderId="0"/>
    <xf numFmtId="0" fontId="41" fillId="0" borderId="0" applyNumberFormat="0" applyFill="0" applyBorder="0" applyAlignment="0" applyProtection="0"/>
    <xf numFmtId="0" fontId="42" fillId="0" borderId="20" applyNumberFormat="0" applyFill="0" applyAlignment="0" applyProtection="0"/>
    <xf numFmtId="0" fontId="43" fillId="0" borderId="6" applyNumberFormat="0" applyFill="0" applyAlignment="0" applyProtection="0"/>
    <xf numFmtId="0" fontId="44" fillId="0" borderId="21" applyNumberFormat="0" applyFill="0" applyAlignment="0" applyProtection="0"/>
    <xf numFmtId="0" fontId="44" fillId="0" borderId="0" applyNumberFormat="0" applyFill="0" applyBorder="0" applyAlignment="0" applyProtection="0"/>
    <xf numFmtId="0" fontId="29" fillId="0" borderId="22" applyNumberFormat="0" applyFill="0" applyAlignment="0" applyProtection="0"/>
    <xf numFmtId="0" fontId="45" fillId="11" borderId="2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>
      <alignment vertical="top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63">
    <xf numFmtId="0" fontId="0" fillId="0" borderId="0" xfId="0"/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6" fillId="17" borderId="0" xfId="0" applyFont="1" applyFill="1" applyAlignment="1">
      <alignment horizontal="left"/>
    </xf>
    <xf numFmtId="0" fontId="27" fillId="17" borderId="0" xfId="0" applyFont="1" applyFill="1" applyAlignment="1">
      <alignment horizontal="left"/>
    </xf>
    <xf numFmtId="0" fontId="28" fillId="0" borderId="0" xfId="0" applyFont="1" applyAlignment="1">
      <alignment vertical="center"/>
    </xf>
    <xf numFmtId="167" fontId="46" fillId="17" borderId="0" xfId="0" applyNumberFormat="1" applyFont="1" applyFill="1" applyAlignment="1">
      <alignment horizontal="left"/>
    </xf>
    <xf numFmtId="3" fontId="48" fillId="18" borderId="10" xfId="45" applyNumberFormat="1" applyFont="1" applyFill="1" applyBorder="1" applyAlignment="1">
      <alignment horizontal="right" vertical="center"/>
    </xf>
    <xf numFmtId="3" fontId="46" fillId="18" borderId="18" xfId="45" applyNumberFormat="1" applyFont="1" applyFill="1" applyBorder="1" applyAlignment="1">
      <alignment horizontal="right" vertical="center"/>
    </xf>
    <xf numFmtId="3" fontId="48" fillId="17" borderId="9" xfId="45" applyNumberFormat="1" applyFont="1" applyFill="1" applyBorder="1" applyAlignment="1">
      <alignment horizontal="left" vertical="center"/>
    </xf>
    <xf numFmtId="43" fontId="47" fillId="0" borderId="0" xfId="0" applyNumberFormat="1" applyFont="1" applyAlignment="1">
      <alignment vertical="center"/>
    </xf>
    <xf numFmtId="3" fontId="46" fillId="18" borderId="18" xfId="45" applyNumberFormat="1" applyFont="1" applyFill="1" applyBorder="1" applyAlignment="1">
      <alignment horizontal="left" vertical="center"/>
    </xf>
    <xf numFmtId="0" fontId="46" fillId="18" borderId="18" xfId="0" applyFont="1" applyFill="1" applyBorder="1" applyAlignment="1">
      <alignment vertical="center"/>
    </xf>
    <xf numFmtId="0" fontId="47" fillId="17" borderId="0" xfId="0" applyFont="1" applyFill="1" applyAlignment="1">
      <alignment horizontal="left"/>
    </xf>
    <xf numFmtId="43" fontId="25" fillId="0" borderId="0" xfId="0" applyNumberFormat="1" applyFont="1" applyAlignment="1">
      <alignment vertical="center"/>
    </xf>
    <xf numFmtId="10" fontId="47" fillId="0" borderId="0" xfId="0" applyNumberFormat="1" applyFont="1" applyAlignment="1">
      <alignment vertical="center"/>
    </xf>
    <xf numFmtId="3" fontId="48" fillId="18" borderId="17" xfId="45" applyNumberFormat="1" applyFont="1" applyFill="1" applyBorder="1" applyAlignment="1">
      <alignment horizontal="right" vertical="center"/>
    </xf>
    <xf numFmtId="3" fontId="48" fillId="18" borderId="15" xfId="45" applyNumberFormat="1" applyFont="1" applyFill="1" applyBorder="1" applyAlignment="1">
      <alignment horizontal="left" vertical="center"/>
    </xf>
    <xf numFmtId="171" fontId="47" fillId="0" borderId="0" xfId="0" applyNumberFormat="1" applyFont="1" applyAlignment="1">
      <alignment vertical="center"/>
    </xf>
    <xf numFmtId="3" fontId="46" fillId="18" borderId="11" xfId="45" applyNumberFormat="1" applyFont="1" applyFill="1" applyBorder="1" applyAlignment="1">
      <alignment horizontal="right" vertical="center"/>
    </xf>
    <xf numFmtId="3" fontId="46" fillId="18" borderId="19" xfId="45" applyNumberFormat="1" applyFont="1" applyFill="1" applyBorder="1" applyAlignment="1">
      <alignment horizontal="right" vertical="center"/>
    </xf>
    <xf numFmtId="0" fontId="46" fillId="18" borderId="11" xfId="0" applyFont="1" applyFill="1" applyBorder="1" applyAlignment="1">
      <alignment vertical="center"/>
    </xf>
    <xf numFmtId="3" fontId="48" fillId="17" borderId="10" xfId="45" applyNumberFormat="1" applyFont="1" applyFill="1" applyBorder="1" applyAlignment="1">
      <alignment horizontal="right" vertical="center"/>
    </xf>
    <xf numFmtId="0" fontId="47" fillId="17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46" fillId="17" borderId="13" xfId="0" applyFont="1" applyFill="1" applyBorder="1" applyAlignment="1">
      <alignment horizontal="center" vertical="center" wrapText="1"/>
    </xf>
    <xf numFmtId="0" fontId="46" fillId="17" borderId="12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6" fillId="0" borderId="23" xfId="0" applyFont="1" applyBorder="1" applyAlignment="1">
      <alignment horizontal="center" vertical="center"/>
    </xf>
    <xf numFmtId="0" fontId="46" fillId="17" borderId="23" xfId="0" applyFont="1" applyFill="1" applyBorder="1" applyAlignment="1">
      <alignment horizontal="center" vertical="center" wrapText="1"/>
    </xf>
    <xf numFmtId="164" fontId="2" fillId="0" borderId="0" xfId="0" applyNumberFormat="1" applyFont="1"/>
    <xf numFmtId="3" fontId="48" fillId="0" borderId="10" xfId="45" applyNumberFormat="1" applyFont="1" applyFill="1" applyBorder="1" applyAlignment="1">
      <alignment horizontal="right" vertical="center"/>
    </xf>
    <xf numFmtId="167" fontId="46" fillId="17" borderId="0" xfId="0" applyNumberFormat="1" applyFont="1" applyFill="1"/>
    <xf numFmtId="0" fontId="46" fillId="29" borderId="15" xfId="0" applyFont="1" applyFill="1" applyBorder="1" applyAlignment="1">
      <alignment horizontal="center" vertical="center" wrapText="1"/>
    </xf>
    <xf numFmtId="0" fontId="46" fillId="29" borderId="16" xfId="0" applyFont="1" applyFill="1" applyBorder="1" applyAlignment="1">
      <alignment horizontal="center" vertical="center" wrapText="1"/>
    </xf>
    <xf numFmtId="0" fontId="46" fillId="29" borderId="14" xfId="0" applyFont="1" applyFill="1" applyBorder="1" applyAlignment="1">
      <alignment horizontal="center" vertical="center" wrapText="1"/>
    </xf>
    <xf numFmtId="167" fontId="50" fillId="17" borderId="0" xfId="0" applyNumberFormat="1" applyFont="1" applyFill="1"/>
    <xf numFmtId="167" fontId="49" fillId="17" borderId="0" xfId="0" applyNumberFormat="1" applyFont="1" applyFill="1" applyAlignment="1">
      <alignment horizontal="left"/>
    </xf>
    <xf numFmtId="0" fontId="47" fillId="17" borderId="0" xfId="0" applyFont="1" applyFill="1" applyAlignment="1">
      <alignment horizontal="left"/>
    </xf>
    <xf numFmtId="167" fontId="49" fillId="29" borderId="12" xfId="0" applyNumberFormat="1" applyFont="1" applyFill="1" applyBorder="1" applyAlignment="1">
      <alignment horizontal="center" vertical="center"/>
    </xf>
    <xf numFmtId="0" fontId="49" fillId="29" borderId="13" xfId="0" applyFont="1" applyFill="1" applyBorder="1" applyAlignment="1">
      <alignment horizontal="center" vertical="center"/>
    </xf>
    <xf numFmtId="0" fontId="49" fillId="29" borderId="14" xfId="0" applyFont="1" applyFill="1" applyBorder="1" applyAlignment="1">
      <alignment horizontal="center" vertical="center"/>
    </xf>
    <xf numFmtId="0" fontId="51" fillId="18" borderId="15" xfId="0" applyFont="1" applyFill="1" applyBorder="1" applyAlignment="1">
      <alignment vertical="center"/>
    </xf>
    <xf numFmtId="0" fontId="51" fillId="18" borderId="16" xfId="0" applyFont="1" applyFill="1" applyBorder="1" applyAlignment="1">
      <alignment vertical="center"/>
    </xf>
    <xf numFmtId="14" fontId="51" fillId="18" borderId="16" xfId="0" applyNumberFormat="1" applyFont="1" applyFill="1" applyBorder="1" applyAlignment="1">
      <alignment vertical="center"/>
    </xf>
    <xf numFmtId="170" fontId="51" fillId="18" borderId="16" xfId="91" applyNumberFormat="1" applyFont="1" applyFill="1" applyBorder="1" applyAlignment="1">
      <alignment vertical="center"/>
    </xf>
    <xf numFmtId="3" fontId="51" fillId="18" borderId="17" xfId="45" applyNumberFormat="1" applyFont="1" applyFill="1" applyBorder="1" applyAlignment="1">
      <alignment horizontal="right" vertical="center"/>
    </xf>
    <xf numFmtId="0" fontId="51" fillId="0" borderId="0" xfId="0" applyFont="1" applyAlignment="1">
      <alignment vertical="center"/>
    </xf>
    <xf numFmtId="3" fontId="51" fillId="18" borderId="15" xfId="45" applyNumberFormat="1" applyFont="1" applyFill="1" applyBorder="1" applyAlignment="1">
      <alignment horizontal="right" vertical="center"/>
    </xf>
    <xf numFmtId="3" fontId="51" fillId="18" borderId="16" xfId="45" applyNumberFormat="1" applyFont="1" applyFill="1" applyBorder="1" applyAlignment="1">
      <alignment horizontal="right" vertical="center"/>
    </xf>
    <xf numFmtId="0" fontId="51" fillId="0" borderId="9" xfId="0" applyFont="1" applyBorder="1" applyAlignment="1">
      <alignment vertical="center"/>
    </xf>
    <xf numFmtId="14" fontId="51" fillId="0" borderId="0" xfId="0" applyNumberFormat="1" applyFont="1" applyAlignment="1">
      <alignment vertical="center"/>
    </xf>
    <xf numFmtId="170" fontId="51" fillId="0" borderId="0" xfId="91" applyNumberFormat="1" applyFont="1" applyFill="1" applyBorder="1" applyAlignment="1">
      <alignment vertical="center"/>
    </xf>
    <xf numFmtId="3" fontId="51" fillId="0" borderId="10" xfId="45" applyNumberFormat="1" applyFont="1" applyFill="1" applyBorder="1" applyAlignment="1">
      <alignment horizontal="right" vertical="center"/>
    </xf>
    <xf numFmtId="3" fontId="51" fillId="0" borderId="9" xfId="45" applyNumberFormat="1" applyFont="1" applyFill="1" applyBorder="1" applyAlignment="1">
      <alignment horizontal="right" vertical="center"/>
    </xf>
    <xf numFmtId="3" fontId="51" fillId="0" borderId="0" xfId="45" applyNumberFormat="1" applyFont="1" applyFill="1" applyBorder="1" applyAlignment="1">
      <alignment horizontal="right" vertical="center"/>
    </xf>
    <xf numFmtId="0" fontId="51" fillId="18" borderId="9" xfId="0" applyFont="1" applyFill="1" applyBorder="1" applyAlignment="1">
      <alignment vertical="center"/>
    </xf>
    <xf numFmtId="0" fontId="51" fillId="18" borderId="0" xfId="0" applyFont="1" applyFill="1" applyAlignment="1">
      <alignment vertical="center"/>
    </xf>
    <xf numFmtId="14" fontId="51" fillId="18" borderId="0" xfId="0" applyNumberFormat="1" applyFont="1" applyFill="1" applyAlignment="1">
      <alignment vertical="center"/>
    </xf>
    <xf numFmtId="170" fontId="51" fillId="18" borderId="0" xfId="91" applyNumberFormat="1" applyFont="1" applyFill="1" applyBorder="1" applyAlignment="1">
      <alignment vertical="center"/>
    </xf>
    <xf numFmtId="3" fontId="51" fillId="18" borderId="10" xfId="45" applyNumberFormat="1" applyFont="1" applyFill="1" applyBorder="1" applyAlignment="1">
      <alignment horizontal="right" vertical="center"/>
    </xf>
    <xf numFmtId="3" fontId="51" fillId="18" borderId="9" xfId="45" applyNumberFormat="1" applyFont="1" applyFill="1" applyBorder="1" applyAlignment="1">
      <alignment horizontal="right" vertical="center"/>
    </xf>
    <xf numFmtId="3" fontId="51" fillId="18" borderId="0" xfId="45" applyNumberFormat="1" applyFont="1" applyFill="1" applyBorder="1" applyAlignment="1">
      <alignment horizontal="right" vertical="center"/>
    </xf>
  </cellXfs>
  <cellStyles count="161">
    <cellStyle name="20 % - Accent1 2" xfId="106" xr:uid="{00000000-0005-0000-0000-000000000000}"/>
    <cellStyle name="20 % - Accent2 2" xfId="107" xr:uid="{00000000-0005-0000-0000-000001000000}"/>
    <cellStyle name="20 % - Accent3 2" xfId="108" xr:uid="{00000000-0005-0000-0000-000002000000}"/>
    <cellStyle name="20 % - Accent4 2" xfId="109" xr:uid="{00000000-0005-0000-0000-000003000000}"/>
    <cellStyle name="20 % - Accent5 2" xfId="110" xr:uid="{00000000-0005-0000-0000-000004000000}"/>
    <cellStyle name="20 % - Accent6 2" xfId="111" xr:uid="{00000000-0005-0000-0000-000005000000}"/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20% - Énfasis1" xfId="7" xr:uid="{00000000-0005-0000-0000-00000C000000}"/>
    <cellStyle name="20% - Énfasis2" xfId="8" xr:uid="{00000000-0005-0000-0000-00000D000000}"/>
    <cellStyle name="20% - Énfasis3" xfId="9" xr:uid="{00000000-0005-0000-0000-00000E000000}"/>
    <cellStyle name="20% - Énfasis4" xfId="10" xr:uid="{00000000-0005-0000-0000-00000F000000}"/>
    <cellStyle name="20% - Énfasis5" xfId="11" xr:uid="{00000000-0005-0000-0000-000010000000}"/>
    <cellStyle name="20% - Énfasis6" xfId="12" xr:uid="{00000000-0005-0000-0000-000011000000}"/>
    <cellStyle name="40 % - Accent1 2" xfId="112" xr:uid="{00000000-0005-0000-0000-000012000000}"/>
    <cellStyle name="40 % - Accent2 2" xfId="113" xr:uid="{00000000-0005-0000-0000-000013000000}"/>
    <cellStyle name="40 % - Accent3 2" xfId="114" xr:uid="{00000000-0005-0000-0000-000014000000}"/>
    <cellStyle name="40 % - Accent4 2" xfId="115" xr:uid="{00000000-0005-0000-0000-000015000000}"/>
    <cellStyle name="40 % - Accent5 2" xfId="116" xr:uid="{00000000-0005-0000-0000-000016000000}"/>
    <cellStyle name="40 % - Accent6 2" xfId="117" xr:uid="{00000000-0005-0000-0000-000017000000}"/>
    <cellStyle name="40% - Accent1" xfId="13" xr:uid="{00000000-0005-0000-0000-000018000000}"/>
    <cellStyle name="40% - Accent2" xfId="14" xr:uid="{00000000-0005-0000-0000-000019000000}"/>
    <cellStyle name="40% - Accent3" xfId="15" xr:uid="{00000000-0005-0000-0000-00001A000000}"/>
    <cellStyle name="40% - Accent4" xfId="16" xr:uid="{00000000-0005-0000-0000-00001B000000}"/>
    <cellStyle name="40% - Accent5" xfId="17" xr:uid="{00000000-0005-0000-0000-00001C000000}"/>
    <cellStyle name="40% - Accent6" xfId="18" xr:uid="{00000000-0005-0000-0000-00001D000000}"/>
    <cellStyle name="40% - Énfasis1" xfId="19" xr:uid="{00000000-0005-0000-0000-00001E000000}"/>
    <cellStyle name="40% - Énfasis2" xfId="20" xr:uid="{00000000-0005-0000-0000-00001F000000}"/>
    <cellStyle name="40% - Énfasis3" xfId="21" xr:uid="{00000000-0005-0000-0000-000020000000}"/>
    <cellStyle name="40% - Énfasis4" xfId="22" xr:uid="{00000000-0005-0000-0000-000021000000}"/>
    <cellStyle name="40% - Énfasis5" xfId="23" xr:uid="{00000000-0005-0000-0000-000022000000}"/>
    <cellStyle name="40% - Énfasis6" xfId="24" xr:uid="{00000000-0005-0000-0000-000023000000}"/>
    <cellStyle name="60 % - Accent1 2" xfId="118" xr:uid="{00000000-0005-0000-0000-000024000000}"/>
    <cellStyle name="60 % - Accent2 2" xfId="119" xr:uid="{00000000-0005-0000-0000-000025000000}"/>
    <cellStyle name="60 % - Accent3 2" xfId="120" xr:uid="{00000000-0005-0000-0000-000026000000}"/>
    <cellStyle name="60 % - Accent4 2" xfId="121" xr:uid="{00000000-0005-0000-0000-000027000000}"/>
    <cellStyle name="60 % - Accent5 2" xfId="122" xr:uid="{00000000-0005-0000-0000-000028000000}"/>
    <cellStyle name="60 % - Accent6 2" xfId="123" xr:uid="{00000000-0005-0000-0000-000029000000}"/>
    <cellStyle name="60% - Accent1" xfId="25" xr:uid="{00000000-0005-0000-0000-00002A000000}"/>
    <cellStyle name="60% - Accent2" xfId="26" xr:uid="{00000000-0005-0000-0000-00002B000000}"/>
    <cellStyle name="60% - Accent3" xfId="27" xr:uid="{00000000-0005-0000-0000-00002C000000}"/>
    <cellStyle name="60% - Accent4" xfId="28" xr:uid="{00000000-0005-0000-0000-00002D000000}"/>
    <cellStyle name="60% - Accent5" xfId="29" xr:uid="{00000000-0005-0000-0000-00002E000000}"/>
    <cellStyle name="60% - Accent6" xfId="30" xr:uid="{00000000-0005-0000-0000-00002F000000}"/>
    <cellStyle name="60% - Énfasis1" xfId="31" xr:uid="{00000000-0005-0000-0000-000030000000}"/>
    <cellStyle name="60% - Énfasis2" xfId="32" xr:uid="{00000000-0005-0000-0000-000031000000}"/>
    <cellStyle name="60% - Énfasis3" xfId="33" xr:uid="{00000000-0005-0000-0000-000032000000}"/>
    <cellStyle name="60% - Énfasis4" xfId="34" xr:uid="{00000000-0005-0000-0000-000033000000}"/>
    <cellStyle name="60% - Énfasis5" xfId="35" xr:uid="{00000000-0005-0000-0000-000034000000}"/>
    <cellStyle name="60% - Énfasis6" xfId="36" xr:uid="{00000000-0005-0000-0000-000035000000}"/>
    <cellStyle name="Accent1 2" xfId="124" xr:uid="{00000000-0005-0000-0000-000036000000}"/>
    <cellStyle name="Accent2 2" xfId="125" xr:uid="{00000000-0005-0000-0000-000037000000}"/>
    <cellStyle name="Accent3 2" xfId="126" xr:uid="{00000000-0005-0000-0000-000038000000}"/>
    <cellStyle name="Accent4 2" xfId="127" xr:uid="{00000000-0005-0000-0000-000039000000}"/>
    <cellStyle name="Accent5 2" xfId="128" xr:uid="{00000000-0005-0000-0000-00003A000000}"/>
    <cellStyle name="Accent6 2" xfId="129" xr:uid="{00000000-0005-0000-0000-00003B000000}"/>
    <cellStyle name="Advertencia" xfId="37" xr:uid="{00000000-0005-0000-0000-00003C000000}"/>
    <cellStyle name="Avertissement 2" xfId="130" xr:uid="{00000000-0005-0000-0000-00003D000000}"/>
    <cellStyle name="Bad" xfId="38" xr:uid="{00000000-0005-0000-0000-00003E000000}"/>
    <cellStyle name="blue" xfId="39" xr:uid="{00000000-0005-0000-0000-00003F000000}"/>
    <cellStyle name="Calcul 2" xfId="131" xr:uid="{00000000-0005-0000-0000-000040000000}"/>
    <cellStyle name="Calcular" xfId="40" xr:uid="{00000000-0005-0000-0000-000041000000}"/>
    <cellStyle name="Calculation" xfId="41" xr:uid="{00000000-0005-0000-0000-000042000000}"/>
    <cellStyle name="Celda comprob." xfId="42" xr:uid="{00000000-0005-0000-0000-000043000000}"/>
    <cellStyle name="Celda vinculada" xfId="43" xr:uid="{00000000-0005-0000-0000-000044000000}"/>
    <cellStyle name="Cellule liée 2" xfId="132" xr:uid="{00000000-0005-0000-0000-000045000000}"/>
    <cellStyle name="Check Cell" xfId="44" xr:uid="{00000000-0005-0000-0000-000046000000}"/>
    <cellStyle name="Comma" xfId="45" builtinId="3"/>
    <cellStyle name="Comma 2" xfId="46" xr:uid="{00000000-0005-0000-0000-000047000000}"/>
    <cellStyle name="Comma 2 2" xfId="47" xr:uid="{00000000-0005-0000-0000-000048000000}"/>
    <cellStyle name="Comma 3" xfId="48" xr:uid="{00000000-0005-0000-0000-000049000000}"/>
    <cellStyle name="Comma 3 2" xfId="151" xr:uid="{00000000-0005-0000-0000-00004A000000}"/>
    <cellStyle name="Comma 4" xfId="49" xr:uid="{00000000-0005-0000-0000-00004B000000}"/>
    <cellStyle name="Comma 4 2" xfId="152" xr:uid="{00000000-0005-0000-0000-00004C000000}"/>
    <cellStyle name="Comma 5" xfId="50" xr:uid="{00000000-0005-0000-0000-00004D000000}"/>
    <cellStyle name="Comma 6" xfId="51" xr:uid="{00000000-0005-0000-0000-00004E000000}"/>
    <cellStyle name="Comma 7" xfId="52" xr:uid="{00000000-0005-0000-0000-00004F000000}"/>
    <cellStyle name="Commentaire 2" xfId="53" xr:uid="{00000000-0005-0000-0000-000051000000}"/>
    <cellStyle name="Correcto" xfId="54" xr:uid="{00000000-0005-0000-0000-000052000000}"/>
    <cellStyle name="Encabez. 1" xfId="55" xr:uid="{00000000-0005-0000-0000-000053000000}"/>
    <cellStyle name="Encabez. 2" xfId="56" xr:uid="{00000000-0005-0000-0000-000054000000}"/>
    <cellStyle name="Encabezado 3" xfId="57" xr:uid="{00000000-0005-0000-0000-000055000000}"/>
    <cellStyle name="Encabezado 4" xfId="58" xr:uid="{00000000-0005-0000-0000-000056000000}"/>
    <cellStyle name="Énfasis1" xfId="59" xr:uid="{00000000-0005-0000-0000-000057000000}"/>
    <cellStyle name="Énfasis2" xfId="60" xr:uid="{00000000-0005-0000-0000-000058000000}"/>
    <cellStyle name="Énfasis3" xfId="61" xr:uid="{00000000-0005-0000-0000-000059000000}"/>
    <cellStyle name="Énfasis4" xfId="62" xr:uid="{00000000-0005-0000-0000-00005A000000}"/>
    <cellStyle name="Énfasis5" xfId="63" xr:uid="{00000000-0005-0000-0000-00005B000000}"/>
    <cellStyle name="Énfasis6" xfId="64" xr:uid="{00000000-0005-0000-0000-00005C000000}"/>
    <cellStyle name="Entrada" xfId="65" xr:uid="{00000000-0005-0000-0000-00005D000000}"/>
    <cellStyle name="Entrée 2" xfId="133" xr:uid="{00000000-0005-0000-0000-00005E000000}"/>
    <cellStyle name="Euro" xfId="66" xr:uid="{00000000-0005-0000-0000-00005F000000}"/>
    <cellStyle name="Euro 2" xfId="67" xr:uid="{00000000-0005-0000-0000-000060000000}"/>
    <cellStyle name="Explanatory Text" xfId="68" xr:uid="{00000000-0005-0000-0000-000061000000}"/>
    <cellStyle name="Explicación" xfId="69" xr:uid="{00000000-0005-0000-0000-000062000000}"/>
    <cellStyle name="Good" xfId="70" xr:uid="{00000000-0005-0000-0000-000063000000}"/>
    <cellStyle name="Heading 1" xfId="71" xr:uid="{00000000-0005-0000-0000-000064000000}"/>
    <cellStyle name="Heading 2" xfId="72" xr:uid="{00000000-0005-0000-0000-000065000000}"/>
    <cellStyle name="Heading 3" xfId="73" xr:uid="{00000000-0005-0000-0000-000066000000}"/>
    <cellStyle name="Heading 4" xfId="74" xr:uid="{00000000-0005-0000-0000-000067000000}"/>
    <cellStyle name="Incorrecto" xfId="75" xr:uid="{00000000-0005-0000-0000-000068000000}"/>
    <cellStyle name="Input" xfId="76" xr:uid="{00000000-0005-0000-0000-000069000000}"/>
    <cellStyle name="Insatisfaisant 2" xfId="135" xr:uid="{00000000-0005-0000-0000-00006A000000}"/>
    <cellStyle name="Linked Cell" xfId="77" xr:uid="{00000000-0005-0000-0000-00006B000000}"/>
    <cellStyle name="Milliers 2" xfId="78" xr:uid="{00000000-0005-0000-0000-00006D000000}"/>
    <cellStyle name="Milliers 2 2" xfId="153" xr:uid="{00000000-0005-0000-0000-00006E000000}"/>
    <cellStyle name="Milliers 3" xfId="104" xr:uid="{00000000-0005-0000-0000-00006F000000}"/>
    <cellStyle name="Milliers 4" xfId="136" xr:uid="{00000000-0005-0000-0000-000070000000}"/>
    <cellStyle name="Neutral" xfId="79" xr:uid="{00000000-0005-0000-0000-000071000000}"/>
    <cellStyle name="Neutre 2" xfId="137" xr:uid="{00000000-0005-0000-0000-000072000000}"/>
    <cellStyle name="Normal" xfId="0" builtinId="0"/>
    <cellStyle name="Normal - Style1" xfId="80" xr:uid="{00000000-0005-0000-0000-000074000000}"/>
    <cellStyle name="Normal 10" xfId="160" xr:uid="{00000000-0005-0000-0000-000075000000}"/>
    <cellStyle name="Normal 11" xfId="138" xr:uid="{00000000-0005-0000-0000-000076000000}"/>
    <cellStyle name="Normal 2" xfId="81" xr:uid="{00000000-0005-0000-0000-000077000000}"/>
    <cellStyle name="Normal 2 2" xfId="82" xr:uid="{00000000-0005-0000-0000-000078000000}"/>
    <cellStyle name="Normal 2_2013-01-10 Orpéa - Ventilation du MTM des couvertures (portefeuille 2012-12-31)" xfId="83" xr:uid="{00000000-0005-0000-0000-000079000000}"/>
    <cellStyle name="Normal 3" xfId="84" xr:uid="{00000000-0005-0000-0000-00007A000000}"/>
    <cellStyle name="Normal 3 2" xfId="154" xr:uid="{00000000-0005-0000-0000-00007B000000}"/>
    <cellStyle name="Normal 4" xfId="85" xr:uid="{00000000-0005-0000-0000-00007C000000}"/>
    <cellStyle name="Normal 4 2" xfId="155" xr:uid="{00000000-0005-0000-0000-00007D000000}"/>
    <cellStyle name="Normal 5" xfId="103" xr:uid="{00000000-0005-0000-0000-00007E000000}"/>
    <cellStyle name="Normal 6" xfId="105" xr:uid="{00000000-0005-0000-0000-00007F000000}"/>
    <cellStyle name="Normal 7" xfId="143" xr:uid="{00000000-0005-0000-0000-000080000000}"/>
    <cellStyle name="Normal 8" xfId="159" xr:uid="{00000000-0005-0000-0000-000081000000}"/>
    <cellStyle name="Normal 9" xfId="134" xr:uid="{00000000-0005-0000-0000-000082000000}"/>
    <cellStyle name="Nota" xfId="86" xr:uid="{00000000-0005-0000-0000-000083000000}"/>
    <cellStyle name="Nota 2" xfId="87" xr:uid="{00000000-0005-0000-0000-000084000000}"/>
    <cellStyle name="Note" xfId="88" xr:uid="{00000000-0005-0000-0000-000085000000}"/>
    <cellStyle name="Note 2" xfId="89" xr:uid="{00000000-0005-0000-0000-000086000000}"/>
    <cellStyle name="Output" xfId="90" xr:uid="{00000000-0005-0000-0000-000087000000}"/>
    <cellStyle name="Percent" xfId="91" builtinId="5"/>
    <cellStyle name="Percent 2" xfId="92" xr:uid="{00000000-0005-0000-0000-000088000000}"/>
    <cellStyle name="Percent 2 2" xfId="93" xr:uid="{00000000-0005-0000-0000-000089000000}"/>
    <cellStyle name="Percent 3" xfId="94" xr:uid="{00000000-0005-0000-0000-00008A000000}"/>
    <cellStyle name="Percent 3 2" xfId="156" xr:uid="{00000000-0005-0000-0000-00008B000000}"/>
    <cellStyle name="Percent 4" xfId="95" xr:uid="{00000000-0005-0000-0000-00008C000000}"/>
    <cellStyle name="Percent 4 2" xfId="157" xr:uid="{00000000-0005-0000-0000-00008D000000}"/>
    <cellStyle name="Percent 5" xfId="96" xr:uid="{00000000-0005-0000-0000-00008E000000}"/>
    <cellStyle name="Percent 6" xfId="97" xr:uid="{00000000-0005-0000-0000-00008F000000}"/>
    <cellStyle name="Pourcentage 2" xfId="98" xr:uid="{00000000-0005-0000-0000-000091000000}"/>
    <cellStyle name="Pourcentage 2 2" xfId="158" xr:uid="{00000000-0005-0000-0000-000092000000}"/>
    <cellStyle name="Pourcentage 2 3" xfId="139" xr:uid="{00000000-0005-0000-0000-000093000000}"/>
    <cellStyle name="Salida" xfId="99" xr:uid="{00000000-0005-0000-0000-000094000000}"/>
    <cellStyle name="Satisfaisant 2" xfId="140" xr:uid="{00000000-0005-0000-0000-000095000000}"/>
    <cellStyle name="Sortie 2" xfId="141" xr:uid="{00000000-0005-0000-0000-000096000000}"/>
    <cellStyle name="Texte explicatif 2" xfId="142" xr:uid="{00000000-0005-0000-0000-000097000000}"/>
    <cellStyle name="Title" xfId="100" xr:uid="{00000000-0005-0000-0000-000098000000}"/>
    <cellStyle name="Titre 2" xfId="144" xr:uid="{00000000-0005-0000-0000-000099000000}"/>
    <cellStyle name="Titre 1 2" xfId="145" xr:uid="{00000000-0005-0000-0000-00009A000000}"/>
    <cellStyle name="Titre 2 2" xfId="146" xr:uid="{00000000-0005-0000-0000-00009B000000}"/>
    <cellStyle name="Titre 3 2" xfId="147" xr:uid="{00000000-0005-0000-0000-00009C000000}"/>
    <cellStyle name="Titre 4 2" xfId="148" xr:uid="{00000000-0005-0000-0000-00009D000000}"/>
    <cellStyle name="Título" xfId="101" xr:uid="{00000000-0005-0000-0000-00009E000000}"/>
    <cellStyle name="Total 2" xfId="149" xr:uid="{00000000-0005-0000-0000-00009F000000}"/>
    <cellStyle name="Vérification 2" xfId="150" xr:uid="{00000000-0005-0000-0000-0000A0000000}"/>
    <cellStyle name="Warning Text" xfId="102" xr:uid="{00000000-0005-0000-0000-0000A1000000}"/>
  </cellStyles>
  <dxfs count="0"/>
  <tableStyles count="1" defaultTableStyle="TableStyleMedium9" defaultPivotStyle="PivotStyleLight16">
    <tableStyle name="Invisible" pivot="0" table="0" count="0" xr9:uid="{FD08B35E-16D5-430C-90E2-45E197F13CC3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46"/>
  <sheetViews>
    <sheetView showGridLines="0" tabSelected="1" zoomScale="70" zoomScaleNormal="70" workbookViewId="0">
      <pane xSplit="2" topLeftCell="C1" activePane="topRight" state="frozen"/>
      <selection pane="topRight" activeCell="A10" sqref="A10:XFD10"/>
    </sheetView>
  </sheetViews>
  <sheetFormatPr defaultColWidth="9.140625" defaultRowHeight="15" x14ac:dyDescent="0.2"/>
  <cols>
    <col min="1" max="1" width="16.140625" style="1" customWidth="1"/>
    <col min="2" max="2" width="60.7109375" style="1" customWidth="1"/>
    <col min="3" max="3" width="12.85546875" style="1" bestFit="1" customWidth="1"/>
    <col min="4" max="4" width="20.7109375" style="1" customWidth="1"/>
    <col min="5" max="5" width="21.7109375" style="1" customWidth="1"/>
    <col min="6" max="6" width="2.5703125" style="1" customWidth="1"/>
    <col min="7" max="9" width="22.7109375" style="1" customWidth="1"/>
    <col min="10" max="10" width="42.5703125" style="1" bestFit="1" customWidth="1"/>
    <col min="11" max="11" width="20.5703125" style="1" customWidth="1"/>
    <col min="12" max="12" width="9.140625" style="1"/>
    <col min="13" max="13" width="20.140625" style="1" customWidth="1"/>
    <col min="14" max="14" width="21" style="1" customWidth="1"/>
    <col min="15" max="15" width="20.28515625" style="1" customWidth="1"/>
    <col min="16" max="16" width="21" style="1" customWidth="1"/>
    <col min="17" max="16384" width="9.140625" style="1"/>
  </cols>
  <sheetData>
    <row r="1" spans="1:17" ht="31.5" x14ac:dyDescent="0.5">
      <c r="A1" s="3" t="s">
        <v>5</v>
      </c>
      <c r="B1" s="4"/>
      <c r="C1" s="4"/>
      <c r="D1" s="4"/>
    </row>
    <row r="2" spans="1:17" ht="18.75" x14ac:dyDescent="0.3">
      <c r="A2" s="36" t="s">
        <v>16</v>
      </c>
      <c r="B2" s="37">
        <v>45535</v>
      </c>
      <c r="C2" s="32"/>
      <c r="D2" s="6"/>
      <c r="E2" s="24"/>
      <c r="F2" s="24"/>
      <c r="G2" s="24"/>
      <c r="H2" s="24"/>
      <c r="I2" s="24"/>
      <c r="J2" s="24"/>
      <c r="K2" s="24"/>
    </row>
    <row r="3" spans="1:17" ht="15.75" x14ac:dyDescent="0.25">
      <c r="A3" s="38"/>
      <c r="B3" s="38"/>
      <c r="C3" s="38"/>
      <c r="D3" s="13"/>
      <c r="E3" s="24"/>
      <c r="F3" s="24"/>
      <c r="G3" s="24"/>
      <c r="H3" s="24"/>
      <c r="I3" s="24"/>
      <c r="J3" s="24"/>
      <c r="K3" s="24"/>
    </row>
    <row r="4" spans="1:17" ht="15.75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7"/>
    </row>
    <row r="5" spans="1:17" ht="18.75" x14ac:dyDescent="0.2">
      <c r="A5" s="23"/>
      <c r="B5" s="23"/>
      <c r="C5" s="23"/>
      <c r="D5" s="23"/>
      <c r="E5" s="28" t="s">
        <v>7</v>
      </c>
      <c r="F5" s="24"/>
      <c r="G5" s="39">
        <f>B2</f>
        <v>45535</v>
      </c>
      <c r="H5" s="40"/>
      <c r="I5" s="40"/>
      <c r="J5" s="40"/>
      <c r="K5" s="41"/>
    </row>
    <row r="6" spans="1:17" s="2" customFormat="1" ht="43.15" customHeight="1" x14ac:dyDescent="0.2">
      <c r="A6" s="26" t="s">
        <v>0</v>
      </c>
      <c r="B6" s="25" t="s">
        <v>2</v>
      </c>
      <c r="C6" s="25" t="s">
        <v>1</v>
      </c>
      <c r="D6" s="25" t="s">
        <v>6</v>
      </c>
      <c r="E6" s="29" t="s">
        <v>8</v>
      </c>
      <c r="F6" s="24"/>
      <c r="G6" s="33" t="s">
        <v>15</v>
      </c>
      <c r="H6" s="34" t="s">
        <v>11</v>
      </c>
      <c r="I6" s="34" t="s">
        <v>4</v>
      </c>
      <c r="J6" s="34" t="s">
        <v>9</v>
      </c>
      <c r="K6" s="35" t="s">
        <v>10</v>
      </c>
      <c r="N6" s="1"/>
      <c r="O6" s="1"/>
      <c r="P6" s="1"/>
      <c r="Q6" s="1"/>
    </row>
    <row r="7" spans="1:17" ht="22.5" customHeight="1" x14ac:dyDescent="0.2">
      <c r="A7" s="42" t="s">
        <v>17</v>
      </c>
      <c r="B7" s="43"/>
      <c r="C7" s="44">
        <v>42823</v>
      </c>
      <c r="D7" s="45">
        <v>7.025E-3</v>
      </c>
      <c r="E7" s="46" t="s">
        <v>18</v>
      </c>
      <c r="F7" s="47"/>
      <c r="G7" s="48">
        <v>2484743.1192204822</v>
      </c>
      <c r="H7" s="49">
        <v>2477523.1409802032</v>
      </c>
      <c r="I7" s="49">
        <v>7219.9782402790152</v>
      </c>
      <c r="J7" s="49">
        <v>-734481.28706631321</v>
      </c>
      <c r="K7" s="7">
        <f t="shared" ref="K7:K9" si="0">SUM(I7:J7)</f>
        <v>-727261.30882603419</v>
      </c>
      <c r="M7" s="30"/>
    </row>
    <row r="8" spans="1:17" s="5" customFormat="1" ht="22.5" customHeight="1" x14ac:dyDescent="0.2">
      <c r="A8" s="50" t="s">
        <v>19</v>
      </c>
      <c r="B8" s="47"/>
      <c r="C8" s="51">
        <v>42817</v>
      </c>
      <c r="D8" s="52">
        <v>7.43E-3</v>
      </c>
      <c r="E8" s="53" t="s">
        <v>18</v>
      </c>
      <c r="F8" s="47"/>
      <c r="G8" s="54">
        <v>3549633.0274578324</v>
      </c>
      <c r="H8" s="55">
        <v>3539318.7728288616</v>
      </c>
      <c r="I8" s="55">
        <v>10314.254628970753</v>
      </c>
      <c r="J8" s="55">
        <v>-1109750.0687143281</v>
      </c>
      <c r="K8" s="31">
        <f t="shared" si="0"/>
        <v>-1099435.8140853574</v>
      </c>
      <c r="M8" s="30"/>
      <c r="N8" s="1"/>
      <c r="O8" s="1"/>
      <c r="P8" s="1"/>
      <c r="Q8" s="1"/>
    </row>
    <row r="9" spans="1:17" ht="22.5" customHeight="1" x14ac:dyDescent="0.2">
      <c r="A9" s="56" t="s">
        <v>20</v>
      </c>
      <c r="B9" s="57"/>
      <c r="C9" s="58">
        <v>42556</v>
      </c>
      <c r="D9" s="59">
        <v>6.2399999999999999E-3</v>
      </c>
      <c r="E9" s="60" t="s">
        <v>18</v>
      </c>
      <c r="F9" s="47"/>
      <c r="G9" s="61">
        <v>729143.93786414573</v>
      </c>
      <c r="H9" s="62">
        <v>729143.93786414573</v>
      </c>
      <c r="I9" s="62">
        <v>0</v>
      </c>
      <c r="J9" s="62">
        <v>-143438.15171097949</v>
      </c>
      <c r="K9" s="7">
        <f t="shared" si="0"/>
        <v>-143438.15171097949</v>
      </c>
      <c r="M9" s="30"/>
    </row>
    <row r="10" spans="1:17" ht="22.5" customHeight="1" x14ac:dyDescent="0.2">
      <c r="A10" s="12" t="s">
        <v>3</v>
      </c>
      <c r="B10" s="21"/>
      <c r="C10" s="21"/>
      <c r="D10" s="21"/>
      <c r="E10" s="20">
        <f>SUM(E7:E9)</f>
        <v>0</v>
      </c>
      <c r="F10" s="24"/>
      <c r="G10" s="8">
        <f>SUM(G7:G9)</f>
        <v>6763520.0845424607</v>
      </c>
      <c r="H10" s="19">
        <f>SUM(H7:H9)</f>
        <v>6745985.85167321</v>
      </c>
      <c r="I10" s="19">
        <f>SUM(I7:I9)</f>
        <v>17534.232869249769</v>
      </c>
      <c r="J10" s="19">
        <f>SUM(J7:J9)</f>
        <v>-1987669.5074916207</v>
      </c>
      <c r="K10" s="20">
        <f>SUM(K7:K9)</f>
        <v>-1970135.274622371</v>
      </c>
      <c r="M10"/>
    </row>
    <row r="11" spans="1:17" ht="15.75" x14ac:dyDescent="0.2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M11"/>
    </row>
    <row r="12" spans="1:17" ht="15.75" x14ac:dyDescent="0.2">
      <c r="A12" s="24"/>
      <c r="B12" s="24"/>
      <c r="C12" s="24"/>
      <c r="D12" s="24"/>
      <c r="E12" s="18"/>
      <c r="F12" s="24"/>
      <c r="G12" s="24"/>
      <c r="H12" s="24"/>
      <c r="I12" s="24"/>
      <c r="J12" s="17" t="s">
        <v>14</v>
      </c>
      <c r="K12" s="16">
        <f>J10-E10</f>
        <v>-1987669.5074916207</v>
      </c>
      <c r="M12"/>
    </row>
    <row r="13" spans="1:17" ht="15.75" x14ac:dyDescent="0.2">
      <c r="A13" s="24"/>
      <c r="B13" s="24"/>
      <c r="C13" s="24"/>
      <c r="D13" s="24"/>
      <c r="E13" s="15"/>
      <c r="F13" s="24"/>
      <c r="G13" s="24"/>
      <c r="H13" s="24"/>
      <c r="I13" s="24"/>
      <c r="J13" s="9" t="s">
        <v>12</v>
      </c>
      <c r="K13" s="22">
        <f>G10+E10</f>
        <v>6763520.0845424607</v>
      </c>
      <c r="M13"/>
    </row>
    <row r="14" spans="1:17" ht="15.75" x14ac:dyDescent="0.2">
      <c r="A14" s="24"/>
      <c r="B14" s="24"/>
      <c r="C14" s="24"/>
      <c r="D14" s="24"/>
      <c r="E14" s="10"/>
      <c r="F14" s="24"/>
      <c r="G14" s="24"/>
      <c r="H14" s="24"/>
      <c r="I14" s="24"/>
      <c r="J14" s="11" t="s">
        <v>13</v>
      </c>
      <c r="K14" s="20">
        <f>SUM(K12:K13)</f>
        <v>4775850.5770508405</v>
      </c>
      <c r="M14"/>
    </row>
    <row r="15" spans="1:17" ht="15.75" x14ac:dyDescent="0.2">
      <c r="A15" s="24"/>
      <c r="B15" s="24"/>
      <c r="C15" s="24"/>
      <c r="D15" s="24"/>
      <c r="E15" s="10"/>
      <c r="F15" s="24"/>
      <c r="G15" s="24"/>
      <c r="H15" s="24"/>
      <c r="I15" s="24"/>
      <c r="J15" s="24"/>
      <c r="K15" s="24"/>
      <c r="M15"/>
    </row>
    <row r="16" spans="1:17" x14ac:dyDescent="0.2">
      <c r="E16" s="14"/>
      <c r="M16"/>
    </row>
    <row r="17" spans="1:13" x14ac:dyDescent="0.2">
      <c r="M17"/>
    </row>
    <row r="24" spans="1:13" x14ac:dyDescent="0.2">
      <c r="A24"/>
    </row>
    <row r="25" spans="1:13" x14ac:dyDescent="0.2">
      <c r="A25"/>
    </row>
    <row r="26" spans="1:13" x14ac:dyDescent="0.2">
      <c r="A26"/>
    </row>
    <row r="27" spans="1:13" x14ac:dyDescent="0.2">
      <c r="A27"/>
    </row>
    <row r="28" spans="1:13" x14ac:dyDescent="0.2">
      <c r="A28"/>
    </row>
    <row r="29" spans="1:13" x14ac:dyDescent="0.2">
      <c r="A29"/>
    </row>
    <row r="30" spans="1:13" x14ac:dyDescent="0.2">
      <c r="A30"/>
    </row>
    <row r="31" spans="1:13" x14ac:dyDescent="0.2">
      <c r="A31"/>
    </row>
    <row r="32" spans="1:13" x14ac:dyDescent="0.2">
      <c r="A32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  <row r="43" spans="1:1" x14ac:dyDescent="0.2">
      <c r="A43"/>
    </row>
    <row r="44" spans="1:1" x14ac:dyDescent="0.2">
      <c r="A44"/>
    </row>
    <row r="45" spans="1:1" x14ac:dyDescent="0.2">
      <c r="A45"/>
    </row>
    <row r="46" spans="1:1" x14ac:dyDescent="0.2">
      <c r="A46"/>
    </row>
    <row r="47" spans="1:1" x14ac:dyDescent="0.2">
      <c r="A47"/>
    </row>
    <row r="48" spans="1:1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  <row r="56" spans="1:1" x14ac:dyDescent="0.2">
      <c r="A56"/>
    </row>
    <row r="57" spans="1:1" x14ac:dyDescent="0.2">
      <c r="A57"/>
    </row>
    <row r="58" spans="1:1" x14ac:dyDescent="0.2">
      <c r="A58"/>
    </row>
    <row r="59" spans="1:1" x14ac:dyDescent="0.2">
      <c r="A59"/>
    </row>
    <row r="60" spans="1:1" x14ac:dyDescent="0.2">
      <c r="A60"/>
    </row>
    <row r="61" spans="1:1" x14ac:dyDescent="0.2">
      <c r="A61"/>
    </row>
    <row r="62" spans="1:1" x14ac:dyDescent="0.2">
      <c r="A62"/>
    </row>
    <row r="63" spans="1:1" x14ac:dyDescent="0.2">
      <c r="A63"/>
    </row>
    <row r="64" spans="1:1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  <row r="146" spans="1:1" x14ac:dyDescent="0.2">
      <c r="A146"/>
    </row>
  </sheetData>
  <mergeCells count="2">
    <mergeCell ref="A3:C3"/>
    <mergeCell ref="G5:K5"/>
  </mergeCells>
  <phoneticPr fontId="2" type="noConversion"/>
  <pageMargins left="0.78740157499999996" right="0.78740157499999996" top="0.984251969" bottom="0.984251969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Poste BLOOM</cp:lastModifiedBy>
  <dcterms:created xsi:type="dcterms:W3CDTF">1996-10-14T23:33:28Z</dcterms:created>
  <dcterms:modified xsi:type="dcterms:W3CDTF">2024-09-03T13:18:36Z</dcterms:modified>
</cp:coreProperties>
</file>